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E ROSARIO\2021 TLALPAN Z\TRIMESTRAL 4 E-D 2021\2 OBSERVACIONES TRIM ENE-DIC2021\OBSERVACIONES 2DA. VERSION E-D-2021\"/>
    </mc:Choice>
  </mc:AlternateContent>
  <bookViews>
    <workbookView xWindow="0" yWindow="0" windowWidth="19200" windowHeight="10290"/>
  </bookViews>
  <sheets>
    <sheet name="IR PP" sheetId="9" r:id="rId1"/>
    <sheet name="Concentrado_PB" sheetId="10" state="veryHidden" r:id="rId2"/>
    <sheet name="Cat_URG" sheetId="11" state="veryHidden" r:id="rId3"/>
    <sheet name="Cat_Periodos" sheetId="15" state="veryHidden" r:id="rId4"/>
  </sheets>
  <externalReferences>
    <externalReference r:id="rId5"/>
  </externalReferences>
  <definedNames>
    <definedName name="_xlnm._FilterDatabase" localSheetId="3" hidden="1">Cat_Periodos!$A$1:$B$1</definedName>
    <definedName name="_xlnm._FilterDatabase" localSheetId="2" hidden="1">Cat_URG!$A$1:$C$1</definedName>
    <definedName name="_xlnm._FilterDatabase" localSheetId="1" hidden="1">Concentrado_PB!$A$2:$GR$1056</definedName>
    <definedName name="_xlcn.WorksheetConnection_Concentrado_PBA6H10351" hidden="1">Concentrado_PB!$B$3:$I$1038</definedName>
    <definedName name="_xlcn.WorksheetConnection_FM_URG_Trimestral.xlsxTabla11" hidden="1">UGR_cat[]</definedName>
    <definedName name="_xlnm.Print_Area" localSheetId="0">'IR PP'!$C$1:$AE$67</definedName>
    <definedName name="ENCABEZADOS" localSheetId="0">'IR PP'!$H$5:$AA$12</definedName>
    <definedName name="IMPRESION" localSheetId="0">'IR PP'!$H$1:$AA$47</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FM_URG_Trimestral.xlsx!Tabla1"/>
          <x15:modelTable id="Rango" name="Rango" connection="WorksheetConnection_Concentrado_PB!$A$6:$H$1035"/>
        </x15:modelTables>
      </x15:dataModel>
    </ext>
  </extLst>
</workbook>
</file>

<file path=xl/calcChain.xml><?xml version="1.0" encoding="utf-8"?>
<calcChain xmlns="http://schemas.openxmlformats.org/spreadsheetml/2006/main">
  <c r="B49" i="9" l="1"/>
  <c r="AD49" i="9" l="1"/>
  <c r="P49" i="9"/>
  <c r="M49" i="9"/>
  <c r="I9" i="9" l="1"/>
  <c r="T1053" i="10"/>
  <c r="T1054" i="10"/>
  <c r="T1055" i="10"/>
  <c r="T1056" i="10"/>
  <c r="T1052" i="10"/>
  <c r="T733" i="10"/>
  <c r="T408" i="10"/>
  <c r="T1044" i="10"/>
  <c r="T1045" i="10"/>
  <c r="T1046" i="10"/>
  <c r="T1047" i="10"/>
  <c r="T1048" i="10"/>
  <c r="T1049" i="10"/>
  <c r="T1050" i="10"/>
  <c r="T1051" i="10"/>
  <c r="T721" i="10"/>
  <c r="T171" i="10"/>
  <c r="T189" i="10"/>
  <c r="T80" i="10"/>
  <c r="T117" i="10"/>
  <c r="T212" i="10"/>
  <c r="T236" i="10"/>
  <c r="T104" i="10"/>
  <c r="T314" i="10"/>
  <c r="T335" i="10"/>
  <c r="T384" i="10"/>
  <c r="A104" i="10"/>
  <c r="A314" i="10"/>
  <c r="A335" i="10"/>
  <c r="A384" i="10"/>
  <c r="A408" i="10"/>
  <c r="A733" i="10"/>
  <c r="A1052" i="10"/>
  <c r="A1053" i="10"/>
  <c r="A1054" i="10"/>
  <c r="A1055" i="10"/>
  <c r="A1056" i="10"/>
  <c r="A171" i="10"/>
  <c r="A189" i="10"/>
  <c r="A80" i="10"/>
  <c r="A117" i="10"/>
  <c r="A212" i="10"/>
  <c r="A236"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42" i="10"/>
  <c r="A43" i="10"/>
  <c r="A44" i="10"/>
  <c r="A45" i="10"/>
  <c r="A46" i="10"/>
  <c r="A47" i="10"/>
  <c r="A34" i="10"/>
  <c r="A35" i="10"/>
  <c r="A36" i="10"/>
  <c r="A37" i="10"/>
  <c r="A38" i="10"/>
  <c r="A39" i="10"/>
  <c r="A40" i="10"/>
  <c r="A41" i="10"/>
  <c r="A48" i="10"/>
  <c r="A57" i="10"/>
  <c r="A58" i="10"/>
  <c r="A59" i="10"/>
  <c r="A60" i="10"/>
  <c r="A61" i="10"/>
  <c r="A62" i="10"/>
  <c r="A63" i="10"/>
  <c r="A64" i="10"/>
  <c r="A65" i="10"/>
  <c r="A66" i="10"/>
  <c r="A49" i="10"/>
  <c r="A67" i="10"/>
  <c r="A68" i="10"/>
  <c r="A69" i="10"/>
  <c r="A50" i="10"/>
  <c r="A51" i="10"/>
  <c r="A52" i="10"/>
  <c r="A53" i="10"/>
  <c r="A54" i="10"/>
  <c r="A55" i="10"/>
  <c r="A56" i="10"/>
  <c r="A70" i="10"/>
  <c r="A79" i="10"/>
  <c r="A81" i="10"/>
  <c r="A82" i="10"/>
  <c r="A83" i="10"/>
  <c r="A84" i="10"/>
  <c r="A85" i="10"/>
  <c r="A86" i="10"/>
  <c r="A87" i="10"/>
  <c r="A88" i="10"/>
  <c r="A89" i="10"/>
  <c r="A71" i="10"/>
  <c r="A90" i="10"/>
  <c r="A91" i="10"/>
  <c r="A92" i="10"/>
  <c r="A93" i="10"/>
  <c r="A94" i="10"/>
  <c r="A95" i="10"/>
  <c r="A96" i="10"/>
  <c r="A97" i="10"/>
  <c r="A98" i="10"/>
  <c r="A99" i="10"/>
  <c r="A72" i="10"/>
  <c r="A100" i="10"/>
  <c r="A73" i="10"/>
  <c r="A74" i="10"/>
  <c r="A75" i="10"/>
  <c r="A76" i="10"/>
  <c r="A77" i="10"/>
  <c r="A78" i="10"/>
  <c r="A101" i="10"/>
  <c r="A111" i="10"/>
  <c r="A112" i="10"/>
  <c r="A102" i="10"/>
  <c r="A103" i="10"/>
  <c r="A105" i="10"/>
  <c r="A106" i="10"/>
  <c r="A107" i="10"/>
  <c r="A108" i="10"/>
  <c r="A109" i="10"/>
  <c r="A110" i="10"/>
  <c r="A113" i="10"/>
  <c r="A123" i="10"/>
  <c r="A124" i="10"/>
  <c r="A125" i="10"/>
  <c r="A126" i="10"/>
  <c r="A127" i="10"/>
  <c r="A128" i="10"/>
  <c r="A129" i="10"/>
  <c r="A114" i="10"/>
  <c r="A115" i="10"/>
  <c r="A116" i="10"/>
  <c r="A118" i="10"/>
  <c r="A119" i="10"/>
  <c r="A120" i="10"/>
  <c r="A121" i="10"/>
  <c r="A122" i="10"/>
  <c r="A130" i="10"/>
  <c r="A139" i="10"/>
  <c r="A140" i="10"/>
  <c r="A141" i="10"/>
  <c r="A142" i="10"/>
  <c r="A131" i="10"/>
  <c r="A132" i="10"/>
  <c r="A133" i="10"/>
  <c r="A134" i="10"/>
  <c r="A135" i="10"/>
  <c r="A136" i="10"/>
  <c r="A137" i="10"/>
  <c r="A138" i="10"/>
  <c r="A143" i="10"/>
  <c r="A152" i="10"/>
  <c r="A153" i="10"/>
  <c r="A154" i="10"/>
  <c r="A155" i="10"/>
  <c r="A156" i="10"/>
  <c r="A157" i="10"/>
  <c r="A158" i="10"/>
  <c r="A159" i="10"/>
  <c r="A160" i="10"/>
  <c r="A161" i="10"/>
  <c r="A144" i="10"/>
  <c r="A162" i="10"/>
  <c r="A163" i="10"/>
  <c r="A164" i="10"/>
  <c r="A165" i="10"/>
  <c r="A145" i="10"/>
  <c r="A146" i="10"/>
  <c r="A147" i="10"/>
  <c r="A148" i="10"/>
  <c r="A149" i="10"/>
  <c r="A150" i="10"/>
  <c r="A151" i="10"/>
  <c r="A166" i="10"/>
  <c r="A176" i="10"/>
  <c r="A177" i="10"/>
  <c r="A178" i="10"/>
  <c r="A179" i="10"/>
  <c r="A180" i="10"/>
  <c r="A181" i="10"/>
  <c r="A182" i="10"/>
  <c r="A183" i="10"/>
  <c r="A184" i="10"/>
  <c r="A185" i="10"/>
  <c r="A167" i="10"/>
  <c r="A186" i="10"/>
  <c r="A168" i="10"/>
  <c r="A169" i="10"/>
  <c r="A170" i="10"/>
  <c r="A172" i="10"/>
  <c r="A173" i="10"/>
  <c r="A174" i="10"/>
  <c r="A175" i="10"/>
  <c r="A187" i="10"/>
  <c r="A197" i="10"/>
  <c r="A198" i="10"/>
  <c r="A199" i="10"/>
  <c r="A200" i="10"/>
  <c r="A201" i="10"/>
  <c r="A202" i="10"/>
  <c r="A203" i="10"/>
  <c r="A204" i="10"/>
  <c r="A205" i="10"/>
  <c r="A188" i="10"/>
  <c r="A190" i="10"/>
  <c r="A191" i="10"/>
  <c r="A192" i="10"/>
  <c r="A193" i="10"/>
  <c r="A194" i="10"/>
  <c r="A195" i="10"/>
  <c r="A196" i="10"/>
  <c r="A206" i="10"/>
  <c r="A216" i="10"/>
  <c r="A217" i="10"/>
  <c r="A218" i="10"/>
  <c r="A219" i="10"/>
  <c r="A220" i="10"/>
  <c r="A221" i="10"/>
  <c r="A222" i="10"/>
  <c r="A223" i="10"/>
  <c r="A224" i="10"/>
  <c r="A225" i="10"/>
  <c r="A207" i="10"/>
  <c r="A226" i="10"/>
  <c r="A227" i="10"/>
  <c r="A228" i="10"/>
  <c r="A208" i="10"/>
  <c r="A209" i="10"/>
  <c r="A210" i="10"/>
  <c r="A211" i="10"/>
  <c r="A213" i="10"/>
  <c r="A214" i="10"/>
  <c r="A215" i="10"/>
  <c r="A229" i="10"/>
  <c r="A239" i="10"/>
  <c r="A240" i="10"/>
  <c r="A241" i="10"/>
  <c r="A242" i="10"/>
  <c r="A243" i="10"/>
  <c r="A244" i="10"/>
  <c r="A245" i="10"/>
  <c r="A246" i="10"/>
  <c r="A247" i="10"/>
  <c r="A248" i="10"/>
  <c r="A230" i="10"/>
  <c r="A249" i="10"/>
  <c r="A250" i="10"/>
  <c r="A251" i="10"/>
  <c r="A252" i="10"/>
  <c r="A253" i="10"/>
  <c r="A254" i="10"/>
  <c r="A231" i="10"/>
  <c r="A232" i="10"/>
  <c r="A233" i="10"/>
  <c r="A234" i="10"/>
  <c r="A235" i="10"/>
  <c r="A237" i="10"/>
  <c r="A238" i="10"/>
  <c r="A255" i="10"/>
  <c r="A264" i="10"/>
  <c r="A265" i="10"/>
  <c r="A266" i="10"/>
  <c r="A267" i="10"/>
  <c r="A268" i="10"/>
  <c r="A269" i="10"/>
  <c r="A270" i="10"/>
  <c r="A271" i="10"/>
  <c r="A272" i="10"/>
  <c r="A273" i="10"/>
  <c r="A256" i="10"/>
  <c r="A274" i="10"/>
  <c r="A275" i="10"/>
  <c r="A257" i="10"/>
  <c r="A258" i="10"/>
  <c r="A259" i="10"/>
  <c r="A260" i="10"/>
  <c r="A261" i="10"/>
  <c r="A262" i="10"/>
  <c r="A263" i="10"/>
  <c r="A276" i="10"/>
  <c r="A285" i="10"/>
  <c r="A286" i="10"/>
  <c r="A287" i="10"/>
  <c r="A288" i="10"/>
  <c r="A289" i="10"/>
  <c r="A290" i="10"/>
  <c r="A291" i="10"/>
  <c r="A292" i="10"/>
  <c r="A293" i="10"/>
  <c r="A294" i="10"/>
  <c r="A277" i="10"/>
  <c r="A295" i="10"/>
  <c r="A296" i="10"/>
  <c r="A297" i="10"/>
  <c r="A298" i="10"/>
  <c r="A299" i="10"/>
  <c r="A300" i="10"/>
  <c r="A301" i="10"/>
  <c r="A302" i="10"/>
  <c r="A303" i="10"/>
  <c r="A304" i="10"/>
  <c r="A278" i="10"/>
  <c r="A279" i="10"/>
  <c r="A280" i="10"/>
  <c r="A281" i="10"/>
  <c r="A282" i="10"/>
  <c r="A283" i="10"/>
  <c r="A284" i="10"/>
  <c r="A305" i="10"/>
  <c r="A315" i="10"/>
  <c r="A316" i="10"/>
  <c r="A317" i="10"/>
  <c r="A318" i="10"/>
  <c r="A319" i="10"/>
  <c r="A320" i="10"/>
  <c r="A321" i="10"/>
  <c r="A322" i="10"/>
  <c r="A323" i="10"/>
  <c r="A324" i="10"/>
  <c r="A306" i="10"/>
  <c r="A325" i="10"/>
  <c r="A326" i="10"/>
  <c r="A327" i="10"/>
  <c r="A328" i="10"/>
  <c r="A329" i="10"/>
  <c r="A307" i="10"/>
  <c r="A308" i="10"/>
  <c r="A309" i="10"/>
  <c r="A310" i="10"/>
  <c r="A311" i="10"/>
  <c r="A312" i="10"/>
  <c r="A313" i="10"/>
  <c r="A330" i="10"/>
  <c r="A340" i="10"/>
  <c r="A341" i="10"/>
  <c r="A342" i="10"/>
  <c r="A343" i="10"/>
  <c r="A344" i="10"/>
  <c r="A345" i="10"/>
  <c r="A346" i="10"/>
  <c r="A347" i="10"/>
  <c r="A348" i="10"/>
  <c r="A349" i="10"/>
  <c r="A331" i="10"/>
  <c r="A350" i="10"/>
  <c r="A351" i="10"/>
  <c r="A352" i="10"/>
  <c r="A353" i="10"/>
  <c r="A354" i="10"/>
  <c r="A355" i="10"/>
  <c r="A356" i="10"/>
  <c r="A357" i="10"/>
  <c r="A358" i="10"/>
  <c r="A359" i="10"/>
  <c r="A332" i="10"/>
  <c r="A360" i="10"/>
  <c r="A361" i="10"/>
  <c r="A362" i="10"/>
  <c r="A363" i="10"/>
  <c r="A364" i="10"/>
  <c r="A365" i="10"/>
  <c r="A366" i="10"/>
  <c r="A333" i="10"/>
  <c r="A334" i="10"/>
  <c r="A336" i="10"/>
  <c r="A337" i="10"/>
  <c r="A338" i="10"/>
  <c r="A339" i="10"/>
  <c r="A367" i="10"/>
  <c r="A376" i="10"/>
  <c r="A377" i="10"/>
  <c r="A378" i="10"/>
  <c r="A368" i="10"/>
  <c r="A369" i="10"/>
  <c r="A370" i="10"/>
  <c r="A371" i="10"/>
  <c r="A372" i="10"/>
  <c r="A373" i="10"/>
  <c r="A374" i="10"/>
  <c r="A375" i="10"/>
  <c r="A379" i="10"/>
  <c r="A389" i="10"/>
  <c r="A390" i="10"/>
  <c r="A391" i="10"/>
  <c r="A392" i="10"/>
  <c r="A393" i="10"/>
  <c r="A394" i="10"/>
  <c r="A395" i="10"/>
  <c r="A396" i="10"/>
  <c r="A397" i="10"/>
  <c r="A398" i="10"/>
  <c r="A380" i="10"/>
  <c r="A399" i="10"/>
  <c r="A381" i="10"/>
  <c r="A382" i="10"/>
  <c r="A383" i="10"/>
  <c r="A385" i="10"/>
  <c r="A386" i="10"/>
  <c r="A387" i="10"/>
  <c r="A388" i="10"/>
  <c r="A400" i="10"/>
  <c r="A401" i="10"/>
  <c r="A402" i="10"/>
  <c r="A403" i="10"/>
  <c r="A404" i="10"/>
  <c r="A405" i="10"/>
  <c r="A406" i="10"/>
  <c r="A407"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5" i="10"/>
  <c r="A434" i="10"/>
  <c r="A436" i="10"/>
  <c r="A437" i="10"/>
  <c r="A438" i="10"/>
  <c r="A439" i="10"/>
  <c r="A440" i="10"/>
  <c r="A441" i="10"/>
  <c r="A442" i="10"/>
  <c r="A443" i="10"/>
  <c r="A444" i="10"/>
  <c r="A453" i="10"/>
  <c r="A454" i="10"/>
  <c r="A455" i="10"/>
  <c r="A456" i="10"/>
  <c r="A445" i="10"/>
  <c r="A446" i="10"/>
  <c r="A447" i="10"/>
  <c r="A448" i="10"/>
  <c r="A449" i="10"/>
  <c r="A450" i="10"/>
  <c r="A451" i="10"/>
  <c r="A452"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9" i="10"/>
  <c r="A490" i="10"/>
  <c r="A491" i="10"/>
  <c r="A492" i="10"/>
  <c r="A481" i="10"/>
  <c r="A482" i="10"/>
  <c r="A483" i="10"/>
  <c r="A484" i="10"/>
  <c r="A485" i="10"/>
  <c r="A486" i="10"/>
  <c r="A487" i="10"/>
  <c r="A488" i="10"/>
  <c r="A493" i="10"/>
  <c r="A494" i="10"/>
  <c r="A495" i="10"/>
  <c r="A496" i="10"/>
  <c r="A497" i="10"/>
  <c r="A498" i="10"/>
  <c r="A499" i="10"/>
  <c r="A500" i="10"/>
  <c r="A502" i="10"/>
  <c r="A503" i="10"/>
  <c r="A504" i="10"/>
  <c r="A505" i="10"/>
  <c r="A506" i="10"/>
  <c r="A507" i="10"/>
  <c r="A501" i="10"/>
  <c r="A508" i="10"/>
  <c r="A509" i="10"/>
  <c r="A510" i="10"/>
  <c r="A511" i="10"/>
  <c r="A512" i="10"/>
  <c r="A513" i="10"/>
  <c r="A514" i="10"/>
  <c r="A515" i="10"/>
  <c r="A516" i="10"/>
  <c r="A517" i="10"/>
  <c r="A518" i="10"/>
  <c r="A519" i="10"/>
  <c r="A528" i="10"/>
  <c r="A529" i="10"/>
  <c r="A530" i="10"/>
  <c r="A531" i="10"/>
  <c r="A532" i="10"/>
  <c r="A533" i="10"/>
  <c r="A534" i="10"/>
  <c r="A535" i="10"/>
  <c r="A520" i="10"/>
  <c r="A521" i="10"/>
  <c r="A522" i="10"/>
  <c r="A523" i="10"/>
  <c r="A524" i="10"/>
  <c r="A525" i="10"/>
  <c r="A526" i="10"/>
  <c r="A527" i="10"/>
  <c r="A536" i="10"/>
  <c r="A537" i="10"/>
  <c r="A538" i="10"/>
  <c r="A539" i="10"/>
  <c r="A540" i="10"/>
  <c r="A541" i="10"/>
  <c r="A542" i="10"/>
  <c r="A543" i="10"/>
  <c r="A544" i="10"/>
  <c r="A545" i="10"/>
  <c r="A546" i="10"/>
  <c r="A547" i="10"/>
  <c r="A548" i="10"/>
  <c r="A549" i="10"/>
  <c r="A550" i="10"/>
  <c r="A551" i="10"/>
  <c r="A552" i="10"/>
  <c r="A553" i="10"/>
  <c r="A554" i="10"/>
  <c r="A555" i="10"/>
  <c r="A556" i="10"/>
  <c r="A557" i="10"/>
  <c r="A566" i="10"/>
  <c r="A567" i="10"/>
  <c r="A568" i="10"/>
  <c r="A569" i="10"/>
  <c r="A570" i="10"/>
  <c r="A571" i="10"/>
  <c r="A558" i="10"/>
  <c r="A559" i="10"/>
  <c r="A560" i="10"/>
  <c r="A561" i="10"/>
  <c r="A562" i="10"/>
  <c r="A563" i="10"/>
  <c r="A564" i="10"/>
  <c r="A565" i="10"/>
  <c r="A572" i="10"/>
  <c r="A573" i="10"/>
  <c r="A574" i="10"/>
  <c r="A575" i="10"/>
  <c r="A576" i="10"/>
  <c r="A577" i="10"/>
  <c r="A579" i="10"/>
  <c r="A578" i="10"/>
  <c r="A580" i="10"/>
  <c r="A581" i="10"/>
  <c r="A582" i="10"/>
  <c r="A583" i="10"/>
  <c r="A584" i="10"/>
  <c r="A585" i="10"/>
  <c r="A586" i="10"/>
  <c r="A587" i="10"/>
  <c r="A588" i="10"/>
  <c r="A597" i="10"/>
  <c r="A598" i="10"/>
  <c r="A599" i="10"/>
  <c r="A600" i="10"/>
  <c r="A601" i="10"/>
  <c r="A602" i="10"/>
  <c r="A603" i="10"/>
  <c r="A604" i="10"/>
  <c r="A605" i="10"/>
  <c r="A606" i="10"/>
  <c r="A589" i="10"/>
  <c r="A607" i="10"/>
  <c r="A608" i="10"/>
  <c r="A609" i="10"/>
  <c r="A610" i="10"/>
  <c r="A611" i="10"/>
  <c r="A612" i="10"/>
  <c r="A613" i="10"/>
  <c r="A614" i="10"/>
  <c r="A590" i="10"/>
  <c r="A591" i="10"/>
  <c r="A592" i="10"/>
  <c r="A593" i="10"/>
  <c r="A594" i="10"/>
  <c r="A595" i="10"/>
  <c r="A596" i="10"/>
  <c r="A615" i="10"/>
  <c r="A616" i="10"/>
  <c r="A617" i="10"/>
  <c r="A618" i="10"/>
  <c r="A619" i="10"/>
  <c r="A620" i="10"/>
  <c r="A621" i="10"/>
  <c r="A622" i="10"/>
  <c r="A623" i="10"/>
  <c r="A632" i="10"/>
  <c r="A633" i="10"/>
  <c r="A634" i="10"/>
  <c r="A624" i="10"/>
  <c r="A625" i="10"/>
  <c r="A626" i="10"/>
  <c r="A627" i="10"/>
  <c r="A628" i="10"/>
  <c r="A629" i="10"/>
  <c r="A630" i="10"/>
  <c r="A631" i="10"/>
  <c r="A635" i="10"/>
  <c r="A636" i="10"/>
  <c r="A637" i="10"/>
  <c r="A638" i="10"/>
  <c r="A639" i="10"/>
  <c r="A640" i="10"/>
  <c r="A641" i="10"/>
  <c r="A642" i="10"/>
  <c r="A643" i="10"/>
  <c r="A652" i="10"/>
  <c r="A653" i="10"/>
  <c r="A654" i="10"/>
  <c r="A655" i="10"/>
  <c r="A656" i="10"/>
  <c r="A657" i="10"/>
  <c r="A658" i="10"/>
  <c r="A644" i="10"/>
  <c r="A645" i="10"/>
  <c r="A646" i="10"/>
  <c r="A647" i="10"/>
  <c r="A648" i="10"/>
  <c r="A649" i="10"/>
  <c r="A650" i="10"/>
  <c r="A651"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2" i="10"/>
  <c r="A731" i="10"/>
  <c r="A732" i="10"/>
  <c r="A723" i="10"/>
  <c r="A724" i="10"/>
  <c r="A725" i="10"/>
  <c r="A726" i="10"/>
  <c r="A727" i="10"/>
  <c r="A728" i="10"/>
  <c r="A729" i="10"/>
  <c r="A730"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16" i="10"/>
  <c r="A808" i="10"/>
  <c r="A809" i="10"/>
  <c r="A810" i="10"/>
  <c r="A811" i="10"/>
  <c r="A812" i="10"/>
  <c r="A813" i="10"/>
  <c r="A814" i="10"/>
  <c r="A815"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61" i="10"/>
  <c r="A862" i="10"/>
  <c r="A863" i="10"/>
  <c r="A864" i="10"/>
  <c r="A865" i="10"/>
  <c r="A866" i="10"/>
  <c r="A853" i="10"/>
  <c r="A854" i="10"/>
  <c r="A855" i="10"/>
  <c r="A856" i="10"/>
  <c r="A857" i="10"/>
  <c r="A858" i="10"/>
  <c r="A859" i="10"/>
  <c r="A860"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905" i="10"/>
  <c r="A906" i="10"/>
  <c r="A907" i="10"/>
  <c r="A908" i="10"/>
  <c r="A909" i="10"/>
  <c r="A897" i="10"/>
  <c r="A898" i="10"/>
  <c r="A899" i="10"/>
  <c r="A900" i="10"/>
  <c r="A901" i="10"/>
  <c r="A902" i="10"/>
  <c r="A903" i="10"/>
  <c r="A904"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8" i="10"/>
  <c r="A979" i="10"/>
  <c r="A980" i="10"/>
  <c r="A981" i="10"/>
  <c r="A982" i="10"/>
  <c r="A983" i="10"/>
  <c r="A984" i="10"/>
  <c r="A985" i="10"/>
  <c r="A970" i="10"/>
  <c r="A971" i="10"/>
  <c r="A972" i="10"/>
  <c r="A973" i="10"/>
  <c r="A974" i="10"/>
  <c r="A975" i="10"/>
  <c r="A976" i="10"/>
  <c r="A977" i="10"/>
  <c r="A986" i="10"/>
  <c r="A987" i="10"/>
  <c r="A988" i="10"/>
  <c r="A989" i="10"/>
  <c r="A990" i="10"/>
  <c r="A991" i="10"/>
  <c r="A992" i="10"/>
  <c r="A993" i="10"/>
  <c r="A994" i="10"/>
  <c r="A995" i="10"/>
  <c r="A996" i="10"/>
  <c r="A1005" i="10"/>
  <c r="A1006" i="10"/>
  <c r="A997" i="10"/>
  <c r="A998" i="10"/>
  <c r="A999" i="10"/>
  <c r="A1000" i="10"/>
  <c r="A1001" i="10"/>
  <c r="A1002" i="10"/>
  <c r="A1003" i="10"/>
  <c r="A1004" i="10"/>
  <c r="A1007" i="10"/>
  <c r="A1016" i="10"/>
  <c r="A1008" i="10"/>
  <c r="A1009" i="10"/>
  <c r="A1010" i="10"/>
  <c r="A1011" i="10"/>
  <c r="A1012" i="10"/>
  <c r="A1013" i="10"/>
  <c r="A1014" i="10"/>
  <c r="A1015" i="10"/>
  <c r="A1017" i="10"/>
  <c r="A1026" i="10"/>
  <c r="A1027" i="10"/>
  <c r="A1028" i="10"/>
  <c r="A1029" i="10"/>
  <c r="A1018" i="10"/>
  <c r="A1019" i="10"/>
  <c r="A1020" i="10"/>
  <c r="A1021" i="10"/>
  <c r="A1022" i="10"/>
  <c r="A1023" i="10"/>
  <c r="A1024" i="10"/>
  <c r="A1025" i="10"/>
  <c r="A1030" i="10"/>
  <c r="A1039" i="10"/>
  <c r="A1040" i="10"/>
  <c r="A1041" i="10"/>
  <c r="A1042" i="10"/>
  <c r="A1043" i="10"/>
  <c r="A1031" i="10"/>
  <c r="A1032" i="10"/>
  <c r="A1033" i="10"/>
  <c r="A1034" i="10"/>
  <c r="A1035" i="10"/>
  <c r="A1036" i="10"/>
  <c r="A1037" i="10"/>
  <c r="A1038" i="10"/>
  <c r="A1044" i="10"/>
  <c r="A1045" i="10"/>
  <c r="A1046" i="10"/>
  <c r="A1047" i="10"/>
  <c r="A1048" i="10"/>
  <c r="A1049" i="10"/>
  <c r="A1050" i="10"/>
  <c r="A1051" i="10"/>
  <c r="A721" i="10"/>
  <c r="AD48" i="9" l="1"/>
  <c r="T579" i="10"/>
  <c r="T1043" i="10"/>
  <c r="T366" i="10"/>
  <c r="T434" i="10"/>
  <c r="T1029" i="10"/>
  <c r="T409" i="10"/>
  <c r="T501" i="10"/>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49" i="9" s="1"/>
  <c r="GQ622" i="10"/>
  <c r="GP622" i="10"/>
  <c r="GO622" i="10"/>
  <c r="GN622" i="10"/>
  <c r="GM622" i="10"/>
  <c r="GQ596" i="10"/>
  <c r="GP596" i="10"/>
  <c r="GO596" i="10"/>
  <c r="GN596" i="10"/>
  <c r="GM596" i="10"/>
  <c r="GQ587" i="10"/>
  <c r="GP587" i="10"/>
  <c r="GO587" i="10"/>
  <c r="GN587" i="10"/>
  <c r="GM587" i="10"/>
  <c r="GQ578" i="10"/>
  <c r="GP578" i="10"/>
  <c r="GO578" i="10"/>
  <c r="GN578" i="10"/>
  <c r="GM578" i="10"/>
  <c r="I15" i="9" l="1"/>
  <c r="I19" i="9"/>
  <c r="I23" i="9"/>
  <c r="I27" i="9"/>
  <c r="I31" i="9"/>
  <c r="I35" i="9"/>
  <c r="I39" i="9"/>
  <c r="I43" i="9"/>
  <c r="I47" i="9"/>
  <c r="H16" i="9"/>
  <c r="B16" i="9" s="1"/>
  <c r="H20" i="9"/>
  <c r="B20" i="9" s="1"/>
  <c r="H24" i="9"/>
  <c r="H28" i="9"/>
  <c r="H32" i="9"/>
  <c r="B32" i="9" s="1"/>
  <c r="H36" i="9"/>
  <c r="B36" i="9" s="1"/>
  <c r="H40" i="9"/>
  <c r="H44" i="9"/>
  <c r="H48" i="9"/>
  <c r="G16" i="9"/>
  <c r="G20" i="9"/>
  <c r="G24" i="9"/>
  <c r="G28" i="9"/>
  <c r="G32" i="9"/>
  <c r="G36" i="9"/>
  <c r="G40" i="9"/>
  <c r="G44" i="9"/>
  <c r="G48" i="9"/>
  <c r="F16" i="9"/>
  <c r="F20" i="9"/>
  <c r="F24" i="9"/>
  <c r="F28" i="9"/>
  <c r="F32" i="9"/>
  <c r="F36" i="9"/>
  <c r="F40" i="9"/>
  <c r="F44" i="9"/>
  <c r="F48" i="9"/>
  <c r="I16" i="9"/>
  <c r="I20" i="9"/>
  <c r="I24" i="9"/>
  <c r="I28" i="9"/>
  <c r="I32" i="9"/>
  <c r="I36" i="9"/>
  <c r="I40" i="9"/>
  <c r="I44" i="9"/>
  <c r="I13" i="9"/>
  <c r="H17" i="9"/>
  <c r="H21" i="9"/>
  <c r="B21" i="9" s="1"/>
  <c r="H25" i="9"/>
  <c r="H29" i="9"/>
  <c r="H33" i="9"/>
  <c r="H37" i="9"/>
  <c r="B37" i="9" s="1"/>
  <c r="H41" i="9"/>
  <c r="H45" i="9"/>
  <c r="B45" i="9" s="1"/>
  <c r="H13" i="9"/>
  <c r="B13" i="9" s="1"/>
  <c r="G17" i="9"/>
  <c r="G21" i="9"/>
  <c r="G25" i="9"/>
  <c r="G29" i="9"/>
  <c r="G33" i="9"/>
  <c r="G37" i="9"/>
  <c r="G41" i="9"/>
  <c r="G45" i="9"/>
  <c r="G13" i="9"/>
  <c r="F17" i="9"/>
  <c r="F21" i="9"/>
  <c r="F25" i="9"/>
  <c r="F29" i="9"/>
  <c r="F33" i="9"/>
  <c r="F37" i="9"/>
  <c r="F41" i="9"/>
  <c r="F45" i="9"/>
  <c r="F13" i="9"/>
  <c r="I48" i="9"/>
  <c r="I17" i="9"/>
  <c r="I21" i="9"/>
  <c r="I25" i="9"/>
  <c r="I29" i="9"/>
  <c r="I33" i="9"/>
  <c r="I37" i="9"/>
  <c r="I41" i="9"/>
  <c r="I45" i="9"/>
  <c r="H14" i="9"/>
  <c r="H18" i="9"/>
  <c r="B18" i="9" s="1"/>
  <c r="H22" i="9"/>
  <c r="H26" i="9"/>
  <c r="H30" i="9"/>
  <c r="B30" i="9" s="1"/>
  <c r="H34" i="9"/>
  <c r="B34" i="9" s="1"/>
  <c r="H38" i="9"/>
  <c r="H42" i="9"/>
  <c r="B42" i="9" s="1"/>
  <c r="H46" i="9"/>
  <c r="G14" i="9"/>
  <c r="G18" i="9"/>
  <c r="G22" i="9"/>
  <c r="G26" i="9"/>
  <c r="G30" i="9"/>
  <c r="G34" i="9"/>
  <c r="G38" i="9"/>
  <c r="G42" i="9"/>
  <c r="G46" i="9"/>
  <c r="F14" i="9"/>
  <c r="F18" i="9"/>
  <c r="F22" i="9"/>
  <c r="F26" i="9"/>
  <c r="F30" i="9"/>
  <c r="F34" i="9"/>
  <c r="F38" i="9"/>
  <c r="F42" i="9"/>
  <c r="F46" i="9"/>
  <c r="I14" i="9"/>
  <c r="I18" i="9"/>
  <c r="I22" i="9"/>
  <c r="I26" i="9"/>
  <c r="I30" i="9"/>
  <c r="I34" i="9"/>
  <c r="I38" i="9"/>
  <c r="I42" i="9"/>
  <c r="I46" i="9"/>
  <c r="H15" i="9"/>
  <c r="B15" i="9" s="1"/>
  <c r="H19" i="9"/>
  <c r="B19" i="9" s="1"/>
  <c r="H23" i="9"/>
  <c r="B23" i="9" s="1"/>
  <c r="H27" i="9"/>
  <c r="H31" i="9"/>
  <c r="B31" i="9" s="1"/>
  <c r="H35" i="9"/>
  <c r="B35" i="9" s="1"/>
  <c r="H39" i="9"/>
  <c r="B39" i="9" s="1"/>
  <c r="H43" i="9"/>
  <c r="B43" i="9" s="1"/>
  <c r="H47" i="9"/>
  <c r="B47" i="9" s="1"/>
  <c r="G15" i="9"/>
  <c r="G19" i="9"/>
  <c r="G23" i="9"/>
  <c r="G27" i="9"/>
  <c r="G31" i="9"/>
  <c r="G35" i="9"/>
  <c r="G39" i="9"/>
  <c r="G43" i="9"/>
  <c r="G47" i="9"/>
  <c r="F15" i="9"/>
  <c r="F19" i="9"/>
  <c r="F23" i="9"/>
  <c r="F27" i="9"/>
  <c r="F31" i="9"/>
  <c r="F35" i="9"/>
  <c r="F39" i="9"/>
  <c r="F43" i="9"/>
  <c r="F47" i="9"/>
  <c r="B48" i="9"/>
  <c r="B14" i="9"/>
  <c r="B25" i="9"/>
  <c r="B44" i="9"/>
  <c r="B46" i="9"/>
  <c r="B22" i="9"/>
  <c r="B29" i="9"/>
  <c r="B33" i="9"/>
  <c r="B41" i="9"/>
  <c r="B27" i="9"/>
  <c r="B24" i="9"/>
  <c r="B26" i="9"/>
  <c r="B17" i="9"/>
  <c r="B28" i="9"/>
  <c r="B38" i="9"/>
  <c r="B40" i="9"/>
  <c r="Z42" i="9" l="1"/>
  <c r="Y42" i="9"/>
  <c r="X42" i="9"/>
  <c r="W42" i="9"/>
  <c r="V42" i="9"/>
  <c r="S42" i="9"/>
  <c r="P42" i="9"/>
  <c r="M42" i="9"/>
  <c r="L42" i="9"/>
  <c r="Z34" i="9"/>
  <c r="Y34" i="9"/>
  <c r="X34" i="9"/>
  <c r="W34" i="9"/>
  <c r="V34" i="9"/>
  <c r="S34" i="9"/>
  <c r="P34" i="9"/>
  <c r="M34" i="9"/>
  <c r="L34" i="9"/>
  <c r="Z21" i="9"/>
  <c r="Y21" i="9"/>
  <c r="X21" i="9"/>
  <c r="W21" i="9"/>
  <c r="V21" i="9"/>
  <c r="S21" i="9"/>
  <c r="P21" i="9"/>
  <c r="M21" i="9"/>
  <c r="L21" i="9"/>
  <c r="X16" i="9"/>
  <c r="V16" i="9"/>
  <c r="P16" i="9"/>
  <c r="L16" i="9"/>
  <c r="Z16" i="9"/>
  <c r="Y16" i="9"/>
  <c r="W16" i="9"/>
  <c r="S16" i="9"/>
  <c r="M16" i="9"/>
  <c r="Z26" i="9"/>
  <c r="Y26" i="9"/>
  <c r="X26" i="9"/>
  <c r="W26" i="9"/>
  <c r="V26" i="9"/>
  <c r="S26" i="9"/>
  <c r="P26" i="9"/>
  <c r="M26" i="9"/>
  <c r="L26" i="9"/>
  <c r="Z41" i="9"/>
  <c r="Y41" i="9"/>
  <c r="X41" i="9"/>
  <c r="W41" i="9"/>
  <c r="V41" i="9"/>
  <c r="S41" i="9"/>
  <c r="P41" i="9"/>
  <c r="M41" i="9"/>
  <c r="L41" i="9"/>
  <c r="Z33" i="9"/>
  <c r="Y33" i="9"/>
  <c r="X33" i="9"/>
  <c r="W33" i="9"/>
  <c r="V33" i="9"/>
  <c r="S33" i="9"/>
  <c r="P33" i="9"/>
  <c r="M33" i="9"/>
  <c r="L33" i="9"/>
  <c r="Z18" i="9"/>
  <c r="Y18" i="9"/>
  <c r="X18" i="9"/>
  <c r="W18" i="9"/>
  <c r="V18" i="9"/>
  <c r="S18" i="9"/>
  <c r="P18" i="9"/>
  <c r="M18" i="9"/>
  <c r="L18" i="9"/>
  <c r="Z23" i="9"/>
  <c r="Y23" i="9"/>
  <c r="W23" i="9"/>
  <c r="S23" i="9"/>
  <c r="M23" i="9"/>
  <c r="X23" i="9"/>
  <c r="V23" i="9"/>
  <c r="P23" i="9"/>
  <c r="L23" i="9"/>
  <c r="Z40" i="9"/>
  <c r="X40" i="9"/>
  <c r="V40" i="9"/>
  <c r="P40" i="9"/>
  <c r="L40" i="9"/>
  <c r="Y40" i="9"/>
  <c r="W40" i="9"/>
  <c r="S40" i="9"/>
  <c r="M40" i="9"/>
  <c r="X32" i="9"/>
  <c r="V32" i="9"/>
  <c r="P32" i="9"/>
  <c r="L32" i="9"/>
  <c r="Z32" i="9"/>
  <c r="Y32" i="9"/>
  <c r="W32" i="9"/>
  <c r="S32" i="9"/>
  <c r="M32" i="9"/>
  <c r="Z19" i="9"/>
  <c r="X19" i="9"/>
  <c r="V19" i="9"/>
  <c r="P19" i="9"/>
  <c r="L19" i="9"/>
  <c r="Y19" i="9"/>
  <c r="W19" i="9"/>
  <c r="S19" i="9"/>
  <c r="M19" i="9"/>
  <c r="Y47" i="9"/>
  <c r="W47" i="9"/>
  <c r="S47" i="9"/>
  <c r="M47" i="9"/>
  <c r="Z47" i="9"/>
  <c r="X47" i="9"/>
  <c r="V47" i="9"/>
  <c r="P47" i="9"/>
  <c r="L47" i="9"/>
  <c r="Z24" i="9"/>
  <c r="X24" i="9"/>
  <c r="V24" i="9"/>
  <c r="P24" i="9"/>
  <c r="L24" i="9"/>
  <c r="Y24" i="9"/>
  <c r="W24" i="9"/>
  <c r="S24" i="9"/>
  <c r="M24" i="9"/>
  <c r="Z39" i="9"/>
  <c r="Y39" i="9"/>
  <c r="W39" i="9"/>
  <c r="S39" i="9"/>
  <c r="M39" i="9"/>
  <c r="X39" i="9"/>
  <c r="V39" i="9"/>
  <c r="P39" i="9"/>
  <c r="L39" i="9"/>
  <c r="Z31" i="9"/>
  <c r="Y31" i="9"/>
  <c r="W31" i="9"/>
  <c r="S31" i="9"/>
  <c r="M31" i="9"/>
  <c r="X31" i="9"/>
  <c r="V31" i="9"/>
  <c r="P31" i="9"/>
  <c r="L31" i="9"/>
  <c r="Z46" i="9"/>
  <c r="Y46" i="9"/>
  <c r="X46" i="9"/>
  <c r="W46" i="9"/>
  <c r="V46" i="9"/>
  <c r="S46" i="9"/>
  <c r="P46" i="9"/>
  <c r="M46" i="9"/>
  <c r="L46" i="9"/>
  <c r="Z14" i="9"/>
  <c r="Y14" i="9"/>
  <c r="X14" i="9"/>
  <c r="W14" i="9"/>
  <c r="V14" i="9"/>
  <c r="S14" i="9"/>
  <c r="P14" i="9"/>
  <c r="M14" i="9"/>
  <c r="L14" i="9"/>
  <c r="Z38" i="9"/>
  <c r="Y38" i="9"/>
  <c r="X38" i="9"/>
  <c r="W38" i="9"/>
  <c r="V38" i="9"/>
  <c r="S38" i="9"/>
  <c r="P38" i="9"/>
  <c r="M38" i="9"/>
  <c r="L38" i="9"/>
  <c r="Z30" i="9"/>
  <c r="Y30" i="9"/>
  <c r="X30" i="9"/>
  <c r="W30" i="9"/>
  <c r="V30" i="9"/>
  <c r="S30" i="9"/>
  <c r="P30" i="9"/>
  <c r="M30" i="9"/>
  <c r="L30" i="9"/>
  <c r="Z17" i="9"/>
  <c r="Y17" i="9"/>
  <c r="X17" i="9"/>
  <c r="W17" i="9"/>
  <c r="V17" i="9"/>
  <c r="S17" i="9"/>
  <c r="P17" i="9"/>
  <c r="M17" i="9"/>
  <c r="L17" i="9"/>
  <c r="Z45" i="9"/>
  <c r="Y45" i="9"/>
  <c r="X45" i="9"/>
  <c r="W45" i="9"/>
  <c r="V45" i="9"/>
  <c r="S45" i="9"/>
  <c r="P45" i="9"/>
  <c r="M45" i="9"/>
  <c r="L45" i="9"/>
  <c r="Z27" i="9"/>
  <c r="X27" i="9"/>
  <c r="V27" i="9"/>
  <c r="P27" i="9"/>
  <c r="L27" i="9"/>
  <c r="Y27" i="9"/>
  <c r="W27" i="9"/>
  <c r="S27" i="9"/>
  <c r="M27" i="9"/>
  <c r="Z37" i="9"/>
  <c r="Y37" i="9"/>
  <c r="X37" i="9"/>
  <c r="W37" i="9"/>
  <c r="V37" i="9"/>
  <c r="S37" i="9"/>
  <c r="P37" i="9"/>
  <c r="M37" i="9"/>
  <c r="L37" i="9"/>
  <c r="Z29" i="9"/>
  <c r="Y29" i="9"/>
  <c r="X29" i="9"/>
  <c r="W29" i="9"/>
  <c r="V29" i="9"/>
  <c r="S29" i="9"/>
  <c r="P29" i="9"/>
  <c r="M29" i="9"/>
  <c r="L29" i="9"/>
  <c r="Y44" i="9"/>
  <c r="W44" i="9"/>
  <c r="S44" i="9"/>
  <c r="M44" i="9"/>
  <c r="Z44" i="9"/>
  <c r="X44" i="9"/>
  <c r="V44" i="9"/>
  <c r="P44" i="9"/>
  <c r="L44" i="9"/>
  <c r="Z48" i="9"/>
  <c r="X48" i="9"/>
  <c r="V48" i="9"/>
  <c r="P48" i="9"/>
  <c r="L48" i="9"/>
  <c r="Y48" i="9"/>
  <c r="W48" i="9"/>
  <c r="S48" i="9"/>
  <c r="M48" i="9"/>
  <c r="Z36" i="9"/>
  <c r="Y36" i="9"/>
  <c r="W36" i="9"/>
  <c r="S36" i="9"/>
  <c r="M36" i="9"/>
  <c r="X36" i="9"/>
  <c r="V36" i="9"/>
  <c r="P36" i="9"/>
  <c r="L36" i="9"/>
  <c r="Z28" i="9"/>
  <c r="Y28" i="9"/>
  <c r="W28" i="9"/>
  <c r="S28" i="9"/>
  <c r="M28" i="9"/>
  <c r="X28" i="9"/>
  <c r="V28" i="9"/>
  <c r="P28" i="9"/>
  <c r="L28" i="9"/>
  <c r="Z15" i="9"/>
  <c r="Y15" i="9"/>
  <c r="W15" i="9"/>
  <c r="S15" i="9"/>
  <c r="M15" i="9"/>
  <c r="X15" i="9"/>
  <c r="V15" i="9"/>
  <c r="P15" i="9"/>
  <c r="L15" i="9"/>
  <c r="Z43" i="9"/>
  <c r="X43" i="9"/>
  <c r="V43" i="9"/>
  <c r="P43" i="9"/>
  <c r="L43" i="9"/>
  <c r="Y43" i="9"/>
  <c r="W43" i="9"/>
  <c r="S43" i="9"/>
  <c r="M43" i="9"/>
  <c r="Z20" i="9"/>
  <c r="Y20" i="9"/>
  <c r="W20" i="9"/>
  <c r="S20" i="9"/>
  <c r="M20" i="9"/>
  <c r="X20" i="9"/>
  <c r="V20" i="9"/>
  <c r="P20" i="9"/>
  <c r="L20" i="9"/>
  <c r="Z35" i="9"/>
  <c r="X35" i="9"/>
  <c r="V35" i="9"/>
  <c r="P35" i="9"/>
  <c r="L35" i="9"/>
  <c r="Y35" i="9"/>
  <c r="W35" i="9"/>
  <c r="S35" i="9"/>
  <c r="M35" i="9"/>
  <c r="Z22" i="9"/>
  <c r="Y22" i="9"/>
  <c r="X22" i="9"/>
  <c r="W22" i="9"/>
  <c r="V22" i="9"/>
  <c r="S22" i="9"/>
  <c r="P22" i="9"/>
  <c r="M22" i="9"/>
  <c r="L22" i="9"/>
  <c r="Z25" i="9"/>
  <c r="Y25" i="9"/>
  <c r="X25" i="9"/>
  <c r="W25" i="9"/>
  <c r="V25" i="9"/>
  <c r="S25" i="9"/>
  <c r="P25" i="9"/>
  <c r="M25" i="9"/>
  <c r="L25" i="9"/>
  <c r="Z13" i="9"/>
  <c r="Y13" i="9"/>
  <c r="X13" i="9"/>
  <c r="W13" i="9"/>
  <c r="V13" i="9"/>
  <c r="S13" i="9"/>
  <c r="P13" i="9"/>
  <c r="M13" i="9"/>
  <c r="L13" i="9"/>
  <c r="E34" i="9"/>
  <c r="D34" i="9"/>
  <c r="C34" i="9"/>
  <c r="C16" i="9"/>
  <c r="D16" i="9"/>
  <c r="E16" i="9"/>
  <c r="E41" i="9"/>
  <c r="C41" i="9"/>
  <c r="D41" i="9"/>
  <c r="E18" i="9"/>
  <c r="D18" i="9"/>
  <c r="C18" i="9"/>
  <c r="C40" i="9"/>
  <c r="D40" i="9"/>
  <c r="E40" i="9"/>
  <c r="D19" i="9"/>
  <c r="C19" i="9"/>
  <c r="E19" i="9"/>
  <c r="D47" i="9"/>
  <c r="C47" i="9"/>
  <c r="E47" i="9"/>
  <c r="D39" i="9"/>
  <c r="C39" i="9"/>
  <c r="E39" i="9"/>
  <c r="E46" i="9"/>
  <c r="D46" i="9"/>
  <c r="C46" i="9"/>
  <c r="E38" i="9"/>
  <c r="D38" i="9"/>
  <c r="C38" i="9"/>
  <c r="E30" i="9"/>
  <c r="D30" i="9"/>
  <c r="C30" i="9"/>
  <c r="E17" i="9"/>
  <c r="C17" i="9"/>
  <c r="D17" i="9"/>
  <c r="E45" i="9"/>
  <c r="C45" i="9"/>
  <c r="D45" i="9"/>
  <c r="D27" i="9"/>
  <c r="C27" i="9"/>
  <c r="E27" i="9"/>
  <c r="E37" i="9"/>
  <c r="C37" i="9"/>
  <c r="D37" i="9"/>
  <c r="E29" i="9"/>
  <c r="C29" i="9"/>
  <c r="D29" i="9"/>
  <c r="C44" i="9"/>
  <c r="D44" i="9"/>
  <c r="E44" i="9"/>
  <c r="C48" i="9"/>
  <c r="D48" i="9"/>
  <c r="E48" i="9"/>
  <c r="E42" i="9"/>
  <c r="D42" i="9"/>
  <c r="C42" i="9"/>
  <c r="E21" i="9"/>
  <c r="C21" i="9"/>
  <c r="D21" i="9"/>
  <c r="E26" i="9"/>
  <c r="D26" i="9"/>
  <c r="C26" i="9"/>
  <c r="E33" i="9"/>
  <c r="C33" i="9"/>
  <c r="D33" i="9"/>
  <c r="D23" i="9"/>
  <c r="C23" i="9"/>
  <c r="E23" i="9"/>
  <c r="C32" i="9"/>
  <c r="D32" i="9"/>
  <c r="E32" i="9"/>
  <c r="C24" i="9"/>
  <c r="D24" i="9"/>
  <c r="E24" i="9"/>
  <c r="D31" i="9"/>
  <c r="C31" i="9"/>
  <c r="E31" i="9"/>
  <c r="E14" i="9"/>
  <c r="D14" i="9"/>
  <c r="C14" i="9"/>
  <c r="C36" i="9"/>
  <c r="D36" i="9"/>
  <c r="E36" i="9"/>
  <c r="C28" i="9"/>
  <c r="D28" i="9"/>
  <c r="E28" i="9"/>
  <c r="D15" i="9"/>
  <c r="C15" i="9"/>
  <c r="E15" i="9"/>
  <c r="D43" i="9"/>
  <c r="C43" i="9"/>
  <c r="E43" i="9"/>
  <c r="C20" i="9"/>
  <c r="D20" i="9"/>
  <c r="E20" i="9"/>
  <c r="D35" i="9"/>
  <c r="C35" i="9"/>
  <c r="E35" i="9"/>
  <c r="E22" i="9"/>
  <c r="D22" i="9"/>
  <c r="C22" i="9"/>
  <c r="E25" i="9"/>
  <c r="C25" i="9"/>
  <c r="D25" i="9"/>
  <c r="E13" i="9"/>
  <c r="D13" i="9"/>
  <c r="C13"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<sst xmlns="http://schemas.openxmlformats.org/spreadsheetml/2006/main" count="63840" uniqueCount="15617">
  <si>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</si>
  <si>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</si>
  <si>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</si>
  <si>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</si>
  <si>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</si>
  <si>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</si>
  <si>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</si>
  <si>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</si>
  <si>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</si>
  <si>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</si>
  <si>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</si>
  <si>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</si>
  <si>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</si>
  <si>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</si>
  <si>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</si>
  <si>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</si>
  <si>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</si>
  <si>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</si>
  <si>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</si>
  <si>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</si>
  <si>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</si>
  <si>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</si>
  <si>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</si>
  <si>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</si>
  <si>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</si>
  <si>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</si>
  <si>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</si>
  <si>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</si>
  <si>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</si>
  <si>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</si>
  <si>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</si>
  <si>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</si>
  <si>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</si>
  <si>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</si>
  <si>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</si>
  <si>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</si>
  <si>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</si>
  <si>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</si>
  <si>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</si>
  <si>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</si>
  <si>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</si>
  <si>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</si>
  <si>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</si>
  <si>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</si>
  <si>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</si>
  <si>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</si>
  <si>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</si>
  <si>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</si>
  <si>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</si>
  <si>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</si>
  <si>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</si>
  <si>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</si>
  <si>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</si>
  <si>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</si>
  <si>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</si>
  <si>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</si>
  <si>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</si>
  <si>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</si>
  <si>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</si>
  <si>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</si>
  <si>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</si>
  <si>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</si>
  <si>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</si>
  <si>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</si>
  <si>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</si>
  <si>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</si>
  <si>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</si>
  <si>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</si>
  <si>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</si>
  <si>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</si>
  <si>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</si>
  <si>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</si>
  <si>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</si>
  <si>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</si>
  <si>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</si>
  <si>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</si>
  <si>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</si>
  <si>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</si>
  <si>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</si>
  <si>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</si>
  <si>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</si>
  <si>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</si>
  <si>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</si>
  <si>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</si>
  <si>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</si>
  <si>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</si>
  <si>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</si>
  <si>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</si>
  <si>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</si>
  <si>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</si>
  <si>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</si>
  <si>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</si>
  <si>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</si>
  <si>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</si>
  <si>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</si>
  <si>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</si>
  <si>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</si>
  <si>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</si>
  <si>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</si>
  <si>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</si>
  <si>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</si>
  <si>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</si>
  <si>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</si>
  <si>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</si>
  <si>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</si>
  <si>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</si>
  <si>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</si>
  <si>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</si>
  <si>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</si>
  <si>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</si>
  <si>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</si>
  <si>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</si>
  <si>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</si>
  <si>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</si>
  <si>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</si>
  <si>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</si>
  <si>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</si>
  <si>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</si>
  <si>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</si>
  <si>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</si>
  <si>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</si>
  <si>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</si>
  <si>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</si>
  <si>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</si>
  <si>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</si>
  <si>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</si>
  <si>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</si>
  <si>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</si>
  <si>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</si>
  <si>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</si>
  <si>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</si>
  <si>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</si>
  <si>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</si>
  <si>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</si>
  <si>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</si>
  <si>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</si>
  <si>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</si>
  <si>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</si>
  <si>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</si>
  <si>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</si>
  <si>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</si>
  <si>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</si>
  <si>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</si>
  <si>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</si>
  <si>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</si>
  <si>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</si>
  <si>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</si>
  <si>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</si>
  <si>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</si>
  <si>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</si>
  <si>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</si>
  <si>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</si>
  <si>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</si>
  <si>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</si>
  <si>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</si>
  <si>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</si>
  <si>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</si>
  <si>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</si>
  <si>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</si>
  <si>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</si>
  <si>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</si>
  <si>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</si>
  <si>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</si>
  <si>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</si>
  <si>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</si>
  <si>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</si>
  <si>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</si>
  <si>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</si>
  <si>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</si>
  <si>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</si>
  <si>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</si>
  <si>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</si>
  <si>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</si>
  <si>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</si>
  <si>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</si>
  <si>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</si>
  <si>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</si>
  <si>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</si>
  <si>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</si>
  <si>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</si>
  <si>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</si>
  <si>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</si>
  <si>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</si>
  <si>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</si>
  <si>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</si>
  <si>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</si>
  <si>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</si>
  <si>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</si>
  <si>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</si>
  <si>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</si>
  <si>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</si>
  <si>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</si>
  <si>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</si>
  <si>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</si>
  <si>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</si>
  <si>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</si>
  <si>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</si>
  <si>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</si>
  <si>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</si>
  <si>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</si>
  <si>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</si>
  <si>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</si>
  <si>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</si>
  <si>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</si>
  <si>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</si>
  <si>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</si>
  <si>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</si>
  <si>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</si>
  <si>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</si>
  <si>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</si>
  <si>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</si>
  <si>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</si>
  <si>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</si>
  <si>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</si>
  <si>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</si>
  <si>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</si>
  <si>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</si>
  <si>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</si>
  <si>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</si>
  <si>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</si>
  <si>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</si>
  <si>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</si>
  <si>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</si>
  <si>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</si>
  <si>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</si>
  <si>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</si>
  <si>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</si>
  <si>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</si>
  <si>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</si>
  <si>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</si>
  <si>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</si>
  <si>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</si>
  <si>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</si>
  <si>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</si>
  <si>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</si>
  <si>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</si>
  <si>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</si>
  <si>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</si>
  <si>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</si>
  <si>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</si>
  <si>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</si>
  <si>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</si>
  <si>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</si>
  <si>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</si>
  <si>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</si>
  <si>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</si>
  <si>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</si>
  <si>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</si>
  <si>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</si>
  <si>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</si>
  <si>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</si>
  <si>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</si>
  <si>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</si>
  <si>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</si>
  <si>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</si>
  <si>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</si>
  <si>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</si>
  <si>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</si>
  <si>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</si>
  <si>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</si>
  <si>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</si>
  <si>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</si>
  <si>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</si>
  <si>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</si>
  <si>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</si>
  <si>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</si>
  <si>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</si>
  <si>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</si>
  <si>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</si>
  <si>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</si>
  <si>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</si>
  <si>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</si>
  <si>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</si>
  <si>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</si>
  <si>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</si>
  <si>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</si>
  <si>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</si>
  <si>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</si>
  <si>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</si>
  <si>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</si>
  <si>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</si>
  <si>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</si>
  <si>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</si>
  <si>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</si>
  <si>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</si>
  <si>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</si>
  <si>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</si>
  <si>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</si>
  <si>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</si>
  <si>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</si>
  <si>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</si>
  <si>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</si>
  <si>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</si>
  <si>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</si>
  <si>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</si>
  <si>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</si>
  <si>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</si>
  <si>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</si>
  <si>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</si>
  <si>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</si>
  <si>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</si>
  <si>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</si>
  <si>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</si>
  <si>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</si>
  <si>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</si>
  <si>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</si>
  <si>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</si>
  <si>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</si>
  <si>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</si>
  <si>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</si>
  <si>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</si>
  <si>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</si>
  <si>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</si>
  <si>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</si>
  <si>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</si>
  <si>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</si>
  <si>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</si>
  <si>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</si>
  <si>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</si>
  <si>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</si>
  <si>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</si>
  <si>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</si>
  <si>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</si>
  <si>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</si>
  <si>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</si>
  <si>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</si>
  <si>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</si>
  <si>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</si>
  <si>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</si>
  <si>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</si>
  <si>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</si>
  <si>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</si>
  <si>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</si>
  <si>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</si>
  <si>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</si>
  <si>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</si>
  <si>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</si>
  <si>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</si>
  <si>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</si>
  <si>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</si>
  <si>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</si>
  <si>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</si>
  <si>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</si>
  <si>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</si>
  <si>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</si>
  <si>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</si>
  <si>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</si>
  <si>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</si>
  <si>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</si>
  <si>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</si>
  <si>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</si>
  <si>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</si>
  <si>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</si>
  <si>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</si>
  <si>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</si>
  <si>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</si>
  <si>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</si>
  <si>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</si>
  <si>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</si>
  <si>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</si>
  <si>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</si>
  <si>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</si>
  <si>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</si>
  <si>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</si>
  <si>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</si>
  <si>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</si>
  <si>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</si>
  <si>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</si>
  <si>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</si>
  <si>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</si>
  <si>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</si>
  <si>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</si>
  <si>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</si>
  <si>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</si>
  <si>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</si>
  <si>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</si>
  <si>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</si>
  <si>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</si>
  <si>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</si>
  <si>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</si>
  <si>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</si>
  <si>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</si>
  <si>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</si>
  <si>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</si>
  <si>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</si>
  <si>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</si>
  <si>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</si>
  <si>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</si>
  <si>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</si>
  <si>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</si>
  <si>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</si>
  <si>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</si>
  <si>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</si>
  <si>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</si>
  <si>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</si>
  <si>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</si>
  <si>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</si>
  <si>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</si>
  <si>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</si>
  <si>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</si>
  <si>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</si>
  <si>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</si>
  <si>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</si>
  <si>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</si>
  <si>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</si>
  <si>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</si>
  <si>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</si>
  <si>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</si>
  <si>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</si>
  <si>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</si>
  <si>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</si>
  <si>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</si>
  <si>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</si>
  <si>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</si>
  <si>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</si>
  <si>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</si>
  <si>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</si>
  <si>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</si>
  <si>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</si>
  <si>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</si>
  <si>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</si>
  <si>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</si>
  <si>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</si>
  <si>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</si>
  <si>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</si>
  <si>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</si>
  <si>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</si>
  <si>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</si>
  <si>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</si>
  <si>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</si>
  <si>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</si>
  <si>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</si>
  <si>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</si>
  <si>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</si>
  <si>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</si>
  <si>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</si>
  <si>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</si>
  <si>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</si>
  <si>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</si>
  <si>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</si>
  <si>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</si>
  <si>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</si>
  <si>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</si>
  <si>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</si>
  <si>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</si>
  <si>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</si>
  <si>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</si>
  <si>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</si>
  <si>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</si>
  <si>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</si>
  <si>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</si>
  <si>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</si>
  <si>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</si>
  <si>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</si>
  <si>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</si>
  <si>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</si>
  <si>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</si>
  <si>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</si>
  <si>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</si>
  <si>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</si>
  <si>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</si>
  <si>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</si>
  <si>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</si>
  <si>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</si>
  <si>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</si>
  <si>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</si>
  <si>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</si>
  <si>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</si>
  <si>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</si>
  <si>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</si>
  <si>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</si>
  <si>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</si>
  <si>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</si>
  <si>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</si>
  <si>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</si>
  <si>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</si>
  <si>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</si>
  <si>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</si>
  <si>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</si>
  <si>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</si>
  <si>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</si>
  <si>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</si>
  <si>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</si>
  <si>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</si>
  <si>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</si>
  <si>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</si>
  <si>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</si>
  <si>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</si>
  <si>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</si>
  <si>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</si>
  <si>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</si>
  <si>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</si>
  <si>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</si>
  <si>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</si>
  <si>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</si>
  <si>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</si>
  <si>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</si>
  <si>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</si>
  <si>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</si>
  <si>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</si>
  <si>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</si>
  <si>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</si>
  <si>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</si>
  <si>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</si>
  <si>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</si>
  <si>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</si>
  <si>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</si>
  <si>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</si>
  <si>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</si>
  <si>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</si>
  <si>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</si>
  <si>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</si>
  <si>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</si>
  <si>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</si>
  <si>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</si>
  <si>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</si>
  <si>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</si>
  <si>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</si>
  <si>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</si>
  <si>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</si>
  <si>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</si>
  <si>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</si>
  <si>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</si>
  <si>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</si>
  <si>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</si>
  <si>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</si>
  <si>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</si>
  <si>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</si>
  <si>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</si>
  <si>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</si>
  <si>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</si>
  <si>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</si>
  <si>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</si>
  <si>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</si>
  <si>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</si>
  <si>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</si>
  <si>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</si>
  <si>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</si>
  <si>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</si>
  <si>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</si>
  <si>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</si>
  <si>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</si>
  <si>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</si>
  <si>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</si>
  <si>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</si>
  <si>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</si>
  <si>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</si>
  <si>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</si>
  <si>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</si>
  <si>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</si>
  <si>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</si>
  <si>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</si>
  <si>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</si>
  <si>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</si>
  <si>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</si>
  <si>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</si>
  <si>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</si>
  <si>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</si>
  <si>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</si>
  <si>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</si>
  <si>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</si>
  <si>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</si>
  <si>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</si>
  <si>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</si>
  <si>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</si>
  <si>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</si>
  <si>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</si>
  <si>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</si>
  <si>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</si>
  <si>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</si>
  <si>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</si>
  <si>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</si>
  <si>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</si>
  <si>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</si>
  <si>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</si>
  <si>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</si>
  <si>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</si>
  <si>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</si>
  <si>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</si>
  <si>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</si>
  <si>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</si>
  <si>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</si>
  <si>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</si>
  <si>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</si>
  <si>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</si>
  <si>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</si>
  <si>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</si>
  <si>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</si>
  <si>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</si>
  <si>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</si>
  <si>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</si>
  <si>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</si>
  <si>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</si>
  <si>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</si>
  <si>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</si>
  <si>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</si>
  <si>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</si>
  <si>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</si>
  <si>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</si>
  <si>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</si>
  <si>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</si>
  <si>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</si>
  <si>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</si>
  <si>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</si>
  <si>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</si>
  <si>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</si>
  <si>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</si>
  <si>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</si>
  <si>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</si>
  <si>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</si>
  <si>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</si>
  <si>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</si>
  <si>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</si>
  <si>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</si>
  <si>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</si>
  <si>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</si>
  <si>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</si>
  <si>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</si>
  <si>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</si>
  <si>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</si>
  <si>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</si>
  <si>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</si>
  <si>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</si>
  <si>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</si>
  <si>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</si>
  <si>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</si>
  <si>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</si>
  <si>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</si>
  <si>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</si>
  <si>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</si>
  <si>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</si>
  <si>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</si>
  <si>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</si>
  <si>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</si>
  <si>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</si>
  <si>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</si>
  <si>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</si>
  <si>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</si>
  <si>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</si>
  <si>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</si>
  <si>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</si>
  <si>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</si>
  <si>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</si>
  <si>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</si>
  <si>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</si>
  <si>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</si>
  <si>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</si>
  <si>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</si>
  <si>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</si>
  <si>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</si>
  <si>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</si>
  <si>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</si>
  <si>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</si>
  <si>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</si>
  <si>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</si>
  <si>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</si>
  <si>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</si>
  <si>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</si>
  <si>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</si>
  <si>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</si>
  <si>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</si>
  <si>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</si>
  <si>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</si>
  <si>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</si>
  <si>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</si>
  <si>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</si>
  <si>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</si>
  <si>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</si>
  <si>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</si>
  <si>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</si>
  <si>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</si>
  <si>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</si>
  <si>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</si>
  <si>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</si>
  <si>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</si>
  <si>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</si>
  <si>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</si>
  <si>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</si>
  <si>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</si>
  <si>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</si>
  <si>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</si>
  <si>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</si>
  <si>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</si>
  <si>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</si>
  <si>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</si>
  <si>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</si>
  <si>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</si>
  <si>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</si>
  <si>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</si>
  <si>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</si>
  <si>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</si>
  <si>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</si>
  <si>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</si>
  <si>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</si>
  <si>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</si>
  <si>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</si>
  <si>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</si>
  <si>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</si>
  <si>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</si>
  <si>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</si>
  <si>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</si>
  <si>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</si>
  <si>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</si>
  <si>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</si>
  <si>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</si>
  <si>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</si>
  <si>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</si>
  <si>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</si>
  <si>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</si>
  <si>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</si>
  <si>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</si>
  <si>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</si>
  <si>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</si>
  <si>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</si>
  <si>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</si>
  <si>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</si>
  <si>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</si>
  <si>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</si>
  <si>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</si>
  <si>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</si>
  <si>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</si>
  <si>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</si>
  <si>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</si>
  <si>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</si>
  <si>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</si>
  <si>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</si>
  <si>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</si>
  <si>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</si>
  <si>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</si>
  <si>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</si>
  <si>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</si>
  <si>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</si>
  <si>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</si>
  <si>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</si>
  <si>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</si>
  <si>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</si>
  <si>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</si>
  <si>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</si>
  <si>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</si>
  <si>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</si>
  <si>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</si>
  <si>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</si>
  <si>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</si>
  <si>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</si>
  <si>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</si>
  <si>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</si>
  <si>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</si>
  <si>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</si>
  <si>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</si>
  <si>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</si>
  <si>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</si>
  <si>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</si>
  <si>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</si>
  <si>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</si>
  <si>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</si>
  <si>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</si>
  <si>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</si>
  <si>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</si>
  <si>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</si>
  <si>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</si>
  <si>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</si>
  <si>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</si>
  <si>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</si>
  <si>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</si>
  <si>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</si>
  <si>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</si>
  <si>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</si>
  <si>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</si>
  <si>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</si>
  <si>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</si>
  <si>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</si>
  <si>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</si>
  <si>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</si>
  <si>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</si>
  <si>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</si>
  <si>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</si>
  <si>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</si>
  <si>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</si>
  <si>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</si>
  <si>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</si>
  <si>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</si>
  <si>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</si>
  <si>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</si>
  <si>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</si>
  <si>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</si>
  <si>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</si>
  <si>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</si>
  <si>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</si>
  <si>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</si>
  <si>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</si>
  <si>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</si>
  <si>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</si>
  <si>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</si>
  <si>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</si>
  <si>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</si>
  <si>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</si>
  <si>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</si>
  <si>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</si>
  <si>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</si>
  <si>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</si>
  <si>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</si>
  <si>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</si>
  <si>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</si>
  <si>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</si>
  <si>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</si>
  <si>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</si>
  <si>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</si>
  <si>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</si>
  <si>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</si>
  <si>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</si>
  <si>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</si>
  <si>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</si>
  <si>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</si>
  <si>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</si>
  <si>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</si>
  <si>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</si>
  <si>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</si>
  <si>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</si>
  <si>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</si>
  <si>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</si>
  <si>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</si>
  <si>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</si>
  <si>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</si>
  <si>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</si>
  <si>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</si>
  <si>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</si>
  <si>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</si>
  <si>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</si>
  <si>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</si>
  <si>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</si>
  <si>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</si>
  <si>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</si>
  <si>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</si>
  <si>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</si>
  <si>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</si>
  <si>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</si>
  <si>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</si>
  <si>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</si>
  <si>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</si>
  <si>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</si>
  <si>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</si>
  <si>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</si>
  <si>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</si>
  <si>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</si>
  <si>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</si>
  <si>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</si>
  <si>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</si>
  <si>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</si>
  <si>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</si>
  <si>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</si>
  <si>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</si>
  <si>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</si>
  <si>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</si>
  <si>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</si>
  <si>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</si>
  <si>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</si>
  <si>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</si>
  <si>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</si>
  <si>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</si>
  <si>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</si>
  <si>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</si>
  <si>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</si>
  <si>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</si>
  <si>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</si>
  <si>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</si>
  <si>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</si>
  <si>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</si>
  <si>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</si>
  <si>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</si>
  <si>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</si>
  <si>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</si>
  <si>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</si>
  <si>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</si>
  <si>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</si>
  <si>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</si>
  <si>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</si>
  <si>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</si>
  <si>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</si>
  <si>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</si>
  <si>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</si>
  <si>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</si>
  <si>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</si>
  <si>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</si>
  <si>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</si>
  <si>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</si>
  <si>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</si>
  <si>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</si>
  <si>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</si>
  <si>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</si>
  <si>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</si>
  <si>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</si>
  <si>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</si>
  <si>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</si>
  <si>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</si>
  <si>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</si>
  <si>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</si>
  <si>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</si>
  <si>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</si>
  <si>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</si>
  <si>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</si>
  <si>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</si>
  <si>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</si>
  <si>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</si>
  <si>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</si>
  <si>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</si>
  <si>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</si>
  <si>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</si>
  <si>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</si>
  <si>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</si>
  <si>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</si>
  <si>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</si>
  <si>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</si>
  <si>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</si>
  <si>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</si>
  <si>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</si>
  <si>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</si>
  <si>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</si>
  <si>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</si>
  <si>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</si>
  <si>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</si>
  <si>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</si>
  <si>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</si>
  <si>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</si>
  <si>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</si>
  <si>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</si>
  <si>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</si>
  <si>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</si>
  <si>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</si>
  <si>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</si>
  <si>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</si>
  <si>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</si>
  <si>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</si>
  <si>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</si>
  <si>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</si>
  <si>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</si>
  <si>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</si>
  <si>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</si>
  <si>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</si>
  <si>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</si>
  <si>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</si>
  <si>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</si>
  <si>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</si>
  <si>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</si>
  <si>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</si>
  <si>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</si>
  <si>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</si>
  <si>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</si>
  <si>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</si>
  <si>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</si>
  <si>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</si>
  <si>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</si>
  <si>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</si>
  <si>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</si>
  <si>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</si>
  <si>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</si>
  <si>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</si>
  <si>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</si>
  <si>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</si>
  <si>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</si>
  <si>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</si>
  <si>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</si>
  <si>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</si>
  <si>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</si>
  <si>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</si>
  <si>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</si>
  <si>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</si>
  <si>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</si>
  <si>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</si>
  <si>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</si>
  <si>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</si>
  <si>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</si>
  <si>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</si>
  <si>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</si>
  <si>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</si>
  <si>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</si>
  <si>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</si>
  <si>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</si>
  <si>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</si>
  <si>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</si>
  <si>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</si>
  <si>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</si>
  <si>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</si>
  <si>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</si>
  <si>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</si>
  <si>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</si>
  <si>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</si>
  <si>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</si>
  <si>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</si>
  <si>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</si>
  <si>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</si>
  <si>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</si>
  <si>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</si>
  <si>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</si>
  <si>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</si>
  <si>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</si>
  <si>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</si>
  <si>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</si>
  <si>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</si>
  <si>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</si>
  <si>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</si>
  <si>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</si>
  <si>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</si>
  <si>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</si>
  <si>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</si>
  <si>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</si>
  <si>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</si>
  <si>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</si>
  <si>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</si>
  <si>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</si>
  <si>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</si>
  <si>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</si>
  <si>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</si>
  <si>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</si>
  <si>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</si>
  <si>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</si>
  <si>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</si>
  <si>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</si>
  <si>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</si>
  <si>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</si>
  <si>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</si>
  <si>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</si>
  <si>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</si>
  <si>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</si>
  <si>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</si>
  <si>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</si>
  <si>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</si>
  <si>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</si>
  <si>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</si>
  <si>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</si>
  <si>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</si>
  <si>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</si>
  <si>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</si>
  <si>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</si>
  <si>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</si>
  <si>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</si>
  <si>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</si>
  <si>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</si>
  <si>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</si>
  <si>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</si>
  <si>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</si>
  <si>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</si>
  <si>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</si>
  <si>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</si>
  <si>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</si>
  <si>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</si>
  <si>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</si>
  <si>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</si>
  <si>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</si>
  <si>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</si>
  <si>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</si>
  <si>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</si>
  <si>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</si>
  <si>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</si>
  <si>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</si>
  <si>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</si>
  <si>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</si>
  <si>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</si>
  <si>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</si>
  <si>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</si>
  <si>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</si>
  <si>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</si>
  <si>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</si>
  <si>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</si>
  <si>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</si>
  <si>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</si>
  <si>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</si>
  <si>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</si>
  <si>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</si>
  <si>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</si>
  <si>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</si>
  <si>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</si>
  <si>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</si>
  <si>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</si>
  <si>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</si>
  <si>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</si>
  <si>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</si>
  <si>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</si>
  <si>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</si>
  <si>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</si>
  <si>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</si>
  <si>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</si>
  <si>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</si>
  <si>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</si>
  <si>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</si>
  <si>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</si>
  <si>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</si>
  <si>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</si>
  <si>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</si>
  <si>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</si>
  <si>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</si>
  <si>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</si>
  <si>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</si>
  <si>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</si>
  <si>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</si>
  <si>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</si>
  <si>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</si>
  <si>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</si>
  <si>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</si>
  <si>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</si>
  <si>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</si>
  <si>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</si>
  <si>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</si>
  <si>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</si>
  <si>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</si>
  <si>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</si>
  <si>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</si>
  <si>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</si>
  <si>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</si>
  <si>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</si>
  <si>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</si>
  <si>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</si>
  <si>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</si>
  <si>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</si>
  <si>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</si>
  <si>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</si>
  <si>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</si>
  <si>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</si>
  <si>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</si>
  <si>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</si>
  <si>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</si>
  <si>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</si>
  <si>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</si>
  <si>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</si>
  <si>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</si>
  <si>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</si>
  <si>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</si>
  <si>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</si>
  <si>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</si>
  <si>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</si>
  <si>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</si>
  <si>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</si>
  <si>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</si>
  <si>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</si>
  <si>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</si>
  <si>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</si>
  <si>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</si>
  <si>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</si>
  <si>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</si>
  <si>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</si>
  <si>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</si>
  <si>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</si>
  <si>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</si>
  <si>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</si>
  <si>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</si>
  <si>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</si>
  <si>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</si>
  <si>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</si>
  <si>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</si>
  <si>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</si>
  <si>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</si>
  <si>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</si>
  <si>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</si>
  <si>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</si>
  <si>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</si>
  <si>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</si>
  <si>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</si>
  <si>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</si>
  <si>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</si>
  <si>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</si>
  <si>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</si>
  <si>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</si>
  <si>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</si>
  <si>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</si>
  <si>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</si>
  <si>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</si>
  <si>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</si>
  <si>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</si>
  <si>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</si>
  <si>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</si>
  <si>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</si>
  <si>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</si>
  <si>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</si>
  <si>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</si>
  <si>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</si>
  <si>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</si>
  <si>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</si>
  <si>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</si>
  <si>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</si>
  <si>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</si>
  <si>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</si>
  <si>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</si>
  <si>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</si>
  <si>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</si>
  <si>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</si>
  <si>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</si>
  <si>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</si>
  <si>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</si>
  <si>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</si>
  <si>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</si>
  <si>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</si>
  <si>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</si>
  <si>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</si>
  <si>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</si>
  <si>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</si>
  <si>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</si>
  <si>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</si>
  <si>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</si>
  <si>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</si>
  <si>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</si>
  <si>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</si>
  <si>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</si>
  <si>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</si>
  <si>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</si>
  <si>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</si>
  <si>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</si>
  <si>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</si>
  <si>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</si>
  <si>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</si>
  <si>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</si>
  <si>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</si>
  <si>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</si>
  <si>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</si>
  <si>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</si>
  <si>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</si>
  <si>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</si>
  <si>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</si>
  <si>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</si>
  <si>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</si>
  <si>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</si>
  <si>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</si>
  <si>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</si>
  <si>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</si>
  <si>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</si>
  <si>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</si>
  <si>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</si>
  <si>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</si>
  <si>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</si>
  <si>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</si>
  <si>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</si>
  <si>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</si>
  <si>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</si>
  <si>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</si>
  <si>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</si>
  <si>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</si>
  <si>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</si>
  <si>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</si>
  <si>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</si>
  <si>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</si>
  <si>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</si>
  <si>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</si>
  <si>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</si>
  <si>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</si>
  <si>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</si>
  <si>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</si>
  <si>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</si>
  <si>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</si>
  <si>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</si>
  <si>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</si>
  <si>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</si>
  <si>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</si>
  <si>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</si>
  <si>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</si>
  <si>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</si>
  <si>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</si>
  <si>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</si>
  <si>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</si>
  <si>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</si>
  <si>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</si>
  <si>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</si>
  <si>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</si>
  <si>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</si>
  <si>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</si>
  <si>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</si>
  <si>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</si>
  <si>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</si>
  <si>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</si>
  <si>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</si>
  <si>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</si>
  <si>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</si>
  <si>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</si>
  <si>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</si>
  <si>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</si>
  <si>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</si>
  <si>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</si>
  <si>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</si>
  <si>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</si>
  <si>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</si>
  <si>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</si>
  <si>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</si>
  <si>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</si>
  <si>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</si>
  <si>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</si>
  <si>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</si>
  <si>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</si>
  <si>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</si>
  <si>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</si>
  <si>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</si>
  <si>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</si>
  <si>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</si>
  <si>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</si>
  <si>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</si>
  <si>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</si>
  <si>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</si>
  <si>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</si>
  <si>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</si>
  <si>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</si>
  <si>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</si>
  <si>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</si>
  <si>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</si>
  <si>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</si>
  <si>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</si>
  <si>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</si>
  <si>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</si>
  <si>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</si>
  <si>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</si>
  <si>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</si>
  <si>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</si>
  <si>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</si>
  <si>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</si>
  <si>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</si>
  <si>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</si>
  <si>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</si>
  <si>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</si>
  <si>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</si>
  <si>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</si>
  <si>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</si>
  <si>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</si>
  <si>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</si>
  <si>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</si>
  <si>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</si>
  <si>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</si>
  <si>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</si>
  <si>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</si>
  <si>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</si>
  <si>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</si>
  <si>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</si>
  <si>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</si>
  <si>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</si>
  <si>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</si>
  <si>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</si>
  <si>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</si>
  <si>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</si>
  <si>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</si>
  <si>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</si>
  <si>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</si>
  <si>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</si>
  <si>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</si>
  <si>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</si>
  <si>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</si>
  <si>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</si>
  <si>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</si>
  <si>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</si>
  <si>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</si>
  <si>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</si>
  <si>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</si>
  <si>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</si>
  <si>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</si>
  <si>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</si>
  <si>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</si>
  <si>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</si>
  <si>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</si>
  <si>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</si>
  <si>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</si>
  <si>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</si>
  <si>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</si>
  <si>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</si>
  <si>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</si>
  <si>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</si>
  <si>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</si>
  <si>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</si>
  <si>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</si>
  <si>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</si>
  <si>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</si>
  <si>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</si>
  <si>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</si>
  <si>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</si>
  <si>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</si>
  <si>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</si>
  <si>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</si>
  <si>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</si>
  <si>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</si>
  <si>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</si>
  <si>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</si>
  <si>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</si>
  <si>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</si>
  <si>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</si>
  <si>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</si>
  <si>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</si>
  <si>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</si>
  <si>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</si>
  <si>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</si>
  <si>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</si>
  <si>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</si>
  <si>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</si>
  <si>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</si>
  <si>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</si>
  <si>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</si>
  <si>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</si>
  <si>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</si>
  <si>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</si>
  <si>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</si>
  <si>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</si>
  <si>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</si>
  <si>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</si>
  <si>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</si>
  <si>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</si>
  <si>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</si>
  <si>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</si>
  <si>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</si>
  <si>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</si>
  <si>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</si>
  <si>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</si>
  <si>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</si>
  <si>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</si>
  <si>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</si>
  <si>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</si>
  <si>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</si>
  <si>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</si>
  <si>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</si>
  <si>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</si>
  <si>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</si>
  <si>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</si>
  <si>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</si>
  <si>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</si>
  <si>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</si>
  <si>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</si>
  <si>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</si>
  <si>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</si>
  <si>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</si>
  <si>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</si>
  <si>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</si>
  <si>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</si>
  <si>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</si>
  <si>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</si>
  <si>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</si>
  <si>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</si>
  <si>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</si>
  <si>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</si>
  <si>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</si>
  <si>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</si>
  <si>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</si>
  <si>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</si>
  <si>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</si>
  <si>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</si>
  <si>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</si>
  <si>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</si>
  <si>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</si>
  <si>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</si>
  <si>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</si>
  <si>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</si>
  <si>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</si>
  <si>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</si>
  <si>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</si>
  <si>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</si>
  <si>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</si>
  <si>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</si>
  <si>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</si>
  <si>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</si>
  <si>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</si>
  <si>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</si>
  <si>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</si>
  <si>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</si>
  <si>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</si>
  <si>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</si>
  <si>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</si>
  <si>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</si>
  <si>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</si>
  <si>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</si>
  <si>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</si>
  <si>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</si>
  <si>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</si>
  <si>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</si>
  <si>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</si>
  <si>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</si>
  <si>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</si>
  <si>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</si>
  <si>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</si>
  <si>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</si>
  <si>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</si>
  <si>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</si>
  <si>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</si>
  <si>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</si>
  <si>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</si>
  <si>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</si>
  <si>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</si>
  <si>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</si>
  <si>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</si>
  <si>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</si>
  <si>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</si>
  <si>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</si>
  <si>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</si>
  <si>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</si>
  <si>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</si>
  <si>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</si>
  <si>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</si>
  <si>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</si>
  <si>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</si>
  <si>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</si>
  <si>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</si>
  <si>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</si>
  <si>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</si>
  <si>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</si>
  <si>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</si>
  <si>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</si>
  <si>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</si>
  <si>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</si>
  <si>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</si>
  <si>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</si>
  <si>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</si>
  <si>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</si>
  <si>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</si>
  <si>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</si>
  <si>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</si>
  <si>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</si>
  <si>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</si>
  <si>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</si>
  <si>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</si>
  <si>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</si>
  <si>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</si>
  <si>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</si>
  <si>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</si>
  <si>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</si>
  <si>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</si>
  <si>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</si>
  <si>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</si>
  <si>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</si>
  <si>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</si>
  <si>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</si>
  <si>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</si>
  <si>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</si>
  <si>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</si>
  <si>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</si>
  <si>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</si>
  <si>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</si>
  <si>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</si>
  <si>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</si>
  <si>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</si>
  <si>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</si>
  <si>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</si>
  <si>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</si>
  <si>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</si>
  <si>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</si>
  <si>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</si>
  <si>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</si>
  <si>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</si>
  <si>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</si>
  <si>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</si>
  <si>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</si>
  <si>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</si>
  <si>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</si>
  <si>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</si>
  <si>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</si>
  <si>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</si>
  <si>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</si>
  <si>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</si>
  <si>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</si>
  <si>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</si>
  <si>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</si>
  <si>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</si>
  <si>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</si>
  <si>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</si>
  <si>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</si>
  <si>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</si>
  <si>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</si>
  <si>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</si>
  <si>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</si>
  <si>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</si>
  <si>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</si>
  <si>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</si>
  <si>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</si>
  <si>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</si>
  <si>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</si>
  <si>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</si>
  <si>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</si>
  <si>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</si>
  <si>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</si>
  <si>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</si>
  <si>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</si>
  <si>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</si>
  <si>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</si>
  <si>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</si>
  <si>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</si>
  <si>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</si>
  <si>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</si>
  <si>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</si>
  <si>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</si>
  <si>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</si>
  <si>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</si>
  <si>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</si>
  <si>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</si>
  <si>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</si>
  <si>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</si>
  <si>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</si>
  <si>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</si>
  <si>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</si>
  <si>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</si>
  <si>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</si>
  <si>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</si>
  <si>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</si>
  <si>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</si>
  <si>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</si>
  <si>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</si>
  <si>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</si>
  <si>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</si>
  <si>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</si>
  <si>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</si>
  <si>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</si>
  <si>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</si>
  <si>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</si>
  <si>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</si>
  <si>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</si>
  <si>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</si>
  <si>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</si>
  <si>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</si>
  <si>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</si>
  <si>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</si>
  <si>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</si>
  <si>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</si>
  <si>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</si>
  <si>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</si>
  <si>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</si>
  <si>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</si>
  <si>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</si>
  <si>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</si>
  <si>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</si>
  <si>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</si>
  <si>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</si>
  <si>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</si>
  <si>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</si>
  <si>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</si>
  <si>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</si>
  <si>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</si>
  <si>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</si>
  <si>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</si>
  <si>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</si>
  <si>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</si>
  <si>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</si>
  <si>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</si>
  <si>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</si>
  <si>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</si>
  <si>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</si>
  <si>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</si>
  <si>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</si>
  <si>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</si>
  <si>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</si>
  <si>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</si>
  <si>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</si>
  <si>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</si>
  <si>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</si>
  <si>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</si>
  <si>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</si>
  <si>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</si>
  <si>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</si>
  <si>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</si>
  <si>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</si>
  <si>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</si>
  <si>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</si>
  <si>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</si>
  <si>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</si>
  <si>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</si>
  <si>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</si>
  <si>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</si>
  <si>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</si>
  <si>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</si>
  <si>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</si>
  <si>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</si>
  <si>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</si>
  <si>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</si>
  <si>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</si>
  <si>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</si>
  <si>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</si>
  <si>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</si>
  <si>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</si>
  <si>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</si>
  <si>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</si>
  <si>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</si>
  <si>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</si>
  <si>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</si>
  <si>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</si>
  <si>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</si>
  <si>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</si>
  <si>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</si>
  <si>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</si>
  <si>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</si>
  <si>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</si>
  <si>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</si>
  <si>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</si>
  <si>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</si>
  <si>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</si>
  <si>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</si>
  <si>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</si>
  <si>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</si>
  <si>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</si>
  <si>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</si>
  <si>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</si>
  <si>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</si>
  <si>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</si>
  <si>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</si>
  <si>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</si>
  <si>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</si>
  <si>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</si>
  <si>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</si>
  <si>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</si>
  <si>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</si>
  <si>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</si>
  <si>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</si>
  <si>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</si>
  <si>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</si>
  <si>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</si>
  <si>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</si>
  <si>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</si>
  <si>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</si>
  <si>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</si>
  <si>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</si>
  <si>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</si>
  <si>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</si>
  <si>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</si>
  <si>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</si>
  <si>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</si>
  <si>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</si>
  <si>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</si>
  <si>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</si>
  <si>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</si>
  <si>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</si>
  <si>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</si>
  <si>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</si>
  <si>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</si>
  <si>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</si>
  <si>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</si>
  <si>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</si>
  <si>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</si>
  <si>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</si>
  <si>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</si>
  <si>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</si>
  <si>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</si>
  <si>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</si>
  <si>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</si>
  <si>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</si>
  <si>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</si>
  <si>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</si>
  <si>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</si>
  <si>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</si>
  <si>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</si>
  <si>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</si>
  <si>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</si>
  <si>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</si>
  <si>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</si>
  <si>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</si>
  <si>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</si>
  <si>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</si>
  <si>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</si>
  <si>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</si>
  <si>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</si>
  <si>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</si>
  <si>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</si>
  <si>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</si>
  <si>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</si>
  <si>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</si>
  <si>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</si>
  <si>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</si>
  <si>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</si>
  <si>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</si>
  <si>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</si>
  <si>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</si>
  <si>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</si>
  <si>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</si>
  <si>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</si>
  <si>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</si>
  <si>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</si>
  <si>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</si>
  <si>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</si>
  <si>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</si>
  <si>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</si>
  <si>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</si>
  <si>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</si>
  <si>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</si>
  <si>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</si>
  <si>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</si>
  <si>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</si>
  <si>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</si>
  <si>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</si>
  <si>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</si>
  <si>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</si>
  <si>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</si>
  <si>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</si>
  <si>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</si>
  <si>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</si>
  <si>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</si>
  <si>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</si>
  <si>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</si>
  <si>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</si>
  <si>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</si>
  <si>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</si>
  <si>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</si>
  <si>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</si>
  <si>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</si>
  <si>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</si>
  <si>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</si>
  <si>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</si>
  <si>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</si>
  <si>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</si>
  <si>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</si>
  <si>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</si>
  <si>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</si>
  <si>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</si>
  <si>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</si>
  <si>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</si>
  <si>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</si>
  <si>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</si>
  <si>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</si>
  <si>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</si>
  <si>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</si>
  <si>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</si>
  <si>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</si>
  <si>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</si>
  <si>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</si>
  <si>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</si>
  <si>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</si>
  <si>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</si>
  <si>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</si>
  <si>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</si>
  <si>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</si>
  <si>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</si>
  <si>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</si>
  <si>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</si>
  <si>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</si>
  <si>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</si>
  <si>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</si>
  <si>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</si>
  <si>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</si>
  <si>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</si>
  <si>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</si>
  <si>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</si>
  <si>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</si>
  <si>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</si>
  <si>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</si>
  <si>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</si>
  <si>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</si>
  <si>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</si>
  <si>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</si>
  <si>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</si>
  <si>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</si>
  <si>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</si>
  <si>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</si>
  <si>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</si>
  <si>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</si>
  <si>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</si>
  <si>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</si>
  <si>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</si>
  <si>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</si>
  <si>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</si>
  <si>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</si>
  <si>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</si>
  <si>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</si>
  <si>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</si>
  <si>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</si>
  <si>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</si>
  <si>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</si>
  <si>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</si>
  <si>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</si>
  <si>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</si>
  <si>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</si>
  <si>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</si>
  <si>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</si>
  <si>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</si>
  <si>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</si>
  <si>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</si>
  <si>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</si>
  <si>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</si>
  <si>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</si>
  <si>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</si>
  <si>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</si>
  <si>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</si>
  <si>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</si>
  <si>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</si>
  <si>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</si>
  <si>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</si>
  <si>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</si>
  <si>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</si>
  <si>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</si>
  <si>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</si>
  <si>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</si>
  <si>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</si>
  <si>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</si>
  <si>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</si>
  <si>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</si>
  <si>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</si>
  <si>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</si>
  <si>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</si>
  <si>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</si>
  <si>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</si>
  <si>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</si>
  <si>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</si>
  <si>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</si>
  <si>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</si>
  <si>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</si>
  <si>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</si>
  <si>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</si>
  <si>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</si>
  <si>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</si>
  <si>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</si>
  <si>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</si>
  <si>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</si>
  <si>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</si>
  <si>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</si>
  <si>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</si>
  <si>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</si>
  <si>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</si>
  <si>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</si>
  <si>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</si>
  <si>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</si>
  <si>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</si>
  <si>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</si>
  <si>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</si>
  <si>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</si>
  <si>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</si>
  <si>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</si>
  <si>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</si>
  <si>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</si>
  <si>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</si>
  <si>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</si>
  <si>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</si>
  <si>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</si>
  <si>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</si>
  <si>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</si>
  <si>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</si>
  <si>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</si>
  <si>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</si>
  <si>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</si>
  <si>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</si>
  <si>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</si>
  <si>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</si>
  <si>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</si>
  <si>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</si>
  <si>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</si>
  <si>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</si>
  <si>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</si>
  <si>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</si>
  <si>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</si>
  <si>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</si>
  <si>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</si>
  <si>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</si>
  <si>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</si>
  <si>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</si>
  <si>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</si>
  <si>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</si>
  <si>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</si>
  <si>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</si>
  <si>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</si>
  <si>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</si>
  <si>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</si>
  <si>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</si>
  <si>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</si>
  <si>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</si>
  <si>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</si>
  <si>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</si>
  <si>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</si>
  <si>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</si>
  <si>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</si>
  <si>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</si>
  <si>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</si>
  <si>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</si>
  <si>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</si>
  <si>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</si>
  <si>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</si>
  <si>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</si>
  <si>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</si>
  <si>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</si>
  <si>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</si>
  <si>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</si>
  <si>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</si>
  <si>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</si>
  <si>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</si>
  <si>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</si>
  <si>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</si>
  <si>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</si>
  <si>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</si>
  <si>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</si>
  <si>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</si>
  <si>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</si>
  <si>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</si>
  <si>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</si>
  <si>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</si>
  <si>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</si>
  <si>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</si>
  <si>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</si>
  <si>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</si>
  <si>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</si>
  <si>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</si>
  <si>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</si>
  <si>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</si>
  <si>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</si>
  <si>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</si>
  <si>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</si>
  <si>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</si>
  <si>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</si>
  <si>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</si>
  <si>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</si>
  <si>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</si>
  <si>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</si>
  <si>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</si>
  <si>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</si>
  <si>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</si>
  <si>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</si>
  <si>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</si>
  <si>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</si>
  <si>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</si>
  <si>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</si>
  <si>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</si>
  <si>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</si>
  <si>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</si>
  <si>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</si>
  <si>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</si>
  <si>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</si>
  <si>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</si>
  <si>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</si>
  <si>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</si>
  <si>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</si>
  <si>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</si>
  <si>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</si>
  <si>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</si>
  <si>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</si>
  <si>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</si>
  <si>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</si>
  <si>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</si>
  <si>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</si>
  <si>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</si>
  <si>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</si>
  <si>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</si>
  <si>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</si>
  <si>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</si>
  <si>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</si>
  <si>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</si>
  <si>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</si>
  <si>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</si>
  <si>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</si>
  <si>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</si>
  <si>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</si>
  <si>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</si>
  <si>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</si>
  <si>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</si>
  <si>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</si>
  <si>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</si>
  <si>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</si>
  <si>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</si>
  <si>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</si>
  <si>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</si>
  <si>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</si>
  <si>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</si>
  <si>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</si>
  <si>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</si>
  <si>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</si>
  <si>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</si>
  <si>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</si>
  <si>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</si>
  <si>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</si>
  <si>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</si>
  <si>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</si>
  <si>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</si>
  <si>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</si>
  <si>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</si>
  <si>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</si>
  <si>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</si>
  <si>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</si>
  <si>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</si>
  <si>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</si>
  <si>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</si>
  <si>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</si>
  <si>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</si>
  <si>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</si>
  <si>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</si>
  <si>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</si>
  <si>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</si>
  <si>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</si>
  <si>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</si>
  <si>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</si>
  <si>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</si>
  <si>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</si>
  <si>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</si>
  <si>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</si>
  <si>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</si>
  <si>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</si>
  <si>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</si>
  <si>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</si>
  <si>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</si>
  <si>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</si>
  <si>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</si>
  <si>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</si>
  <si>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</si>
  <si>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</si>
  <si>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</si>
  <si>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</si>
  <si>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</si>
  <si>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</si>
  <si>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</si>
  <si>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</si>
  <si>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</si>
  <si>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</si>
  <si>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</si>
  <si>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</si>
  <si>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</si>
  <si>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</si>
  <si>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</si>
  <si>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</si>
  <si>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</si>
  <si>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</si>
  <si>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</si>
  <si>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</si>
  <si>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</si>
  <si>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</si>
  <si>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</si>
  <si>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</si>
  <si>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</si>
  <si>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</si>
  <si>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</si>
  <si>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</si>
  <si>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</si>
  <si>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</si>
  <si>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</si>
  <si>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</si>
  <si>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</si>
  <si>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</si>
  <si>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</si>
  <si>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</si>
  <si>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</si>
  <si>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</si>
  <si>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</si>
  <si>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</si>
  <si>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</si>
  <si>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</si>
  <si>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</si>
  <si>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</si>
  <si>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</si>
  <si>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</si>
  <si>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</si>
  <si>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</si>
  <si>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</si>
  <si>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</si>
  <si>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</si>
  <si>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</si>
  <si>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</si>
  <si>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</si>
  <si>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</si>
  <si>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</si>
  <si>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</si>
  <si>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</si>
  <si>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</si>
  <si>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</si>
  <si>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</si>
  <si>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</si>
  <si>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</si>
  <si>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</si>
  <si>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</si>
  <si>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</si>
  <si>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</si>
  <si>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</si>
  <si>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</si>
  <si>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</si>
  <si>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</si>
  <si>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</si>
  <si>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</si>
  <si>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</si>
  <si>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</si>
  <si>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</si>
  <si>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</si>
  <si>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</si>
  <si>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</si>
  <si>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</si>
  <si>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</si>
  <si>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</si>
  <si>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</si>
  <si>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</si>
  <si>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</si>
  <si>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</si>
  <si>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</si>
  <si>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</si>
  <si>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</si>
  <si>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</si>
  <si>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</si>
  <si>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</si>
  <si>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</si>
  <si>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</si>
  <si>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</si>
  <si>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</si>
  <si>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</si>
  <si>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</si>
  <si>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</si>
  <si>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</si>
  <si>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</si>
  <si>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</si>
  <si>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</si>
  <si>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</si>
  <si>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</si>
  <si>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</si>
  <si>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</si>
  <si>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</si>
  <si>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</si>
  <si>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</si>
  <si>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</si>
  <si>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</si>
  <si>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</si>
  <si>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</si>
  <si>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</si>
  <si>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</si>
  <si>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</si>
  <si>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</si>
  <si>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</si>
  <si>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</si>
  <si>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</si>
  <si>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</si>
  <si>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</si>
  <si>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</si>
  <si>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</si>
  <si>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</si>
  <si>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</si>
  <si>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</si>
  <si>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</si>
  <si>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</si>
  <si>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</si>
  <si>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</si>
  <si>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</si>
  <si>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</si>
  <si>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</si>
  <si>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</si>
  <si>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</si>
  <si>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</si>
  <si>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</si>
  <si>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</si>
  <si>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</si>
  <si>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</si>
  <si>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</si>
  <si>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</si>
  <si>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</si>
  <si>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</si>
  <si>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</si>
  <si>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</si>
  <si>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</si>
  <si>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</si>
  <si>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</si>
  <si>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</si>
  <si>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</si>
  <si>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</si>
  <si>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</si>
  <si>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</si>
  <si>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</si>
  <si>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</si>
  <si>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</si>
  <si>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</si>
  <si>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</si>
  <si>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</si>
  <si>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</si>
  <si>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</si>
  <si>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</si>
  <si>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</si>
  <si>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</si>
  <si>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</si>
  <si>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</si>
  <si>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</si>
  <si>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</si>
  <si>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</si>
  <si>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</si>
  <si>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</si>
  <si>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</si>
  <si>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</si>
  <si>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</si>
  <si>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</si>
  <si>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</si>
  <si>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</si>
  <si>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</si>
  <si>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</si>
  <si>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</si>
  <si>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</si>
  <si>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</si>
  <si>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</si>
  <si>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</si>
  <si>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</si>
  <si>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</si>
  <si>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</si>
  <si>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</si>
  <si>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</si>
  <si>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</si>
  <si>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</si>
  <si>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</si>
  <si>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</si>
  <si>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</si>
  <si>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</si>
  <si>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</si>
  <si>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</si>
  <si>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</si>
  <si>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</si>
  <si>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</si>
  <si>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</si>
  <si>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</si>
  <si>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</si>
  <si>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</si>
  <si>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</si>
  <si>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</si>
  <si>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</si>
  <si>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</si>
  <si>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</si>
  <si>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</si>
  <si>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</si>
  <si>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</si>
  <si>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</si>
  <si>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</si>
  <si>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</si>
  <si>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</si>
  <si>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</si>
  <si>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</si>
  <si>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</si>
  <si>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</si>
  <si>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</si>
  <si>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</si>
  <si>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</si>
  <si>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</si>
  <si>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</si>
  <si>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</si>
  <si>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</si>
  <si>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</si>
  <si>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</si>
  <si>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</si>
  <si>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</si>
  <si>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</si>
  <si>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</si>
  <si>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</si>
  <si>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</si>
  <si>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</si>
  <si>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</si>
  <si>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</si>
  <si>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</si>
  <si>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</si>
  <si>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</si>
  <si>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</si>
  <si>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</si>
  <si>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</si>
  <si>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</si>
  <si>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</si>
  <si>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</si>
  <si>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</si>
  <si>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</si>
  <si>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</si>
  <si>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</si>
  <si>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</si>
  <si>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</si>
  <si>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</si>
  <si>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</si>
  <si>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</si>
  <si>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</si>
  <si>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</si>
  <si>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</si>
  <si>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</si>
  <si>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</si>
  <si>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</si>
  <si>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</si>
  <si>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</si>
  <si>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</si>
  <si>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</si>
  <si>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</si>
  <si>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</si>
  <si>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</si>
  <si>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</si>
  <si>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</si>
  <si>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</si>
  <si>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</si>
  <si>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</si>
  <si>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</si>
  <si>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</si>
  <si>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</si>
  <si>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</si>
  <si>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</si>
  <si>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</si>
  <si>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</si>
  <si>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</si>
  <si>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</si>
  <si>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</si>
  <si>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</si>
  <si>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</si>
  <si>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</si>
  <si>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</si>
  <si>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</si>
  <si>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</si>
  <si>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</si>
  <si>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</si>
  <si>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</si>
  <si>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</si>
  <si>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</si>
  <si>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</si>
  <si>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</si>
  <si>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</si>
  <si>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</si>
  <si>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</si>
  <si>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</si>
  <si>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</si>
  <si>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</si>
  <si>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</si>
  <si>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</si>
  <si>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</si>
  <si>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</si>
  <si>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</si>
  <si>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</si>
  <si>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</si>
  <si>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</si>
  <si>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</si>
  <si>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</si>
  <si>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</si>
  <si>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</si>
  <si>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</si>
  <si>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</si>
  <si>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</si>
  <si>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</si>
  <si>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</si>
  <si>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</si>
  <si>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</si>
  <si>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</si>
  <si>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</si>
  <si>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</si>
  <si>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</si>
  <si>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</si>
  <si>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</si>
  <si>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</si>
  <si>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</si>
  <si>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</si>
  <si>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</si>
  <si>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</si>
  <si>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</si>
  <si>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</si>
  <si>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</si>
  <si>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</si>
  <si>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</si>
  <si>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</si>
  <si>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</si>
  <si>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</si>
  <si>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</si>
  <si>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</si>
  <si>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</si>
  <si>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</si>
  <si>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</si>
  <si>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</si>
  <si>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</si>
  <si>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</si>
  <si>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</si>
  <si>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</si>
  <si>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</si>
  <si>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</si>
  <si>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</si>
  <si>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</si>
  <si>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</si>
  <si>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</si>
  <si>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</si>
  <si>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</si>
  <si>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</si>
  <si>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</si>
  <si>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</si>
  <si>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</si>
  <si>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</si>
  <si>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</si>
  <si>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</si>
  <si>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</si>
  <si>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</si>
  <si>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</si>
  <si>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</si>
  <si>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</si>
  <si>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</si>
  <si>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</si>
  <si>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</si>
  <si>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</si>
  <si>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</si>
  <si>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</si>
  <si>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</si>
  <si>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</si>
  <si>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</si>
  <si>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</si>
  <si>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</si>
  <si>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</si>
  <si>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</si>
  <si>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</si>
  <si>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</si>
  <si>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</si>
  <si>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</si>
  <si>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</si>
  <si>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</si>
  <si>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</si>
  <si>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</si>
  <si>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</si>
  <si>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</si>
  <si>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</si>
  <si>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</si>
  <si>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</si>
  <si>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</si>
  <si>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</si>
  <si>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</si>
  <si>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</si>
  <si>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</si>
  <si>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</si>
  <si>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</si>
  <si>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</si>
  <si>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</si>
  <si>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</si>
  <si>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</si>
  <si>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</si>
  <si>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</si>
  <si>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</si>
  <si>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</si>
  <si>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</si>
  <si>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</si>
  <si>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</si>
  <si>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</si>
  <si>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</si>
  <si>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</si>
  <si>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</si>
  <si>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</si>
  <si>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</si>
  <si>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</si>
  <si>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</si>
  <si>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</si>
  <si>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</si>
  <si>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</si>
  <si>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</si>
  <si>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</si>
  <si>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</si>
  <si>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</si>
  <si>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</si>
  <si>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</si>
  <si>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</si>
  <si>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</si>
  <si>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</si>
  <si>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</si>
  <si>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</si>
  <si>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</si>
  <si>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</si>
  <si>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</si>
  <si>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</si>
  <si>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</si>
  <si>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</si>
  <si>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</si>
  <si>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</si>
  <si>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</si>
  <si>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</si>
  <si>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</si>
  <si>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</si>
  <si>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</si>
  <si>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</si>
  <si>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</si>
  <si>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</si>
  <si>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</si>
  <si>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</si>
  <si>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</si>
  <si>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</si>
  <si>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</si>
  <si>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</si>
  <si>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</si>
  <si>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</si>
  <si>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</si>
  <si>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</si>
  <si>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</si>
  <si>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</si>
  <si>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</si>
  <si>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</si>
  <si>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</si>
  <si>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</si>
  <si>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</si>
  <si>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</si>
  <si>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</si>
  <si>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</si>
  <si>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</si>
  <si>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</si>
  <si>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</si>
  <si>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</si>
  <si>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</si>
  <si>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</si>
  <si>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</si>
  <si>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</si>
  <si>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</si>
  <si>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</si>
  <si>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</si>
  <si>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</si>
  <si>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</si>
  <si>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</si>
  <si>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</si>
  <si>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</si>
  <si>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</si>
  <si>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</si>
  <si>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</si>
  <si>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</si>
  <si>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</si>
  <si>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</si>
  <si>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</si>
  <si>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</si>
  <si>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</si>
  <si>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</si>
  <si>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</si>
  <si>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</si>
  <si>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</si>
  <si>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</si>
  <si>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</si>
  <si>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</si>
  <si>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</si>
  <si>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</si>
  <si>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</si>
  <si>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</si>
  <si>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</si>
  <si>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</si>
  <si>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</si>
  <si>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</si>
  <si>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</si>
  <si>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</si>
  <si>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</si>
  <si>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</si>
  <si>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</si>
  <si>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</si>
  <si>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</si>
  <si>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</si>
  <si>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</si>
  <si>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</si>
  <si>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</si>
  <si>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</si>
  <si>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</si>
  <si>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</si>
  <si>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</si>
  <si>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</si>
  <si>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</si>
  <si>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</si>
  <si>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</si>
  <si>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</si>
  <si>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</si>
  <si>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</si>
  <si>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</si>
  <si>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</si>
  <si>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</si>
  <si>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</si>
  <si>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</si>
  <si>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</si>
  <si>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</si>
  <si>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</si>
  <si>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</si>
  <si>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</si>
  <si>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</si>
  <si>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</si>
  <si>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</si>
  <si>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</si>
  <si>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</si>
  <si>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</si>
  <si>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</si>
  <si>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</si>
  <si>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</si>
  <si>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</si>
  <si>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</si>
  <si>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</si>
  <si>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</si>
  <si>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</si>
  <si>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</si>
  <si>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</si>
  <si>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</si>
  <si>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</si>
  <si>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</si>
  <si>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</si>
  <si>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</si>
  <si>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</si>
  <si>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</si>
  <si>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</si>
  <si>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</si>
  <si>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</si>
  <si>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</si>
  <si>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</si>
  <si>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</si>
  <si>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</si>
  <si>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</si>
  <si>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</si>
  <si>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</si>
  <si>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</si>
  <si>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</si>
  <si>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</si>
  <si>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</si>
  <si>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</si>
  <si>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</si>
  <si>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</si>
  <si>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</si>
  <si>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</si>
  <si>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</si>
  <si>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</si>
  <si>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</si>
  <si>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</si>
  <si>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</si>
  <si>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</si>
  <si>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</si>
  <si>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</si>
  <si>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</si>
  <si>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</si>
  <si>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</si>
  <si>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</si>
  <si>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</si>
  <si>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</si>
  <si>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</si>
  <si>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</si>
  <si>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</si>
  <si>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</si>
  <si>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</si>
  <si>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</si>
  <si>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</si>
  <si>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</si>
  <si>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</si>
  <si>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</si>
  <si>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</si>
  <si>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</si>
  <si>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</si>
  <si>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</si>
  <si>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</si>
  <si>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</si>
  <si>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</si>
  <si>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</si>
  <si>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</si>
  <si>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</si>
  <si>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</si>
  <si>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</si>
  <si>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</si>
  <si>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</si>
  <si>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</si>
  <si>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</si>
  <si>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</si>
  <si>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</si>
  <si>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</si>
  <si>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</si>
  <si>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</si>
  <si>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</si>
  <si>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</si>
  <si>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</si>
  <si>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</si>
  <si>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</si>
  <si>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</si>
  <si>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</si>
  <si>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</si>
  <si>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</si>
  <si>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</si>
  <si>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</si>
  <si>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</si>
  <si>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</si>
  <si>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</si>
  <si>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</si>
  <si>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</si>
  <si>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</si>
  <si>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</si>
  <si>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</si>
  <si>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</si>
  <si>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</si>
  <si>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</si>
  <si>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</si>
  <si>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</si>
  <si>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</si>
  <si>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</si>
  <si>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</si>
  <si>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</si>
  <si>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</si>
  <si>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</si>
  <si>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</si>
  <si>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</si>
  <si>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</si>
  <si>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</si>
  <si>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</si>
  <si>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</si>
  <si>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</si>
  <si>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</si>
  <si>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</si>
  <si>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</si>
  <si>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</si>
  <si>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</si>
  <si>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</si>
  <si>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</si>
  <si>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</si>
  <si>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</si>
  <si>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</si>
  <si>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</si>
  <si>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</si>
  <si>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</si>
  <si>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</si>
  <si>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</si>
  <si>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</si>
  <si>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</si>
  <si>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</si>
  <si>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</si>
  <si>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</si>
  <si>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</si>
  <si>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</si>
  <si>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</si>
  <si>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</si>
  <si>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</si>
  <si>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</si>
  <si>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</si>
  <si>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</si>
  <si>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</si>
  <si>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</si>
  <si>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</si>
  <si>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</si>
  <si>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</si>
  <si>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</si>
  <si>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</si>
  <si>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</si>
  <si>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</si>
  <si>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</si>
  <si>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</si>
  <si>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</si>
  <si>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</si>
  <si>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</si>
  <si>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</si>
  <si>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</si>
  <si>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</si>
  <si>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</si>
  <si>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</si>
  <si>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</si>
  <si>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</si>
  <si>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</si>
  <si>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</si>
  <si>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</si>
  <si>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</si>
  <si>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</si>
  <si>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</si>
  <si>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</si>
  <si>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</si>
  <si>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</si>
  <si>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</si>
  <si>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</si>
  <si>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</si>
  <si>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</si>
  <si>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</si>
  <si>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</si>
  <si>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</si>
  <si>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</si>
  <si>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</si>
  <si>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</si>
  <si>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</si>
  <si>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</si>
  <si>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</si>
  <si>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</si>
  <si>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</si>
  <si>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</si>
  <si>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</si>
  <si>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</si>
  <si>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</si>
  <si>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</si>
  <si>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</si>
  <si>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</si>
  <si>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</si>
  <si>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</si>
  <si>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</si>
  <si>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</si>
  <si>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</si>
  <si>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</si>
  <si>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</si>
  <si>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</si>
  <si>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</si>
  <si>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</si>
  <si>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</si>
  <si>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</si>
  <si>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</si>
  <si>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</si>
  <si>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</si>
  <si>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</si>
  <si>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</si>
  <si>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</si>
  <si>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</si>
  <si>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</si>
  <si>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</si>
  <si>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</si>
  <si>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</si>
  <si>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</si>
  <si>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</si>
  <si>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</si>
  <si>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</si>
  <si>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</si>
  <si>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</si>
  <si>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</si>
  <si>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</si>
  <si>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</si>
  <si>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</si>
  <si>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</si>
  <si>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</si>
  <si>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</si>
  <si>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</si>
  <si>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</si>
  <si>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</si>
  <si>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</si>
  <si>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</si>
  <si>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</si>
  <si>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</si>
  <si>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</si>
  <si>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</si>
  <si>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</si>
  <si>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</si>
  <si>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</si>
  <si>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</si>
  <si>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</si>
  <si>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</si>
  <si>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</si>
  <si>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</si>
  <si>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</si>
  <si>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</si>
  <si>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</si>
  <si>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</si>
  <si>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</si>
  <si>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</si>
  <si>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</si>
  <si>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</si>
  <si>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</si>
  <si>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</si>
  <si>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</si>
  <si>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</si>
  <si>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</si>
  <si>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</si>
  <si>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</si>
  <si>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</si>
  <si>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</si>
  <si>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</si>
  <si>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</si>
  <si>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</si>
  <si>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</si>
  <si>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</si>
  <si>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</si>
  <si>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</si>
  <si>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</si>
  <si>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</si>
  <si>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</si>
  <si>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</si>
  <si>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</si>
  <si>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</si>
  <si>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</si>
  <si>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</si>
  <si>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</si>
  <si>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</si>
  <si>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</si>
  <si>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</si>
  <si>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</si>
  <si>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</si>
  <si>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</si>
  <si>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</si>
  <si>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</si>
  <si>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</si>
  <si>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</si>
  <si>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</si>
  <si>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</si>
  <si>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</si>
  <si>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</si>
  <si>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</si>
  <si>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</si>
  <si>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</si>
  <si>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</si>
  <si>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</si>
  <si>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</si>
  <si>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</si>
  <si>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</si>
  <si>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</si>
  <si>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</si>
  <si>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</si>
  <si>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</si>
  <si>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</si>
  <si>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</si>
  <si>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</si>
  <si>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</si>
  <si>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</si>
  <si>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</si>
  <si>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</si>
  <si>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</si>
  <si>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</si>
  <si>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</si>
  <si>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</si>
  <si>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</si>
  <si>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</si>
  <si>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</si>
  <si>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</si>
  <si>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</si>
  <si>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</si>
  <si>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</si>
  <si>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</si>
  <si>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</si>
  <si>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</si>
  <si>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</si>
  <si>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</si>
  <si>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</si>
  <si>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</si>
  <si>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</si>
  <si>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</si>
  <si>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</si>
  <si>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</si>
  <si>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</si>
  <si>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</si>
  <si>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</si>
  <si>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</si>
  <si>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</si>
  <si>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</si>
  <si>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</si>
  <si>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</si>
  <si>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</si>
  <si>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</si>
  <si>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</si>
  <si>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</si>
  <si>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</si>
  <si>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</si>
  <si>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</si>
  <si>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</si>
  <si>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</si>
  <si>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</si>
  <si>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</si>
  <si>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</si>
  <si>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</si>
  <si>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</si>
  <si>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</si>
  <si>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</si>
  <si>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</si>
  <si>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</si>
  <si>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</si>
  <si>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</si>
  <si>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</si>
  <si>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</si>
  <si>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</si>
  <si>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</si>
  <si>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</si>
  <si>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</si>
  <si>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</si>
  <si>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</si>
  <si>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</si>
  <si>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</si>
  <si>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</si>
  <si>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</si>
  <si>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</si>
  <si>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</si>
  <si>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</si>
  <si>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</si>
  <si>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</si>
  <si>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</si>
  <si>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</si>
  <si>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</si>
  <si>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</si>
  <si>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</si>
  <si>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</si>
  <si>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</si>
  <si>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</si>
  <si>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</si>
  <si>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</si>
  <si>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</si>
  <si>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</si>
  <si>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</si>
  <si>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</si>
  <si>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</si>
  <si>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</si>
  <si>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</si>
  <si>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</si>
  <si>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</si>
  <si>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</si>
  <si>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</si>
  <si>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</si>
  <si>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</si>
  <si>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</si>
  <si>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</si>
  <si>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</si>
  <si>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</si>
  <si>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</si>
  <si>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</si>
  <si>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</si>
  <si>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</si>
  <si>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</si>
  <si>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</si>
  <si>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</si>
  <si>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</si>
  <si>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</si>
  <si>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</si>
  <si>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</si>
  <si>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</si>
  <si>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</si>
  <si>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</si>
  <si>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</si>
  <si>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</si>
  <si>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</si>
  <si>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</si>
  <si>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</si>
  <si>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</si>
  <si>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</si>
  <si>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</si>
  <si>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</si>
  <si>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</si>
  <si>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</si>
  <si>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</si>
  <si>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</si>
  <si>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</si>
  <si>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</si>
  <si>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</si>
  <si>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</si>
  <si>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</si>
  <si>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</si>
  <si>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</si>
  <si>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</si>
  <si>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</si>
  <si>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</si>
  <si>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</si>
  <si>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</si>
  <si>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</si>
  <si>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</si>
  <si>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</si>
  <si>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</si>
  <si>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</si>
  <si>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</si>
  <si>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</si>
  <si>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</si>
  <si>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</si>
  <si>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</si>
  <si>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</si>
  <si>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</si>
  <si>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</si>
  <si>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</si>
  <si>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</si>
  <si>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</si>
  <si>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</si>
  <si>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</si>
  <si>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</si>
  <si>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</si>
  <si>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</si>
  <si>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</si>
  <si>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</si>
  <si>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</si>
  <si>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</si>
  <si>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</si>
  <si>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</si>
  <si>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</si>
  <si>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</si>
  <si>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</si>
  <si>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</si>
  <si>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</si>
  <si>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</si>
  <si>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</si>
  <si>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</si>
  <si>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</si>
  <si>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</si>
  <si>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</si>
  <si>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</si>
  <si>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</si>
  <si>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</si>
  <si>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</si>
  <si>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</si>
  <si>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</si>
  <si>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</si>
  <si>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</si>
  <si>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</si>
  <si>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</si>
  <si>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</si>
  <si>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</si>
  <si>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</si>
  <si>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</si>
  <si>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</si>
  <si>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</si>
  <si>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</si>
  <si>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</si>
  <si>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</si>
  <si>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</si>
  <si>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</si>
  <si>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</si>
  <si>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</si>
  <si>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</si>
  <si>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</si>
  <si>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</si>
  <si>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</si>
  <si>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</si>
  <si>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</si>
  <si>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</si>
  <si>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</si>
  <si>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</si>
  <si>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</si>
  <si>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</si>
  <si>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</si>
  <si>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</si>
  <si>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</si>
  <si>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</si>
  <si>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</si>
  <si>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</si>
  <si>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</si>
  <si>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</si>
  <si>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</si>
  <si>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</si>
  <si>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</si>
  <si>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</si>
  <si>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</si>
  <si>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</si>
  <si>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</si>
  <si>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</si>
  <si>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</si>
  <si>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</si>
  <si>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</si>
  <si>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</si>
  <si>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</si>
  <si>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</si>
  <si>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</si>
  <si>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</si>
  <si>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</si>
  <si>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</si>
  <si>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</si>
  <si>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</si>
  <si>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</si>
  <si>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</si>
  <si>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</si>
  <si>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</si>
  <si>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</si>
  <si>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</si>
  <si>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</si>
  <si>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</si>
  <si>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</si>
  <si>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</si>
  <si>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</si>
  <si>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</si>
  <si>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</si>
  <si>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</si>
  <si>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</si>
  <si>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</si>
  <si>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</si>
  <si>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</si>
  <si>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</si>
  <si>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</si>
  <si>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</si>
  <si>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</si>
  <si>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</si>
  <si>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</si>
  <si>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</si>
  <si>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</si>
  <si>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</si>
  <si>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</si>
  <si>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</si>
  <si>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</si>
  <si>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</si>
  <si>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</si>
  <si>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</si>
  <si>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</si>
  <si>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</si>
  <si>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</si>
  <si>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</si>
  <si>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</si>
  <si>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</si>
  <si>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</si>
  <si>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</si>
  <si>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</si>
  <si>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</si>
  <si>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</si>
  <si>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</si>
  <si>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</si>
  <si>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</si>
  <si>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</si>
  <si>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</si>
  <si>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</si>
  <si>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</si>
  <si>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</si>
  <si>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</si>
  <si>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</si>
  <si>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</si>
  <si>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</si>
  <si>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</si>
  <si>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</si>
  <si>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</si>
  <si>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</si>
  <si>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</si>
  <si>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</si>
  <si>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</si>
  <si>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</si>
  <si>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</si>
  <si>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</si>
  <si>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</si>
  <si>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</si>
  <si>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</si>
  <si>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</si>
  <si>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</si>
  <si>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</si>
  <si>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</si>
  <si>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</si>
  <si>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</si>
  <si>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</si>
  <si>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</si>
  <si>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</si>
  <si>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</si>
  <si>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</si>
  <si>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</si>
  <si>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</si>
  <si>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</si>
  <si>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</si>
  <si>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</si>
  <si>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</si>
  <si>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</si>
  <si>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</si>
  <si>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</si>
  <si>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</si>
  <si>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</si>
  <si>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</si>
  <si>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</si>
  <si>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</si>
  <si>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</si>
  <si>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</si>
  <si>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</si>
  <si>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</si>
  <si>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</si>
  <si>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</si>
  <si>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</si>
  <si>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</si>
  <si>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</si>
  <si>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</si>
  <si>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</si>
  <si>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</si>
  <si>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</si>
  <si>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</si>
  <si>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</si>
  <si>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</si>
  <si>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</si>
  <si>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</si>
  <si>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</si>
  <si>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</si>
  <si>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</si>
  <si>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</si>
  <si>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</si>
  <si>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</si>
  <si>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</si>
  <si>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</si>
  <si>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</si>
  <si>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</si>
  <si>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</si>
  <si>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</si>
  <si>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</si>
  <si>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</si>
  <si>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</si>
  <si>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</si>
  <si>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</si>
  <si>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</si>
  <si>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</si>
  <si>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</si>
  <si>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</si>
  <si>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</si>
  <si>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</si>
  <si>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</si>
  <si>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</si>
  <si>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</si>
  <si>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</si>
  <si>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</si>
  <si>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</si>
  <si>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</si>
  <si>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</si>
  <si>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</si>
  <si>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</si>
  <si>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</si>
  <si>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</si>
  <si>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</si>
  <si>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</si>
  <si>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</si>
  <si>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</si>
  <si>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</si>
  <si>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</si>
  <si>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</si>
  <si>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</si>
  <si>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</si>
  <si>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</si>
  <si>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</si>
  <si>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</si>
  <si>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</si>
  <si>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</si>
  <si>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</si>
  <si>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</si>
  <si>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</si>
  <si>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</si>
  <si>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</si>
  <si>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</si>
  <si>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</si>
  <si>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</si>
  <si>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</si>
  <si>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</si>
  <si>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</si>
  <si>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</si>
  <si>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</si>
  <si>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</si>
  <si>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</si>
  <si>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</si>
  <si>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</si>
  <si>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</si>
  <si>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</si>
  <si>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</si>
  <si>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</si>
  <si>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</si>
  <si>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</si>
  <si>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</si>
  <si>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</si>
  <si>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</si>
  <si>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</si>
  <si>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</si>
  <si>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</si>
  <si>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</si>
  <si>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</si>
  <si>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</si>
  <si>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</si>
  <si>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</si>
  <si>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</si>
  <si>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</si>
  <si>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</si>
  <si>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</si>
  <si>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</si>
  <si>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</si>
  <si>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</si>
  <si>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</si>
  <si>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</si>
  <si>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</si>
  <si>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</si>
  <si>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</si>
  <si>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</si>
  <si>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</si>
  <si>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</si>
  <si>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</si>
  <si>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</si>
  <si>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</si>
  <si>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</si>
  <si>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</si>
  <si>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</si>
  <si>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</si>
  <si>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</si>
  <si>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</si>
  <si>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</si>
  <si>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</si>
  <si>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</si>
  <si>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</si>
  <si>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</si>
  <si>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</si>
  <si>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</si>
  <si>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</si>
  <si>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</si>
  <si>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</si>
  <si>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</si>
  <si>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</si>
  <si>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</si>
  <si>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</si>
  <si>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</si>
  <si>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</si>
  <si>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</si>
  <si>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</si>
  <si>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</si>
  <si>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</si>
  <si>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</si>
  <si>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</si>
  <si>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</si>
  <si>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</si>
  <si>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</si>
  <si>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</si>
  <si>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</si>
  <si>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</si>
  <si>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</si>
  <si>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</si>
  <si>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</si>
  <si>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</si>
  <si>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</si>
  <si>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</si>
  <si>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</si>
  <si>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</si>
  <si>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</si>
  <si>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</si>
  <si>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</si>
  <si>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</si>
  <si>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</si>
  <si>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</si>
  <si>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</si>
  <si>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</si>
  <si>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</si>
  <si>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</si>
  <si>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</si>
  <si>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</si>
  <si>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</si>
  <si>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</si>
  <si>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</si>
  <si>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</si>
  <si>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</si>
  <si>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</si>
  <si>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</si>
  <si>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</si>
  <si>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</si>
  <si>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</si>
  <si>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</si>
  <si>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</si>
  <si>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</si>
  <si>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</si>
  <si>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</si>
  <si>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</si>
  <si>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</si>
  <si>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</si>
  <si>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</si>
  <si>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</si>
  <si>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</si>
  <si>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</si>
  <si>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</si>
  <si>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</si>
  <si>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</si>
  <si>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</si>
  <si>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</si>
  <si>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</si>
  <si>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</si>
  <si>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</si>
  <si>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</si>
  <si>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</si>
  <si>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</si>
  <si>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</si>
  <si>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</si>
  <si>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</si>
  <si>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</si>
  <si>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</si>
  <si>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</si>
  <si>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</si>
  <si>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</si>
  <si>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</si>
  <si>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</si>
  <si>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</si>
  <si>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</si>
  <si>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</si>
  <si>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</si>
  <si>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</si>
  <si>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</si>
  <si>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</si>
  <si>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</si>
  <si>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</si>
  <si>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</si>
  <si>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</si>
  <si>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</si>
  <si>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</si>
  <si>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</si>
  <si>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</si>
  <si>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</si>
  <si>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</si>
  <si>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</si>
  <si>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</si>
  <si>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</si>
  <si>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</si>
  <si>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</si>
  <si>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</si>
  <si>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</si>
  <si>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</si>
  <si>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</si>
  <si>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</si>
  <si>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</si>
  <si>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</si>
  <si>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</si>
  <si>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</si>
  <si>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</si>
  <si>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</si>
  <si>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</si>
  <si>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</si>
  <si>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</si>
  <si>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</si>
  <si>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</si>
  <si>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</si>
  <si>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</si>
  <si>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</si>
  <si>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</si>
  <si>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</si>
  <si>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</si>
  <si>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</si>
  <si>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</si>
  <si>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</si>
  <si>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</si>
  <si>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</si>
  <si>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</si>
  <si>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</si>
  <si>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</si>
  <si>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</si>
  <si>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</si>
  <si>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</si>
  <si>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</si>
  <si>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</si>
  <si>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</si>
  <si>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</si>
  <si>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</si>
  <si>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</si>
  <si>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</si>
  <si>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</si>
  <si>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</si>
  <si>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</si>
  <si>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</si>
  <si>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</si>
  <si>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</si>
  <si>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</si>
  <si>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</si>
  <si>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</si>
  <si>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</si>
  <si>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</si>
  <si>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</si>
  <si>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</si>
  <si>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</si>
  <si>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</si>
  <si>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</si>
  <si>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</si>
  <si>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</si>
  <si>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</si>
  <si>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</si>
  <si>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</si>
  <si>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</si>
  <si>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</si>
  <si>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</si>
  <si>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</si>
  <si>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</si>
  <si>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</si>
  <si>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</si>
  <si>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</si>
  <si>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</si>
  <si>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</si>
  <si>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</si>
  <si>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</si>
  <si>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</si>
  <si>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</si>
  <si>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</si>
  <si>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</si>
  <si>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</si>
  <si>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</si>
  <si>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</si>
  <si>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</si>
  <si>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</si>
  <si>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</si>
  <si>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</si>
  <si>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</si>
  <si>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</si>
  <si>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</si>
  <si>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</si>
  <si>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</si>
  <si>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</si>
  <si>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</si>
  <si>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</si>
  <si>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</si>
  <si>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</si>
  <si>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</si>
  <si>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</si>
  <si>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</si>
  <si>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</si>
  <si>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</si>
  <si>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</si>
  <si>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</si>
  <si>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</si>
  <si>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</si>
  <si>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</si>
  <si>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</si>
  <si>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</si>
  <si>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</si>
  <si>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</si>
  <si>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</si>
  <si>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</si>
  <si>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</si>
  <si>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</si>
  <si>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</si>
  <si>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</si>
  <si>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</si>
  <si>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</si>
  <si>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</si>
  <si>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</si>
  <si>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</si>
  <si>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</si>
  <si>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</si>
  <si>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</si>
  <si>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</si>
  <si>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</si>
  <si>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</si>
  <si>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</si>
  <si>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</si>
  <si>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</si>
  <si>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</si>
  <si>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</si>
  <si>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</si>
  <si>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</si>
  <si>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</si>
  <si>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</si>
  <si>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</si>
  <si>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</si>
  <si>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</si>
  <si>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</si>
  <si>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</si>
  <si>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</si>
  <si>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</si>
  <si>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</si>
  <si>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</si>
  <si>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</si>
  <si>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</si>
  <si>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</si>
  <si>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</si>
  <si>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</si>
  <si>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</si>
  <si>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</si>
  <si>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</si>
  <si>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</si>
  <si>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</si>
  <si>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</si>
  <si>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</si>
  <si>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</si>
  <si>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</si>
  <si>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</si>
  <si>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</si>
  <si>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</si>
  <si>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</si>
  <si>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</si>
  <si>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</si>
  <si>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</si>
  <si>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</si>
  <si>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</si>
  <si>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</si>
  <si>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</si>
  <si>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</si>
  <si>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</si>
  <si>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</si>
  <si>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</si>
  <si>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</si>
  <si>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</si>
  <si>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</si>
  <si>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</si>
  <si>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</si>
  <si>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</si>
  <si>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</si>
  <si>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</si>
  <si>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</si>
  <si>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</si>
  <si>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</si>
  <si>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</si>
  <si>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</si>
  <si>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</si>
  <si>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</si>
  <si>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</si>
  <si>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</si>
  <si>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</si>
  <si>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</si>
  <si>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</si>
  <si>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</si>
  <si>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</si>
  <si>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</si>
  <si>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</si>
  <si>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</si>
  <si>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</si>
  <si>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</si>
  <si>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</si>
  <si>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</si>
  <si>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</si>
  <si>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</si>
  <si>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</si>
  <si>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</si>
  <si>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</si>
  <si>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</si>
  <si>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</si>
  <si>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</si>
  <si>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</si>
  <si>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</si>
  <si>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</si>
  <si>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</si>
  <si>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</si>
  <si>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</si>
  <si>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</si>
  <si>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</si>
  <si>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</si>
  <si>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</si>
  <si>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</si>
  <si>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</si>
  <si>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</si>
  <si>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</si>
  <si>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</si>
  <si>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</si>
  <si>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</si>
  <si>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</si>
  <si>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</si>
  <si>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</si>
  <si>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</si>
  <si>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</si>
  <si>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</si>
  <si>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</si>
  <si>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</si>
  <si>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</si>
  <si>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</si>
  <si>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</si>
  <si>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</si>
  <si>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</si>
  <si>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</si>
  <si>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</si>
  <si>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</si>
  <si>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</si>
  <si>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</si>
  <si>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</si>
  <si>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</si>
  <si>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</si>
  <si>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</si>
  <si>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</si>
  <si>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</si>
  <si>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</si>
  <si>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</si>
  <si>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</si>
  <si>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</si>
  <si>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</si>
  <si>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</si>
  <si>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</si>
  <si>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</si>
  <si>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</si>
  <si>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</si>
  <si>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</si>
  <si>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</si>
  <si>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</si>
  <si>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</si>
  <si>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</si>
  <si>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</si>
  <si>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</si>
  <si>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</si>
  <si>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</si>
  <si>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</si>
  <si>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</si>
  <si>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</si>
  <si>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</si>
  <si>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</si>
  <si>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</si>
  <si>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</si>
  <si>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</si>
  <si>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</si>
  <si>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</si>
  <si>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</si>
  <si>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</si>
  <si>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</si>
  <si>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</si>
  <si>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</si>
  <si>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</si>
  <si>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</si>
  <si>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</si>
  <si>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</si>
  <si>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</si>
  <si>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</si>
  <si>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</si>
  <si>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</si>
  <si>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</si>
  <si>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</si>
  <si>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</si>
  <si>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</si>
  <si>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</si>
  <si>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</si>
  <si>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</si>
  <si>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</si>
  <si>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</si>
  <si>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</si>
  <si>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</si>
  <si>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</si>
  <si>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</si>
  <si>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</si>
  <si>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</si>
  <si>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</si>
  <si>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</si>
  <si>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</si>
  <si>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</si>
  <si>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</si>
  <si>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</si>
  <si>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</si>
  <si>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</si>
  <si>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</si>
  <si>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</si>
  <si>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</si>
  <si>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</si>
  <si>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</si>
  <si>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</si>
  <si>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</si>
  <si>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</si>
  <si>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</si>
  <si>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</si>
  <si>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</si>
  <si>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</si>
  <si>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</si>
  <si>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</si>
  <si>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</si>
  <si>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</si>
  <si>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</si>
  <si>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</si>
  <si>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</si>
  <si>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</si>
  <si>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</si>
  <si>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</si>
  <si>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</si>
  <si>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</si>
  <si>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</si>
  <si>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</si>
  <si>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</si>
  <si>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</si>
  <si>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</si>
  <si>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</si>
  <si>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</si>
  <si>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</si>
  <si>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</si>
  <si>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</si>
  <si>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</si>
  <si>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</si>
  <si>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</si>
  <si>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</si>
  <si>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</si>
  <si>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</si>
  <si>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</si>
  <si>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</si>
  <si>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</si>
  <si>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</si>
  <si>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</si>
  <si>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</si>
  <si>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</si>
  <si>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</si>
  <si>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</si>
  <si>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</si>
  <si>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</si>
  <si>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</si>
  <si>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</si>
  <si>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</si>
  <si>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</si>
  <si>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</si>
  <si>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</si>
  <si>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</si>
  <si>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</si>
  <si>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</si>
  <si>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</si>
  <si>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</si>
  <si>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</si>
  <si>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</si>
  <si>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</si>
  <si>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</si>
  <si>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</si>
  <si>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</si>
  <si>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</si>
  <si>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</si>
  <si>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</si>
  <si>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</si>
  <si>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</si>
  <si>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</si>
  <si>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</si>
  <si>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</si>
  <si>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</si>
  <si>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</si>
  <si>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</si>
  <si>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</si>
  <si>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</si>
  <si>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</si>
  <si>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</si>
  <si>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</si>
  <si>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</si>
  <si>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</si>
  <si>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</si>
  <si>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</si>
  <si>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</si>
  <si>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</si>
  <si>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</si>
  <si>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</si>
  <si>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</si>
  <si>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</si>
  <si>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</si>
  <si>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</si>
  <si>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</si>
  <si>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</si>
  <si>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</si>
  <si>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</si>
  <si>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</si>
  <si>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</si>
  <si>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</si>
  <si>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</si>
  <si>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</si>
  <si>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</si>
  <si>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</si>
  <si>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</si>
  <si>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</si>
  <si>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</si>
  <si>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</si>
  <si>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</si>
  <si>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</si>
  <si>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</si>
  <si>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</si>
  <si>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</si>
  <si>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</si>
  <si>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</si>
  <si>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</si>
  <si>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</si>
  <si>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</si>
  <si>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</si>
  <si>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</si>
  <si>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</si>
  <si>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</si>
  <si>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</si>
  <si>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</si>
  <si>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</si>
  <si>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</si>
  <si>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</si>
  <si>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</si>
  <si>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</si>
  <si>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</si>
  <si>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</si>
  <si>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</si>
  <si>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</si>
  <si>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</si>
  <si>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</si>
  <si>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</si>
  <si>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</si>
  <si>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</si>
  <si>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</si>
  <si>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</si>
  <si>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</si>
  <si>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</si>
  <si>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</si>
  <si>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</si>
  <si>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</si>
  <si>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</si>
  <si>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</si>
  <si>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</si>
  <si>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</si>
  <si>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</si>
  <si>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</si>
  <si>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</si>
  <si>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</si>
  <si>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</si>
  <si>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</si>
  <si>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</si>
  <si>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</si>
  <si>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</si>
  <si>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</si>
  <si>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</si>
  <si>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</si>
  <si>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</si>
  <si>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</si>
  <si>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</si>
  <si>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</si>
  <si>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</si>
  <si>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</si>
  <si>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</si>
  <si>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</si>
  <si>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</si>
  <si>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</si>
  <si>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</si>
  <si>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</si>
  <si>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</si>
  <si>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</si>
  <si>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</si>
  <si>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</si>
  <si>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</si>
  <si>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</si>
  <si>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</si>
  <si>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</si>
  <si>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</si>
  <si>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</si>
  <si>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</si>
  <si>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</si>
  <si>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</si>
  <si>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</si>
  <si>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</si>
  <si>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</si>
  <si>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</si>
  <si>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</si>
  <si>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</si>
  <si>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</si>
  <si>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</si>
  <si>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</si>
  <si>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</si>
  <si>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</si>
  <si>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</si>
  <si>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</si>
  <si>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</si>
  <si>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</si>
  <si>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</si>
  <si>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</si>
  <si>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</si>
  <si>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</si>
  <si>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</si>
  <si>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</si>
  <si>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</si>
  <si>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</si>
  <si>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</si>
  <si>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</si>
  <si>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</si>
  <si>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</si>
  <si>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</si>
  <si>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</si>
  <si>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</si>
  <si>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</si>
  <si>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</si>
  <si>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</si>
  <si>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</si>
  <si>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</si>
  <si>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</si>
  <si>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</si>
  <si>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</si>
  <si>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</si>
  <si>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</si>
  <si>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</si>
  <si>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</si>
  <si>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</si>
  <si>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</si>
  <si>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</si>
  <si>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</si>
  <si>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</si>
  <si>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</si>
  <si>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</si>
  <si>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</si>
  <si>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</si>
  <si>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</si>
  <si>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</si>
  <si>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</si>
  <si>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</si>
  <si>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</si>
  <si>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</si>
  <si>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</si>
  <si>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</si>
  <si>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</si>
  <si>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</si>
  <si>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</si>
  <si>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</si>
  <si>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</si>
  <si>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</si>
  <si>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</si>
  <si>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</si>
  <si>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</si>
  <si>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</si>
  <si>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</si>
  <si>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</si>
  <si>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</si>
  <si>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</si>
  <si>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</si>
  <si>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</si>
  <si>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</si>
  <si>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</si>
  <si>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</si>
  <si>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</si>
  <si>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</si>
  <si>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</si>
  <si>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</si>
  <si>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</si>
  <si>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</si>
  <si>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</si>
  <si>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</si>
  <si>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</si>
  <si>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</si>
  <si>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</si>
  <si>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</si>
  <si>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</si>
  <si>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</si>
  <si>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</si>
  <si>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</si>
  <si>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</si>
  <si>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</si>
  <si>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</si>
  <si>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</si>
  <si>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</si>
  <si>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</si>
  <si>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</si>
  <si>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</si>
  <si>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</si>
  <si>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</si>
  <si>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</si>
  <si>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</si>
  <si>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</si>
  <si>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</si>
  <si>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</si>
  <si>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</si>
  <si>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</si>
  <si>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</si>
  <si>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</si>
  <si>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</si>
  <si>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</si>
  <si>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</si>
  <si>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</si>
  <si>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</si>
  <si>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</si>
  <si>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</si>
  <si>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</si>
  <si>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</si>
  <si>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</si>
  <si>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</si>
  <si>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</si>
  <si>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</si>
  <si>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</si>
  <si>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</si>
  <si>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</si>
  <si>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</si>
  <si>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</si>
  <si>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</si>
  <si>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</si>
  <si>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</si>
  <si>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</si>
  <si>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</si>
  <si>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</si>
  <si>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</si>
  <si>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</si>
  <si>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</si>
  <si>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</si>
  <si>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</si>
  <si>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</si>
  <si>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</si>
  <si>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</si>
  <si>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</si>
  <si>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</si>
  <si>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</si>
  <si>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</si>
  <si>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</si>
  <si>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</si>
  <si>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</si>
  <si>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</si>
  <si>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</si>
  <si>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</si>
  <si>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</si>
  <si>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</si>
  <si>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</si>
  <si>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</si>
  <si>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</si>
  <si>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</si>
  <si>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</si>
  <si>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</si>
  <si>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</si>
  <si>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</si>
  <si>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</si>
  <si>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</si>
  <si>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</si>
  <si>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</si>
  <si>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</si>
  <si>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</si>
  <si>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</si>
  <si>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</si>
  <si>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</si>
  <si>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</si>
  <si>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</si>
  <si>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</si>
  <si>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</si>
  <si>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</si>
  <si>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</si>
  <si>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</si>
  <si>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</si>
  <si>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</si>
  <si>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</si>
  <si>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</si>
  <si>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</si>
  <si>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</si>
  <si>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</si>
  <si>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</si>
  <si>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</si>
  <si>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</si>
  <si>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</si>
  <si>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</si>
  <si>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</si>
  <si>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</si>
  <si>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</si>
  <si>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</si>
  <si>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</si>
  <si>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</si>
  <si>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</si>
  <si>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</si>
  <si>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</si>
  <si>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</si>
  <si>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</si>
  <si>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</si>
  <si>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</si>
  <si>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</si>
  <si>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</si>
  <si>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</si>
  <si>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</si>
  <si>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</si>
  <si>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</si>
  <si>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</si>
  <si>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</si>
  <si>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</si>
  <si>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</si>
  <si>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</si>
  <si>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</si>
  <si>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</si>
  <si>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</si>
  <si>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</si>
  <si>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</si>
  <si>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</si>
  <si>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</si>
  <si>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</si>
  <si>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</si>
  <si>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</si>
  <si>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</si>
  <si>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</si>
  <si>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</si>
  <si>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</si>
  <si>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</si>
  <si>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</si>
  <si>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</si>
  <si>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</si>
  <si>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</si>
  <si>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</si>
  <si>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</si>
  <si>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</si>
  <si>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</si>
  <si>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</si>
  <si>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</si>
  <si>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</si>
  <si>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</si>
  <si>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</si>
  <si>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</si>
  <si>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</si>
  <si>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</si>
  <si>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</si>
  <si>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</si>
  <si>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</si>
  <si>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</si>
  <si>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</si>
  <si>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</si>
  <si>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</si>
  <si>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</si>
  <si>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</si>
  <si>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</si>
  <si>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</si>
  <si>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</si>
  <si>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</si>
  <si>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</si>
  <si>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</si>
  <si>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</si>
  <si>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</si>
  <si>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</si>
  <si>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</si>
  <si>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</si>
  <si>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</si>
  <si>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</si>
  <si>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</si>
  <si>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</si>
  <si>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</si>
  <si>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</si>
  <si>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</si>
  <si>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</si>
  <si>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</si>
  <si>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</si>
  <si>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</si>
  <si>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</si>
  <si>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</si>
  <si>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</si>
  <si>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</si>
  <si>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</si>
  <si>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</si>
  <si>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</si>
  <si>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</si>
  <si>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</si>
  <si>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</si>
  <si>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</si>
  <si>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</si>
  <si>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</si>
  <si>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</si>
  <si>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</si>
  <si>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</si>
  <si>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</si>
  <si>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</si>
  <si>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</si>
  <si>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</si>
  <si>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</si>
  <si>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</si>
  <si>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</si>
  <si>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</si>
  <si>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</si>
  <si>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</si>
  <si>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</si>
  <si>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</si>
  <si>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</si>
  <si>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</si>
  <si>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</si>
  <si>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</si>
  <si>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</si>
  <si>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</si>
  <si>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</si>
  <si>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</si>
  <si>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</si>
  <si>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</si>
  <si>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</si>
  <si>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</si>
  <si>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</si>
  <si>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</si>
  <si>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</si>
  <si>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</si>
  <si>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</si>
  <si>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</si>
  <si>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</si>
  <si>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</si>
  <si>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</si>
  <si>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</si>
  <si>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</si>
  <si>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</si>
  <si>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</si>
  <si>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</si>
  <si>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</si>
  <si>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</si>
  <si>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</si>
  <si>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</si>
  <si>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</si>
  <si>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</si>
  <si>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</si>
  <si>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</si>
  <si>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</si>
  <si>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</si>
  <si>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</si>
  <si>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</si>
  <si>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</si>
  <si>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</si>
  <si>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</si>
  <si>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</si>
  <si>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</si>
  <si>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</si>
  <si>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</si>
  <si>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</si>
  <si>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</si>
  <si>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</si>
  <si>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</si>
  <si>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</si>
  <si>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</si>
  <si>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</si>
  <si>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</si>
  <si>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</si>
  <si>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</si>
  <si>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</si>
  <si>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</si>
  <si>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</si>
  <si>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</si>
  <si>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</si>
  <si>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</si>
  <si>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</si>
  <si>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</si>
  <si>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</si>
  <si>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</si>
  <si>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</si>
  <si>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</si>
  <si>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</si>
  <si>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</si>
  <si>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</si>
  <si>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</si>
  <si>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</si>
  <si>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</si>
  <si>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</si>
  <si>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</si>
  <si>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</si>
  <si>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</si>
  <si>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</si>
  <si>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</si>
  <si>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</si>
  <si>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</si>
  <si>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</si>
  <si>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</si>
  <si>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</si>
  <si>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</si>
  <si>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</si>
  <si>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</si>
  <si>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</si>
  <si>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</si>
  <si>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</si>
  <si>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</si>
  <si>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</si>
  <si>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</si>
  <si>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</si>
  <si>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</si>
  <si>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</si>
  <si>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</si>
  <si>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</si>
  <si>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</si>
  <si>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</si>
  <si>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</si>
  <si>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</si>
  <si>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</si>
  <si>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</si>
  <si>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</si>
  <si>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</si>
  <si>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</si>
  <si>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</si>
  <si>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</si>
  <si>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</si>
  <si>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</si>
  <si>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</si>
  <si>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</si>
  <si>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</si>
  <si>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</si>
  <si>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</si>
  <si>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</si>
  <si>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</si>
  <si>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</si>
  <si>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</si>
  <si>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</si>
  <si>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</si>
  <si>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</si>
  <si>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</si>
  <si>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</si>
  <si>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</si>
  <si>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</si>
  <si>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</si>
  <si>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</si>
  <si>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</si>
  <si>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</si>
  <si>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</si>
  <si>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</si>
  <si>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</si>
  <si>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</si>
  <si>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</si>
  <si>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</si>
  <si>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</si>
  <si>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</si>
  <si>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</si>
  <si>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</si>
  <si>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</si>
  <si>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</si>
  <si>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</si>
  <si>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</si>
  <si>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</si>
  <si>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</si>
  <si>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</si>
  <si>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</si>
  <si>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</si>
  <si>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</si>
  <si>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</si>
  <si>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</si>
  <si>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</si>
  <si>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</si>
  <si>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</si>
  <si>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</si>
  <si>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</si>
  <si>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</si>
  <si>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</si>
  <si>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</si>
  <si>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</si>
  <si>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</si>
  <si>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</si>
  <si>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</si>
  <si>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</si>
  <si>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</si>
  <si>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</si>
  <si>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</si>
  <si>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</si>
  <si>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</si>
  <si>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</si>
  <si>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</si>
  <si>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</si>
  <si>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</si>
  <si>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</si>
  <si>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</si>
  <si>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</si>
  <si>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</si>
  <si>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</si>
  <si>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</si>
  <si>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</si>
  <si>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</si>
  <si>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</si>
  <si>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</si>
  <si>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</si>
  <si>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</si>
  <si>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</si>
  <si>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</si>
  <si>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</si>
  <si>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</si>
  <si>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</si>
  <si>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</si>
  <si>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</si>
  <si>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</si>
  <si>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</si>
  <si>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</si>
  <si>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</si>
  <si>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</si>
  <si>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</si>
  <si>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</si>
  <si>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</si>
  <si>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</si>
  <si>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</si>
  <si>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</si>
  <si>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</si>
  <si>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</si>
  <si>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</si>
  <si>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</si>
  <si>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</si>
  <si>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</si>
  <si>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</si>
  <si>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</si>
  <si>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</si>
  <si>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</si>
  <si>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</si>
  <si>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</si>
  <si>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</si>
  <si>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</si>
  <si>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</si>
  <si>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</si>
  <si>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</si>
  <si>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</si>
  <si>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</si>
  <si>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</si>
  <si>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</si>
  <si>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</si>
  <si>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</si>
  <si>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</si>
  <si>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</si>
  <si>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</si>
  <si>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</si>
  <si>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</si>
  <si>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</si>
  <si>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</si>
  <si>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</si>
  <si>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</si>
  <si>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</si>
  <si>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</si>
  <si>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</si>
  <si>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</si>
  <si>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</si>
  <si>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</si>
  <si>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</si>
  <si>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</si>
  <si>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</si>
  <si>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</si>
  <si>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</si>
  <si>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</si>
  <si>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</si>
  <si>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</si>
  <si>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</si>
  <si>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</si>
  <si>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</si>
  <si>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</si>
  <si>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</si>
  <si>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</si>
  <si>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</si>
  <si>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</si>
  <si>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</si>
  <si>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</si>
  <si>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</si>
  <si>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</si>
  <si>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</si>
  <si>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</si>
  <si>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</si>
  <si>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</si>
  <si>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</si>
  <si>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</si>
  <si>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</si>
  <si>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</si>
  <si>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</si>
  <si>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</si>
  <si>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</si>
  <si>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</si>
  <si>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</si>
  <si>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</si>
  <si>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</si>
  <si>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</si>
  <si>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</si>
  <si>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</si>
  <si>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</si>
  <si>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</si>
  <si>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</si>
  <si>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</si>
  <si>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</si>
  <si>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</si>
  <si>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</si>
  <si>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</si>
  <si>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</si>
  <si>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</si>
  <si>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</si>
  <si>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</si>
  <si>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</si>
  <si>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</si>
  <si>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</si>
  <si>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</si>
  <si>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</si>
  <si>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</si>
  <si>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</si>
  <si>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</si>
  <si>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</si>
  <si>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</si>
  <si>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</si>
  <si>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</si>
  <si>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</si>
  <si>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</si>
  <si>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</si>
  <si>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</si>
  <si>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</si>
  <si>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</si>
  <si>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</si>
  <si>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</si>
  <si>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</si>
  <si>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</si>
  <si>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</si>
  <si>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</si>
  <si>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</si>
  <si>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</si>
  <si>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</si>
  <si>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</si>
  <si>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</si>
  <si>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</si>
  <si>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</si>
  <si>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</si>
  <si>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</si>
  <si>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</si>
  <si>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</si>
  <si>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</si>
  <si>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</si>
  <si>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</si>
  <si>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</si>
  <si>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</si>
  <si>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</si>
  <si>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</si>
  <si>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</si>
  <si>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</si>
  <si>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</si>
  <si>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</si>
  <si>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</si>
  <si>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</si>
  <si>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</si>
  <si>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</si>
  <si>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</si>
  <si>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</si>
  <si>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</si>
  <si>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</si>
  <si>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</si>
  <si>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</si>
  <si>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</si>
  <si>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</si>
  <si>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</si>
  <si>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</si>
  <si>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</si>
  <si>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</si>
  <si>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</si>
  <si>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</si>
  <si>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</si>
  <si>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</si>
  <si>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</si>
  <si>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</si>
  <si>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</si>
  <si>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</si>
  <si>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</si>
  <si>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</si>
  <si>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</si>
  <si>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</si>
  <si>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</si>
  <si>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</si>
  <si>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</si>
  <si>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</si>
  <si>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</si>
  <si>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</si>
  <si>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</si>
  <si>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</si>
  <si>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</si>
  <si>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</si>
  <si>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</si>
  <si>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</si>
  <si>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</si>
  <si>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</si>
  <si>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</si>
  <si>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</si>
  <si>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</si>
  <si>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</si>
  <si>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</si>
  <si>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</si>
  <si>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</si>
  <si>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</si>
  <si>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</si>
  <si>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</si>
  <si>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</si>
  <si>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</si>
  <si>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</si>
  <si>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</si>
  <si>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</si>
  <si>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</si>
  <si>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</si>
  <si>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</si>
  <si>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</si>
  <si>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</si>
  <si>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</si>
  <si>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</si>
  <si>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</si>
  <si>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</si>
  <si>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</si>
  <si>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</si>
  <si>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</si>
  <si>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</si>
  <si>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</si>
  <si>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</si>
  <si>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</si>
  <si>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</si>
  <si>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</si>
  <si>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</si>
  <si>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</si>
  <si>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</si>
  <si>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</si>
  <si>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</si>
  <si>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</si>
  <si>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</si>
  <si>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</si>
  <si>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</si>
  <si>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</si>
  <si>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</si>
  <si>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</si>
  <si>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</si>
  <si>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</si>
  <si>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</si>
  <si>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</si>
  <si>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</si>
  <si>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</si>
  <si>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</si>
  <si>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</si>
  <si>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</si>
  <si>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</si>
  <si>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</si>
  <si>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</si>
  <si>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</si>
  <si>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</si>
  <si>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</si>
  <si>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</si>
  <si>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</si>
  <si>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</si>
  <si>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</si>
  <si>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</si>
  <si>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</si>
  <si>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</si>
  <si>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</si>
  <si>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</si>
  <si>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</si>
  <si>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</si>
  <si>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</si>
  <si>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</si>
  <si>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</si>
  <si>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</si>
  <si>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</si>
  <si>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</si>
  <si>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</si>
  <si>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</si>
  <si>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</si>
  <si>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</si>
  <si>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</si>
  <si>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</si>
  <si>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</si>
  <si>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</si>
  <si>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</si>
  <si>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</si>
  <si>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</si>
  <si>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</si>
  <si>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</si>
  <si>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</si>
  <si>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</si>
  <si>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</si>
  <si>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</si>
  <si>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</si>
  <si>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</si>
  <si>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</si>
  <si>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</si>
  <si>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</si>
  <si>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</si>
  <si>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</si>
  <si>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</si>
  <si>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</si>
  <si>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</si>
  <si>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</si>
  <si>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</si>
  <si>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</si>
  <si>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</si>
  <si>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</si>
  <si>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</si>
  <si>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</si>
  <si>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</si>
  <si>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</si>
  <si>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</si>
  <si>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</si>
  <si>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</si>
  <si>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</si>
  <si>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</si>
  <si>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</si>
  <si>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</si>
  <si>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</si>
  <si>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</si>
  <si>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</si>
  <si>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</si>
  <si>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</si>
  <si>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</si>
  <si>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</si>
  <si>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</si>
  <si>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</si>
  <si>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</si>
  <si>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</si>
  <si>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</si>
  <si>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</si>
  <si>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</si>
  <si>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</si>
  <si>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</si>
  <si>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</si>
  <si>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</si>
  <si>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</si>
  <si>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</si>
  <si>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</si>
  <si>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</si>
  <si>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</si>
  <si>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</si>
  <si>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</si>
  <si>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</si>
  <si>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</si>
  <si>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</si>
  <si>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</si>
  <si>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</si>
  <si>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</si>
  <si>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</si>
  <si>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</si>
  <si>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</si>
  <si>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</si>
  <si>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</si>
  <si>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</si>
  <si>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</si>
  <si>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</si>
  <si>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</si>
  <si>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</si>
  <si>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</si>
  <si>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</si>
  <si>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</si>
  <si>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</si>
  <si>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</si>
  <si>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</si>
  <si>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</si>
  <si>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</si>
  <si>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</si>
  <si>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</si>
  <si>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</si>
  <si>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</si>
  <si>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</si>
  <si>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</si>
  <si>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</si>
  <si>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</si>
  <si>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</si>
  <si>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</si>
  <si>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</si>
  <si>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</si>
  <si>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</si>
  <si>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</si>
  <si>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</si>
  <si>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</si>
  <si>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</si>
  <si>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</si>
  <si>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</si>
  <si>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</si>
  <si>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</si>
  <si>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</si>
  <si>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</si>
  <si>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</si>
  <si>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</si>
  <si>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</si>
  <si>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</si>
  <si>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</si>
  <si>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</si>
  <si>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</si>
  <si>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</si>
  <si>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</si>
  <si>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</si>
  <si>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</si>
  <si>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</si>
  <si>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</si>
  <si>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</si>
  <si>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</si>
  <si>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</si>
  <si>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</si>
  <si>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</si>
  <si>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</si>
  <si>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</si>
  <si>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</si>
  <si>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</si>
  <si>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</si>
  <si>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</si>
  <si>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</si>
  <si>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</si>
  <si>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</si>
  <si>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</si>
  <si>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</si>
  <si>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</si>
  <si>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</si>
  <si>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</si>
  <si>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</si>
  <si>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</si>
  <si>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</si>
  <si>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</si>
  <si>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</si>
  <si>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</si>
  <si>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</si>
  <si>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</si>
  <si>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</si>
  <si>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</si>
  <si>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</si>
  <si>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</si>
  <si>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</si>
  <si>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</si>
  <si>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</si>
  <si>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</si>
  <si>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</si>
  <si>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</si>
  <si>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</si>
  <si>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</si>
  <si>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</si>
  <si>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</si>
  <si>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</si>
  <si>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</si>
  <si>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</si>
  <si>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</si>
  <si>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</si>
  <si>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</si>
  <si>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</si>
  <si>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</si>
  <si>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</si>
  <si>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</si>
  <si>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</si>
  <si>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</si>
  <si>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</si>
  <si>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</si>
  <si>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</si>
  <si>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</si>
  <si>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</si>
  <si>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</si>
  <si>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</si>
  <si>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</si>
  <si>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</si>
  <si>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</si>
  <si>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</si>
  <si>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</si>
  <si>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</si>
  <si>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</si>
  <si>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</si>
  <si>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</si>
  <si>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</si>
  <si>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</si>
  <si>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</si>
  <si>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</si>
  <si>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</si>
  <si>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</si>
  <si>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</si>
  <si>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</si>
  <si>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</si>
  <si>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</si>
  <si>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</si>
  <si>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</si>
  <si>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</si>
  <si>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</si>
  <si>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</si>
  <si>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</si>
  <si>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</si>
  <si>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</si>
  <si>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</si>
  <si>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</si>
  <si>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</si>
  <si>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</si>
  <si>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</si>
  <si>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</si>
  <si>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</si>
  <si>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</si>
  <si>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</si>
  <si>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</si>
  <si>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</si>
  <si>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</si>
  <si>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</si>
  <si>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</si>
  <si>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</si>
  <si>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</si>
  <si>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</si>
  <si>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</si>
  <si>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</si>
  <si>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</si>
  <si>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</si>
  <si>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</si>
  <si>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</si>
  <si>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</si>
  <si>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</si>
  <si>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</si>
  <si>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</si>
  <si>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</si>
  <si>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</si>
  <si>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</si>
  <si>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</si>
  <si>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</si>
  <si>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</si>
  <si>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</si>
  <si>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</si>
  <si>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</si>
  <si>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</si>
  <si>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</si>
  <si>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</si>
  <si>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</si>
  <si>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</si>
  <si>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</si>
  <si>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</si>
  <si>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</si>
  <si>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</si>
  <si>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</si>
  <si>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</si>
  <si>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</si>
  <si>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</si>
  <si>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</si>
  <si>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</si>
  <si>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</si>
  <si>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</si>
  <si>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</si>
  <si>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</si>
  <si>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</si>
  <si>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</si>
  <si>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</si>
  <si>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</si>
  <si>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</si>
  <si>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</si>
  <si>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</si>
  <si>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</si>
  <si>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</si>
  <si>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</si>
  <si>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</si>
  <si>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</si>
  <si>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</si>
  <si>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</si>
  <si>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</si>
  <si>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</si>
  <si>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</si>
  <si>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</si>
  <si>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</si>
  <si>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</si>
  <si>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</si>
  <si>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</si>
  <si>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</si>
  <si>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</si>
  <si>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</si>
  <si>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</si>
  <si>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</si>
  <si>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</si>
  <si>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</si>
  <si>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</si>
  <si>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</si>
  <si>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</si>
  <si>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</si>
  <si>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</si>
  <si>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</si>
  <si>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</si>
  <si>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</si>
  <si>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</si>
  <si>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</si>
  <si>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</si>
  <si>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</si>
  <si>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</si>
  <si>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</si>
  <si>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</si>
  <si>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</si>
  <si>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</si>
  <si>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</si>
  <si>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</si>
  <si>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</si>
  <si>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</si>
  <si>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</si>
  <si>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</si>
  <si>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</si>
  <si>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</si>
  <si>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</si>
  <si>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</si>
  <si>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</si>
  <si>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</si>
  <si>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</si>
  <si>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</si>
  <si>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</si>
  <si>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</si>
  <si>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</si>
  <si>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</si>
  <si>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</si>
  <si>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</si>
  <si>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</si>
  <si>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</si>
  <si>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</si>
  <si>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</si>
  <si>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</si>
  <si>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</si>
  <si>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</si>
  <si>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</si>
  <si>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</si>
  <si>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</si>
  <si>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</si>
  <si>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</si>
  <si>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</si>
  <si>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</si>
  <si>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</si>
  <si>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</si>
  <si>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</si>
  <si>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</si>
  <si>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</si>
  <si>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</si>
  <si>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</si>
  <si>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</si>
  <si>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</si>
  <si>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</si>
  <si>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</si>
  <si>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</si>
  <si>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</si>
  <si>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</si>
  <si>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</si>
  <si>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</si>
  <si>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</si>
  <si>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</si>
  <si>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</si>
  <si>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</si>
  <si>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</si>
  <si>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</si>
  <si>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</si>
  <si>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</si>
  <si>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</si>
  <si>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</si>
  <si>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</si>
  <si>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</si>
  <si>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</si>
  <si>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</si>
  <si>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</si>
  <si>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</si>
  <si>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</si>
  <si>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</si>
  <si>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</si>
  <si>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</si>
  <si>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</si>
  <si>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</si>
  <si>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</si>
  <si>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</si>
  <si>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</si>
  <si>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</si>
  <si>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</si>
  <si>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</si>
  <si>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</si>
  <si>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</si>
  <si>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</si>
  <si>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</si>
  <si>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</si>
  <si>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</si>
  <si>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</si>
  <si>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</si>
  <si>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</si>
  <si>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</si>
  <si>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</si>
  <si>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</si>
  <si>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</si>
  <si>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</si>
  <si>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</si>
  <si>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</si>
  <si>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</si>
  <si>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</si>
  <si>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</si>
  <si>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</si>
  <si>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</si>
  <si>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</si>
  <si>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</si>
  <si>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</si>
  <si>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</si>
  <si>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</si>
  <si>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</si>
  <si>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</si>
  <si>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</si>
  <si>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</si>
  <si>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</si>
  <si>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</si>
  <si>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</si>
  <si>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</si>
  <si>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</si>
  <si>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</si>
  <si>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</si>
  <si>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</si>
  <si>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</si>
  <si>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</si>
  <si>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</si>
  <si>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</si>
  <si>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</si>
  <si>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</si>
  <si>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</si>
  <si>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</si>
  <si>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</si>
  <si>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</si>
  <si>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</si>
  <si>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</si>
  <si>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</si>
  <si>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</si>
  <si>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</si>
  <si>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</si>
  <si>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</si>
  <si>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</si>
  <si>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</si>
  <si>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</si>
  <si>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</si>
  <si>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</si>
  <si>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</si>
  <si>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</si>
  <si>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</si>
  <si>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</si>
  <si>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</si>
  <si>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</si>
  <si>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</si>
  <si>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</si>
  <si>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</si>
  <si>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</si>
  <si>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</si>
  <si>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</si>
  <si>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</si>
  <si>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</si>
  <si>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</si>
  <si>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</si>
  <si>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</si>
  <si>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</si>
  <si>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</si>
  <si>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</si>
  <si>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</si>
  <si>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</si>
  <si>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</si>
  <si>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</si>
  <si>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</si>
  <si>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</si>
  <si>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</si>
  <si>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</si>
  <si>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</si>
  <si>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</si>
  <si>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</si>
  <si>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</si>
  <si>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</si>
  <si>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</si>
  <si>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</si>
  <si>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</si>
  <si>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</si>
  <si>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</si>
  <si>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</si>
  <si>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</si>
  <si>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</si>
  <si>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</si>
  <si>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</si>
  <si>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</si>
  <si>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</si>
  <si>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</si>
  <si>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</si>
  <si>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</si>
  <si>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</si>
  <si>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</si>
  <si>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</si>
  <si>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</si>
  <si>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</si>
  <si>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</si>
  <si>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</si>
  <si>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</si>
  <si>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</si>
  <si>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</si>
  <si>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</si>
  <si>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</si>
  <si>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</si>
  <si>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</si>
  <si>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</si>
  <si>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</si>
  <si>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</si>
  <si>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</si>
  <si>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</si>
  <si>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</si>
  <si>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</si>
  <si>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</si>
  <si>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</si>
  <si>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</si>
  <si>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</si>
  <si>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</si>
  <si>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</si>
  <si>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</si>
  <si>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</si>
  <si>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</si>
  <si>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</si>
  <si>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</si>
  <si>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</si>
  <si>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</si>
  <si>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</si>
  <si>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</si>
  <si>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</si>
  <si>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</si>
  <si>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</si>
  <si>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</si>
  <si>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</si>
  <si>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</si>
  <si>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</si>
  <si>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</si>
  <si>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</si>
  <si>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</si>
  <si>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</si>
  <si>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</si>
  <si>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</si>
  <si>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</si>
  <si>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</si>
  <si>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</si>
  <si>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</si>
  <si>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</si>
  <si>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</si>
  <si>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</si>
  <si>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</si>
  <si>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</si>
  <si>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</si>
  <si>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</si>
  <si>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</si>
  <si>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</si>
  <si>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</si>
  <si>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</si>
  <si>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</si>
  <si>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</si>
  <si>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</si>
  <si>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</si>
  <si>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</si>
  <si>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</si>
  <si>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</si>
  <si>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</si>
  <si>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</si>
  <si>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</si>
  <si>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</si>
  <si>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</si>
  <si>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</si>
  <si>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</si>
  <si>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</si>
  <si>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</si>
  <si>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</si>
  <si>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</si>
  <si>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</si>
  <si>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</si>
  <si>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</si>
  <si>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</si>
  <si>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</si>
  <si>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</si>
  <si>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</si>
  <si>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</si>
  <si>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</si>
  <si>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</si>
  <si>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</si>
  <si>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</si>
  <si>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</si>
  <si>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</si>
  <si>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</si>
  <si>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</si>
  <si>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</si>
  <si>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</si>
  <si>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</si>
  <si>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</si>
  <si>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</si>
  <si>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</si>
  <si>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</si>
  <si>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</si>
  <si>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</si>
  <si>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</si>
  <si>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</si>
  <si>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</si>
  <si>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</si>
  <si>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</si>
  <si>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</si>
  <si>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</si>
  <si>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</si>
  <si>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</si>
  <si>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</si>
  <si>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</si>
  <si>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</si>
  <si>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</si>
  <si>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</si>
  <si>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</si>
  <si>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</si>
  <si>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</si>
  <si>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</si>
  <si>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</si>
  <si>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</si>
  <si>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</si>
  <si>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</si>
  <si>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</si>
  <si>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</si>
  <si>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</si>
  <si>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</si>
  <si>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</si>
  <si>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</si>
  <si>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</si>
  <si>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</si>
  <si>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</si>
  <si>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</si>
  <si>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</si>
  <si>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</si>
  <si>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</si>
  <si>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</si>
  <si>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</si>
  <si>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</si>
  <si>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</si>
  <si>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</si>
  <si>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</si>
  <si>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</si>
  <si>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</si>
  <si>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</si>
  <si>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</si>
  <si>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</si>
  <si>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</si>
  <si>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</si>
  <si>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</si>
  <si>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</si>
  <si>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</si>
  <si>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</si>
  <si>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</si>
  <si>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</si>
  <si>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</si>
  <si>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</si>
  <si>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</si>
  <si>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</si>
  <si>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</si>
  <si>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</si>
  <si>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</si>
  <si>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</si>
  <si>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</si>
  <si>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</si>
  <si>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</si>
  <si>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</si>
  <si>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</si>
  <si>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</si>
  <si>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</si>
  <si>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</si>
  <si>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</si>
  <si>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</si>
  <si>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</si>
  <si>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</si>
  <si>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</si>
  <si>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</si>
  <si>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</si>
  <si>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</si>
  <si>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</si>
  <si>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</si>
  <si>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</si>
  <si>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</si>
  <si>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</si>
  <si>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</si>
  <si>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</si>
  <si>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</si>
  <si>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</si>
  <si>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</si>
  <si>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</si>
  <si>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</si>
  <si>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</si>
  <si>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</si>
  <si>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</si>
  <si>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</si>
  <si>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</si>
  <si>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</si>
  <si>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</si>
  <si>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</si>
  <si>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</si>
  <si>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</si>
  <si>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</si>
  <si>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</si>
  <si>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</si>
  <si>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</si>
  <si>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</si>
  <si>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</si>
  <si>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</si>
  <si>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</si>
  <si>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</si>
  <si>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</si>
  <si>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</si>
  <si>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</si>
  <si>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</si>
  <si>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</si>
  <si>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</si>
  <si>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</si>
  <si>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</si>
  <si>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</si>
  <si>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</si>
  <si>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</si>
  <si>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</si>
  <si>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</si>
  <si>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</si>
  <si>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</si>
  <si>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</si>
  <si>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</si>
  <si>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</si>
  <si>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</si>
  <si>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</si>
  <si>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</si>
  <si>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</si>
  <si>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</si>
  <si>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</si>
  <si>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</si>
  <si>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</si>
  <si>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</si>
  <si>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</si>
  <si>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</si>
  <si>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</si>
  <si>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</si>
  <si>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</si>
  <si>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</si>
  <si>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</si>
  <si>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</si>
  <si>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</si>
  <si>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</si>
  <si>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</si>
  <si>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</si>
  <si>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</si>
  <si>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</si>
  <si>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</si>
  <si>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</si>
  <si>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</si>
  <si>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</si>
  <si>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</si>
  <si>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</si>
  <si>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</si>
  <si>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</si>
  <si>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</si>
  <si>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</si>
  <si>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</si>
  <si>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</si>
  <si>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</si>
  <si>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</si>
  <si>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</si>
  <si>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</si>
  <si>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</si>
  <si>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</si>
  <si>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</si>
  <si>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</si>
  <si>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</si>
  <si>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</si>
  <si>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</si>
  <si>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</si>
  <si>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</si>
  <si>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</si>
  <si>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</si>
  <si>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</si>
  <si>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</si>
  <si>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</si>
  <si>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</si>
  <si>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</si>
  <si>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</si>
  <si>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</si>
  <si>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</si>
  <si>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</si>
  <si>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</si>
  <si>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</si>
  <si>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</si>
  <si>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</si>
  <si>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</si>
  <si>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</si>
  <si>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</si>
  <si>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</si>
  <si>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</si>
  <si>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</si>
  <si>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</si>
  <si>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</si>
  <si>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</si>
  <si>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</si>
  <si>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</si>
  <si>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</si>
  <si>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</si>
  <si>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</si>
  <si>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</si>
  <si>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</si>
  <si>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</si>
  <si>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</si>
  <si>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</si>
  <si>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</si>
  <si>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</si>
  <si>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</si>
  <si>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</si>
  <si>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</si>
  <si>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</si>
  <si>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</si>
  <si>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</si>
  <si>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</si>
  <si>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</si>
  <si>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</si>
  <si>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</si>
  <si>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</si>
  <si>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</si>
  <si>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</si>
  <si>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</si>
  <si>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</si>
  <si>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</si>
  <si>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</si>
  <si>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</si>
  <si>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</si>
  <si>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</si>
  <si>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</si>
  <si>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</si>
  <si>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</si>
  <si>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</si>
  <si>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</si>
  <si>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</si>
  <si>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</si>
  <si>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</si>
  <si>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</si>
  <si>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</si>
  <si>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</si>
  <si>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</si>
  <si>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</si>
  <si>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</si>
  <si>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</si>
  <si>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</si>
  <si>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</si>
  <si>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</si>
  <si>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</si>
  <si>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</si>
  <si>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</si>
  <si>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</si>
  <si>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</si>
  <si>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</si>
  <si>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</si>
  <si>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</si>
  <si>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</si>
  <si>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</si>
  <si>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</si>
  <si>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</si>
  <si>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</si>
  <si>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</si>
  <si>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</si>
  <si>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</si>
  <si>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</si>
  <si>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</si>
  <si>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</si>
  <si>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</si>
  <si>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</si>
  <si>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</si>
  <si>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</si>
  <si>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</si>
  <si>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</si>
  <si>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</si>
  <si>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</si>
  <si>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</si>
  <si>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</si>
  <si>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</si>
  <si>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</si>
  <si>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</si>
  <si>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</si>
  <si>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</si>
  <si>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</si>
  <si>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</si>
  <si>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</si>
  <si>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</si>
  <si>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</si>
  <si>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</si>
  <si>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</si>
  <si>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</si>
  <si>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</si>
  <si>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</si>
  <si>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</si>
  <si>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</si>
  <si>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</si>
  <si>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</si>
  <si>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</si>
  <si>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</si>
  <si>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</si>
  <si>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</si>
  <si>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</si>
  <si>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</si>
  <si>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</si>
  <si>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</si>
  <si>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</si>
  <si>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</si>
  <si>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</si>
  <si>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</si>
  <si>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</si>
  <si>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</si>
  <si>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</si>
  <si>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</si>
  <si>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</si>
  <si>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</si>
  <si>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</si>
  <si>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</si>
  <si>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</si>
  <si>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</si>
  <si>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</si>
  <si>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</si>
  <si>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</si>
  <si>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</si>
  <si>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</si>
  <si>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</si>
  <si>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</si>
  <si>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</si>
  <si>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</si>
  <si>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</si>
  <si>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</si>
  <si>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</si>
  <si>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</si>
  <si>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</si>
  <si>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</si>
  <si>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</si>
  <si>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</si>
  <si>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</si>
  <si>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</si>
  <si>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</si>
  <si>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</si>
  <si>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</si>
  <si>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</si>
  <si>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</si>
  <si>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</si>
  <si>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</si>
  <si>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</si>
  <si>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</si>
  <si>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</si>
  <si>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</si>
  <si>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</si>
  <si>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</si>
  <si>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</si>
  <si>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</si>
  <si>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</si>
  <si>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</si>
  <si>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</si>
  <si>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</si>
  <si>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</si>
  <si>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</si>
  <si>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</si>
  <si>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</si>
  <si>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</si>
  <si>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</si>
  <si>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</si>
  <si>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</si>
  <si>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</si>
  <si>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</si>
  <si>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</si>
  <si>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</si>
  <si>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</si>
  <si>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</si>
  <si>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</si>
  <si>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</si>
  <si>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</si>
  <si>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</si>
  <si>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</si>
  <si>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</si>
  <si>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</si>
  <si>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</si>
  <si>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</si>
  <si>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</si>
  <si>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</si>
  <si>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</si>
  <si>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</si>
  <si>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</si>
  <si>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</si>
  <si>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</si>
  <si>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</si>
  <si>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</si>
  <si>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</si>
  <si>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</si>
  <si>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</si>
  <si>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</si>
  <si>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</si>
  <si>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</si>
  <si>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</si>
  <si>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</si>
  <si>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</si>
  <si>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</si>
  <si>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</si>
  <si>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</si>
  <si>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</si>
  <si>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</si>
  <si>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</si>
  <si>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</si>
  <si>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</si>
  <si>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</si>
  <si>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</si>
  <si>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</si>
  <si>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</si>
  <si>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</si>
  <si>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</si>
  <si>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</si>
  <si>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</si>
  <si>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</si>
  <si>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</si>
  <si>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</si>
  <si>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</si>
  <si>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</si>
  <si>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</si>
  <si>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</si>
  <si>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</si>
  <si>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</si>
  <si>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</si>
  <si>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</si>
  <si>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</si>
  <si>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</si>
  <si>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</si>
  <si>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</si>
  <si>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</si>
  <si>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</si>
  <si>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</si>
  <si>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</si>
  <si>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</si>
  <si>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</si>
  <si>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</si>
  <si>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</si>
  <si>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</si>
  <si>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</si>
  <si>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</si>
  <si>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</si>
  <si>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</si>
  <si>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</si>
  <si>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</si>
  <si>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</si>
  <si>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</si>
  <si>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</si>
  <si>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</si>
  <si>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</si>
  <si>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</si>
  <si>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</si>
  <si>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</si>
  <si>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</si>
  <si>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</si>
  <si>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</si>
  <si>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</si>
  <si>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</si>
  <si>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</si>
  <si>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</si>
  <si>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</si>
  <si>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</si>
  <si>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</si>
  <si>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</si>
  <si>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</si>
  <si>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</si>
  <si>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</si>
  <si>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</si>
  <si>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</si>
  <si>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</si>
  <si>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</si>
  <si>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</si>
  <si>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</si>
  <si>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</si>
  <si>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</si>
  <si>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</si>
  <si>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</si>
  <si>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</si>
  <si>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</si>
  <si>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</si>
  <si>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</si>
  <si>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</si>
  <si>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</si>
  <si>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</si>
  <si>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</si>
  <si>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</si>
  <si>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</si>
  <si>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</si>
  <si>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</si>
  <si>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</si>
  <si>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</si>
  <si>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</si>
  <si>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</si>
  <si>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</si>
  <si>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</si>
  <si>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</si>
  <si>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</si>
  <si>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</si>
  <si>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</si>
  <si>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</si>
  <si>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</si>
  <si>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</si>
  <si>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</si>
  <si>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</si>
  <si>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</si>
  <si>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</si>
  <si>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</si>
  <si>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</si>
  <si>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</si>
  <si>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</si>
  <si>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</si>
  <si>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</si>
  <si>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</si>
  <si>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</si>
  <si>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</si>
  <si>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</si>
  <si>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</si>
  <si>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</si>
  <si>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</si>
  <si>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</si>
  <si>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</si>
  <si>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</si>
  <si>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</si>
  <si>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</si>
  <si>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</si>
  <si>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</si>
  <si>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</si>
  <si>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</si>
  <si>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</si>
  <si>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</si>
  <si>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</si>
  <si>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</si>
  <si>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</si>
  <si>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</si>
  <si>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</si>
  <si>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</si>
  <si>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</si>
  <si>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</si>
  <si>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</si>
  <si>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</si>
  <si>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</si>
  <si>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</si>
  <si>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</si>
  <si>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</si>
  <si>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</si>
  <si>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</si>
  <si>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</si>
  <si>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</si>
  <si>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</si>
  <si>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</si>
  <si>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</si>
  <si>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</si>
  <si>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</si>
  <si>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</si>
  <si>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</si>
  <si>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</si>
  <si>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</si>
  <si>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</si>
  <si>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</si>
  <si>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</si>
  <si>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</si>
  <si>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</si>
  <si>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</si>
  <si>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</si>
  <si>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</si>
  <si>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</si>
  <si>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</si>
  <si>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</si>
  <si>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</si>
  <si>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</si>
  <si>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</si>
  <si>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</si>
  <si>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</si>
  <si>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</si>
  <si>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</si>
  <si>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</si>
  <si>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</si>
  <si>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</si>
  <si>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</si>
  <si>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</si>
  <si>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</si>
  <si>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</si>
  <si>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</si>
  <si>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</si>
  <si>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</si>
  <si>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</si>
  <si>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</si>
  <si>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</si>
  <si>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</si>
  <si>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</si>
  <si>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</si>
  <si>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</si>
  <si>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</si>
  <si>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</si>
  <si>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</si>
  <si>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</si>
  <si>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</si>
  <si>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</si>
  <si>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</si>
  <si>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</si>
  <si>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</si>
  <si>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</si>
  <si>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</si>
  <si>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</si>
  <si>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</si>
  <si>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</si>
  <si>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</si>
  <si>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</si>
  <si>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</si>
  <si>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</si>
  <si>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</si>
  <si>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</si>
  <si>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</si>
  <si>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</si>
  <si>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</si>
  <si>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</si>
  <si>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</si>
  <si>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</si>
  <si>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</si>
  <si>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</si>
  <si>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</si>
  <si>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</si>
  <si>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</si>
  <si>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</si>
  <si>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</si>
  <si>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</si>
  <si>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</si>
  <si>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</si>
  <si>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</si>
  <si>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</si>
  <si>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</si>
  <si>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</si>
  <si>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</si>
  <si>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</si>
  <si>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</si>
  <si>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</si>
  <si>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</si>
  <si>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</si>
  <si>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</si>
  <si>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</si>
  <si>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</si>
  <si>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</si>
  <si>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</si>
  <si>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</si>
  <si>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</si>
  <si>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</si>
  <si>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</si>
  <si>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</si>
  <si>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</si>
  <si>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</si>
  <si>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</si>
  <si>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</si>
  <si>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</si>
  <si>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</si>
  <si>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</si>
  <si>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</si>
  <si>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</si>
  <si>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</si>
  <si>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</si>
  <si>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</si>
  <si>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</si>
  <si>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</si>
  <si>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</si>
  <si>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</si>
  <si>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</si>
  <si>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</si>
  <si>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</si>
  <si>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</si>
  <si>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</si>
  <si>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</si>
  <si>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</si>
  <si>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</si>
  <si>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</si>
  <si>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</si>
  <si>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</si>
  <si>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</si>
  <si>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</si>
  <si>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</si>
  <si>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</si>
  <si>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</si>
  <si>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</si>
  <si>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</si>
  <si>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</si>
  <si>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</si>
  <si>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</si>
  <si>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</si>
  <si>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</si>
  <si>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</si>
  <si>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</si>
  <si>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</si>
  <si>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</si>
  <si>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</si>
  <si>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</si>
  <si>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</si>
  <si>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</si>
  <si>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</si>
  <si>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</si>
  <si>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</si>
  <si>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</si>
  <si>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</si>
  <si>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</si>
  <si>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</si>
  <si>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</si>
  <si>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</si>
  <si>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</si>
  <si>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</si>
  <si>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</si>
  <si>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</si>
  <si>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</si>
  <si>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</si>
  <si>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</si>
  <si>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</si>
  <si>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</si>
  <si>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</si>
  <si>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</si>
  <si>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</si>
  <si>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</si>
  <si>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</si>
  <si>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</si>
  <si>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</si>
  <si>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</si>
  <si>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</si>
  <si>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</si>
  <si>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</si>
  <si>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</si>
  <si>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</si>
  <si>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</si>
  <si>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</si>
  <si>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</si>
  <si>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</si>
  <si>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</si>
  <si>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</si>
  <si>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</si>
  <si>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</si>
  <si>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</si>
  <si>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</si>
  <si>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</si>
  <si>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</si>
  <si>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</si>
  <si>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</si>
  <si>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</si>
  <si>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</si>
  <si>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</si>
  <si>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</si>
  <si>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</si>
  <si>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</si>
  <si>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</si>
  <si>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</si>
  <si>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</si>
  <si>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</si>
  <si>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</si>
  <si>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</si>
  <si>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</si>
  <si>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</si>
  <si>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</si>
  <si>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</si>
  <si>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</si>
  <si>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</si>
  <si>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</si>
  <si>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</si>
  <si>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</si>
  <si>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</si>
  <si>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</si>
  <si>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</si>
  <si>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</si>
  <si>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</si>
  <si>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</si>
  <si>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</si>
  <si>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</si>
  <si>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</si>
  <si>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</si>
  <si>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</si>
  <si>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</si>
  <si>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</si>
  <si>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</si>
  <si>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</si>
  <si>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</si>
  <si>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</si>
  <si>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</si>
  <si>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</si>
  <si>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</si>
  <si>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</si>
  <si>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</si>
  <si>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</si>
  <si>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</si>
  <si>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</si>
  <si>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</si>
  <si>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</si>
  <si>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</si>
  <si>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</si>
  <si>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</si>
  <si>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</si>
  <si>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</si>
  <si>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</si>
  <si>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</si>
  <si>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</si>
  <si>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</si>
  <si>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</si>
  <si>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</si>
  <si>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</si>
  <si>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</si>
  <si>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</si>
  <si>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</si>
  <si>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</si>
  <si>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</si>
  <si>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</si>
  <si>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</si>
  <si>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</si>
  <si>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</si>
  <si>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</si>
  <si>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</si>
  <si>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</si>
  <si>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</si>
  <si>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</si>
  <si>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</si>
  <si>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</si>
  <si>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</si>
  <si>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</si>
  <si>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</si>
  <si>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</si>
  <si>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</si>
  <si>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</si>
  <si>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</si>
  <si>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</si>
  <si>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</si>
  <si>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</si>
  <si>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</si>
  <si>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</si>
  <si>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</si>
  <si>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</si>
  <si>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</si>
  <si>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</si>
  <si>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</si>
  <si>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</si>
  <si>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</si>
  <si>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</si>
  <si>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</si>
  <si>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</si>
  <si>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</si>
  <si>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</si>
  <si>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</si>
  <si>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</si>
  <si>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</si>
  <si>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</si>
  <si>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</si>
  <si>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</si>
  <si>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</si>
  <si>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</si>
  <si>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</si>
  <si>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</si>
  <si>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</si>
  <si>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</si>
  <si>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</si>
  <si>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</si>
  <si>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</si>
  <si>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</si>
  <si>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</si>
  <si>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</si>
  <si>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</si>
  <si>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</si>
  <si>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</si>
  <si>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</si>
  <si>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</si>
  <si>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</si>
  <si>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</si>
  <si>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</si>
  <si>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</si>
  <si>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</si>
  <si>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</si>
  <si>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</si>
  <si>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</si>
  <si>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</si>
  <si>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</si>
  <si>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</si>
  <si>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</si>
  <si>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</si>
  <si>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</si>
  <si>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</si>
  <si>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</si>
  <si>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</si>
  <si>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</si>
  <si>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</si>
  <si>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</si>
  <si>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</si>
  <si>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</si>
  <si>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</si>
  <si>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</si>
  <si>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</si>
  <si>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</si>
  <si>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</si>
  <si>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</si>
  <si>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</si>
  <si>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</si>
  <si>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</si>
  <si>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</si>
  <si>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</si>
  <si>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</si>
  <si>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</si>
  <si>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</si>
  <si>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</si>
  <si>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</si>
  <si>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</si>
  <si>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</si>
  <si>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</si>
  <si>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</si>
  <si>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</si>
  <si>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</si>
  <si>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</si>
  <si>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</si>
  <si>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</si>
  <si>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</si>
  <si>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</si>
  <si>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</si>
  <si>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</si>
  <si>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</si>
  <si>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</si>
  <si>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</si>
  <si>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</si>
  <si>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</si>
  <si>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</si>
  <si>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</si>
  <si>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</si>
  <si>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</si>
  <si>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</si>
  <si>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</si>
  <si>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</si>
  <si>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</si>
  <si>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</si>
  <si>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</si>
  <si>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</si>
  <si>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</si>
  <si>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</si>
  <si>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</si>
  <si>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</si>
  <si>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</si>
  <si>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</si>
  <si>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</si>
  <si>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</si>
  <si>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</si>
  <si>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</si>
  <si>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</si>
  <si>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</si>
  <si>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</si>
  <si>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</si>
  <si>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</si>
  <si>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</si>
  <si>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</si>
  <si>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</si>
  <si>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</si>
  <si>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</si>
  <si>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</si>
  <si>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</si>
  <si>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</si>
  <si>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</si>
  <si>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</si>
  <si>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</si>
  <si>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</si>
  <si>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</si>
  <si>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</si>
  <si>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</si>
  <si>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</si>
  <si>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</si>
  <si>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</si>
  <si>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</si>
  <si>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</si>
  <si>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</si>
  <si>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</si>
  <si>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</si>
  <si>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</si>
  <si>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</si>
  <si>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</si>
  <si>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</si>
  <si>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</si>
  <si>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</si>
  <si>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</si>
  <si>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</si>
  <si>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</si>
  <si>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</si>
  <si>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</si>
  <si>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</si>
  <si>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</si>
  <si>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</si>
  <si>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</si>
  <si>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</si>
  <si>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</si>
  <si>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</si>
  <si>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</si>
  <si>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</si>
  <si>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</si>
  <si>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</si>
  <si>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</si>
  <si>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</si>
  <si>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</si>
  <si>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</si>
  <si>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</si>
  <si>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</si>
  <si>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</si>
  <si>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</si>
  <si>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</si>
  <si>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</si>
  <si>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</si>
  <si>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</si>
  <si>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</si>
  <si>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</si>
  <si>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</si>
  <si>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</si>
  <si>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</si>
  <si>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</si>
  <si>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</si>
  <si>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</si>
  <si>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</si>
  <si>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</si>
  <si>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</si>
  <si>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</si>
  <si>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</si>
  <si>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</si>
  <si>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</si>
  <si>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</si>
  <si>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</si>
  <si>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</si>
  <si>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</si>
  <si>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</si>
  <si>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</si>
  <si>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</si>
  <si>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</si>
  <si>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</si>
  <si>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</si>
  <si>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</si>
  <si>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</si>
  <si>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</si>
  <si>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</si>
  <si>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</si>
  <si>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</si>
  <si>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</si>
  <si>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</si>
  <si>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</si>
  <si>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</si>
  <si>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</si>
  <si>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</si>
  <si>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</si>
  <si>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</si>
  <si>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</si>
  <si>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</si>
  <si>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</si>
  <si>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</si>
  <si>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</si>
  <si>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</si>
  <si>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</si>
  <si>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</si>
  <si>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</si>
  <si>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</si>
  <si>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</si>
  <si>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</si>
  <si>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</si>
  <si>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</si>
  <si>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</si>
  <si>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</si>
  <si>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</si>
  <si>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</si>
  <si>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</si>
  <si>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</si>
  <si>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</si>
  <si>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</si>
  <si>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</si>
  <si>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</si>
  <si>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</si>
  <si>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</si>
  <si>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</si>
  <si>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</si>
  <si>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</si>
  <si>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</si>
  <si>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</si>
  <si>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</si>
  <si>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</si>
  <si>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</si>
  <si>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</si>
  <si>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</si>
  <si>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</si>
  <si>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</si>
  <si>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</si>
  <si>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</si>
  <si>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</si>
  <si>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</si>
  <si>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</si>
  <si>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</si>
  <si>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</si>
  <si>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</si>
  <si>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</si>
  <si>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</si>
  <si>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</si>
  <si>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</si>
  <si>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</si>
  <si>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</si>
  <si>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</si>
  <si>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</si>
  <si>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</si>
  <si>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</si>
  <si>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</si>
  <si>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</si>
  <si>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</si>
  <si>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</si>
  <si>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</si>
  <si>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</si>
  <si>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</si>
  <si>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</si>
  <si>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</si>
  <si>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</si>
  <si>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</si>
  <si>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</si>
  <si>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</si>
  <si>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</si>
  <si>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</si>
  <si>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</si>
  <si>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</si>
  <si>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</si>
  <si>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</si>
  <si>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</si>
  <si>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</si>
  <si>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</si>
  <si>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</si>
  <si>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</si>
  <si>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</si>
  <si>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</si>
  <si>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</si>
  <si>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</si>
  <si>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</si>
  <si>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</si>
  <si>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</si>
  <si>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</si>
  <si>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</si>
  <si>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</si>
  <si>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</si>
  <si>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</si>
  <si>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</si>
  <si>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</si>
  <si>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</si>
  <si>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</si>
  <si>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</si>
  <si>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</si>
  <si>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</si>
  <si>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</si>
  <si>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</si>
  <si>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</si>
  <si>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</si>
  <si>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</si>
  <si>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</si>
  <si>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</si>
  <si>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</si>
  <si>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</si>
  <si>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</si>
  <si>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</si>
  <si>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</si>
  <si>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</si>
  <si>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</si>
  <si>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</si>
  <si>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</si>
  <si>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</si>
  <si>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</si>
  <si>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</si>
  <si>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</si>
  <si>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</si>
  <si>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</si>
  <si>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</si>
  <si>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</si>
  <si>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</si>
  <si>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</si>
  <si>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</si>
  <si>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</si>
  <si>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</si>
  <si>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</si>
  <si>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</si>
  <si>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</si>
  <si>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</si>
  <si>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</si>
  <si>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</si>
  <si>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</si>
  <si>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</si>
  <si>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</si>
  <si>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</si>
  <si>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</si>
  <si>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</si>
  <si>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</si>
  <si>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</si>
  <si>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</si>
  <si>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</si>
  <si>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</si>
  <si>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</si>
  <si>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</si>
  <si>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</si>
  <si>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</si>
  <si>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</si>
  <si>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</si>
  <si>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</si>
  <si>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</si>
  <si>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</si>
  <si>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</si>
  <si>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</si>
  <si>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</si>
  <si>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</si>
  <si>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</si>
  <si>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</si>
  <si>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</si>
  <si>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</si>
  <si>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</si>
  <si>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</si>
  <si>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</si>
  <si>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</si>
  <si>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</si>
  <si>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</si>
  <si>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</si>
  <si>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</si>
  <si>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</si>
  <si>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</si>
  <si>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</si>
  <si>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</si>
  <si>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</si>
  <si>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</si>
  <si>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</si>
  <si>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</si>
  <si>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</si>
  <si>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</si>
  <si>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</si>
  <si>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</si>
  <si>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</si>
  <si>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</si>
  <si>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</si>
  <si>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</si>
  <si>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</si>
  <si>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</si>
  <si>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</si>
  <si>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</si>
  <si>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</si>
  <si>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</si>
  <si>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</si>
  <si>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</si>
  <si>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</si>
  <si>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</si>
  <si>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</si>
  <si>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</si>
  <si>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</si>
  <si>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</si>
  <si>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</si>
  <si>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</si>
  <si>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</si>
  <si>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</si>
  <si>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</si>
  <si>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</si>
  <si>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</si>
  <si>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</si>
  <si>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</si>
  <si>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</si>
  <si>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</si>
  <si>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</si>
  <si>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</si>
  <si>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</si>
  <si>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</si>
  <si>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</si>
  <si>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</si>
  <si>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</si>
  <si>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</si>
  <si>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</si>
  <si>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</si>
  <si>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</si>
  <si>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</si>
  <si>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</si>
  <si>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</si>
  <si>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</si>
  <si>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</si>
  <si>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</si>
  <si>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</si>
  <si>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</si>
  <si>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</si>
  <si>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</si>
  <si>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</si>
  <si>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</si>
  <si>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</si>
  <si>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</si>
  <si>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</si>
  <si>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</si>
  <si>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</si>
  <si>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</si>
  <si>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</si>
  <si>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</si>
  <si>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</si>
  <si>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</si>
  <si>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</si>
  <si>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</si>
  <si>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</si>
  <si>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</si>
  <si>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</si>
  <si>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</si>
  <si>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</si>
  <si>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</si>
  <si>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</si>
  <si>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</si>
  <si>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</si>
  <si>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</si>
  <si>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</si>
  <si>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</si>
  <si>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</si>
  <si>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</si>
  <si>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</si>
  <si>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</si>
  <si>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</si>
  <si>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</si>
  <si>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</si>
  <si>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</si>
  <si>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</si>
  <si>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</si>
  <si>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</si>
  <si>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</si>
  <si>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</si>
  <si>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</si>
  <si>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</si>
  <si>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</si>
  <si>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</si>
  <si>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</si>
  <si>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</si>
  <si>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</si>
  <si>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</si>
  <si>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</si>
  <si>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</si>
  <si>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</si>
  <si>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</si>
  <si>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</si>
  <si>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</si>
  <si>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</si>
  <si>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</si>
  <si>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</si>
  <si>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</si>
  <si>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</si>
  <si>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</si>
  <si>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</si>
  <si>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</si>
  <si>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</si>
  <si>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</si>
  <si>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</si>
  <si>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</si>
  <si>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</si>
  <si>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</si>
  <si>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</si>
  <si>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</si>
  <si>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</si>
  <si>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</si>
  <si>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</si>
  <si>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</si>
  <si>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</si>
  <si>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</si>
  <si>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</si>
  <si>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</si>
  <si>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</si>
  <si>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</si>
  <si>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</si>
  <si>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</si>
  <si>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</si>
  <si>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</si>
  <si>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</si>
  <si>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</si>
  <si>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</si>
  <si>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</si>
  <si>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</si>
  <si>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</si>
  <si>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</si>
  <si>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</si>
  <si>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</si>
  <si>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</si>
  <si>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</si>
  <si>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</si>
  <si>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</si>
  <si>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</si>
  <si>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</si>
  <si>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</si>
  <si>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</si>
  <si>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</si>
  <si>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</si>
  <si>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</si>
  <si>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</si>
  <si>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</si>
  <si>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</si>
  <si>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</si>
  <si>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</si>
  <si>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</si>
  <si>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</si>
  <si>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</si>
  <si>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</si>
  <si>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</si>
  <si>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</si>
  <si>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</si>
  <si>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</si>
  <si>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</si>
  <si>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</si>
  <si>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</si>
  <si>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</si>
  <si>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</si>
  <si>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</si>
  <si>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</si>
  <si>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</si>
  <si>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</si>
  <si>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</si>
  <si>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</si>
  <si>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</si>
  <si>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</si>
  <si>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</si>
  <si>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</si>
  <si>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</si>
  <si>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</si>
  <si>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</si>
  <si>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</si>
  <si>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</si>
  <si>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</si>
  <si>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</si>
  <si>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</si>
  <si>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</si>
  <si>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</si>
  <si>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</si>
  <si>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</si>
  <si>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</si>
  <si>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</si>
  <si>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</si>
  <si>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</si>
  <si>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</si>
  <si>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</si>
  <si>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</si>
  <si>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</si>
  <si>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</si>
  <si>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</si>
  <si>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</si>
  <si>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</si>
  <si>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</si>
  <si>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</si>
  <si>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</si>
  <si>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</si>
  <si>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</si>
  <si>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</si>
  <si>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</si>
  <si>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</si>
  <si>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</si>
  <si>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</si>
  <si>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</si>
  <si>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</si>
  <si>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</si>
  <si>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</si>
  <si>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</si>
  <si>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</si>
  <si>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</si>
  <si>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</si>
  <si>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</si>
  <si>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</si>
  <si>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</si>
  <si>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</si>
  <si>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</si>
  <si>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</si>
  <si>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</si>
  <si>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</si>
  <si>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</si>
  <si>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</si>
  <si>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</si>
  <si>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</si>
  <si>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</si>
  <si>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</si>
  <si>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</si>
  <si>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</si>
  <si>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</si>
  <si>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</si>
  <si>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</si>
  <si>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</si>
  <si>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</si>
  <si>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</si>
  <si>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</si>
  <si>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</si>
  <si>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</si>
  <si>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</si>
  <si>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</si>
  <si>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</si>
  <si>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</si>
  <si>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</si>
  <si>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</si>
  <si>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</si>
  <si>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</si>
  <si>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</si>
  <si>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</si>
  <si>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</si>
  <si>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</si>
  <si>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</si>
  <si>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</si>
  <si>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</si>
  <si>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</si>
  <si>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</si>
  <si>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</si>
  <si>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</si>
  <si>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</si>
  <si>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</si>
  <si>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</si>
  <si>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</si>
  <si>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</si>
  <si>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</si>
  <si>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</si>
  <si>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</si>
  <si>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</si>
  <si>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</si>
  <si>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</si>
  <si>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</si>
  <si>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</si>
  <si>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</si>
  <si>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</si>
  <si>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</si>
  <si>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</si>
  <si>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</si>
  <si>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</si>
  <si>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</si>
  <si>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</si>
  <si>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</si>
  <si>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</si>
  <si>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</si>
  <si>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</si>
  <si>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</si>
  <si>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</si>
  <si>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</si>
  <si>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</si>
  <si>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</si>
  <si>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</si>
  <si>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</si>
  <si>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</si>
  <si>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</si>
  <si>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</si>
  <si>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</si>
  <si>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</si>
  <si>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</si>
  <si>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</si>
  <si>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</si>
  <si>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</si>
  <si>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</si>
  <si>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</si>
  <si>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</si>
  <si>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</si>
  <si>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</si>
  <si>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</si>
  <si>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</si>
  <si>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</si>
  <si>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</si>
  <si>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</si>
  <si>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</si>
  <si>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</si>
  <si>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</si>
  <si>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</si>
  <si>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</si>
  <si>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</si>
  <si>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</si>
  <si>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</si>
  <si>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</si>
  <si>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</si>
  <si>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</si>
  <si>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</si>
  <si>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</si>
  <si>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</si>
  <si>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</si>
  <si>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</si>
  <si>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</si>
  <si>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</si>
  <si>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</si>
  <si>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</si>
  <si>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</si>
  <si>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</si>
  <si>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</si>
  <si>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</si>
  <si>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</si>
  <si>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</si>
  <si>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</si>
  <si>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</si>
  <si>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</si>
  <si>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</si>
  <si>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</si>
  <si>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</si>
  <si>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</si>
  <si>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</si>
  <si>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</si>
  <si>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</si>
  <si>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</si>
  <si>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</si>
  <si>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</si>
  <si>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</si>
  <si>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</si>
  <si>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</si>
  <si>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</si>
  <si>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</si>
  <si>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</si>
  <si>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</si>
  <si>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</si>
  <si>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</si>
  <si>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</si>
  <si>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</si>
  <si>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</si>
  <si>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</si>
  <si>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</si>
  <si>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</si>
  <si>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</si>
  <si>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</si>
  <si>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</si>
  <si>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</si>
  <si>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</si>
  <si>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</si>
  <si>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</si>
  <si>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</si>
  <si>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</si>
  <si>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</si>
  <si>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</si>
  <si>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</si>
  <si>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</si>
  <si>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</si>
  <si>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</si>
  <si>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</si>
  <si>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</si>
  <si>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</si>
  <si>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</si>
  <si>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</si>
  <si>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</si>
  <si>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</si>
  <si>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</si>
  <si>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</si>
  <si>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</si>
  <si>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</si>
  <si>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</si>
  <si>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</si>
  <si>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</si>
  <si>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</si>
  <si>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</si>
  <si>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</si>
  <si>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</si>
  <si>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</si>
  <si>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</si>
  <si>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</si>
  <si>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</si>
  <si>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</si>
  <si>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</si>
  <si>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</si>
  <si>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</si>
  <si>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</si>
  <si>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</si>
  <si>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</si>
  <si>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</si>
  <si>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</si>
  <si>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</si>
  <si>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</si>
  <si>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</si>
  <si>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</si>
  <si>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</si>
  <si>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</si>
  <si>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</si>
  <si>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</si>
  <si>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</si>
  <si>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</si>
  <si>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</si>
  <si>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</si>
  <si>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</si>
  <si>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</si>
  <si>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</si>
  <si>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</si>
  <si>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</si>
  <si>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</si>
  <si>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</si>
  <si>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</si>
  <si>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</si>
  <si>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</si>
  <si>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</si>
  <si>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</si>
  <si>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</si>
  <si>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</si>
  <si>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</si>
  <si>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</si>
  <si>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</si>
  <si>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</si>
  <si>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</si>
  <si>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</si>
  <si>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</si>
  <si>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</si>
  <si>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</si>
  <si>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</si>
  <si>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</si>
  <si>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</si>
  <si>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</si>
  <si>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</si>
  <si>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</si>
  <si>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</si>
  <si>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</si>
  <si>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</si>
  <si>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</si>
  <si>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</si>
  <si>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</si>
  <si>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</si>
  <si>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</si>
  <si>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</si>
  <si>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</si>
  <si>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</si>
  <si>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</si>
  <si>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</si>
  <si>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</si>
  <si>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</si>
  <si>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</si>
  <si>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</si>
  <si>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</si>
  <si>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</si>
  <si>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</si>
  <si>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</si>
  <si>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</si>
  <si>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</si>
  <si>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</si>
  <si>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</si>
  <si>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</si>
  <si>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</si>
  <si>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</si>
  <si>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</si>
  <si>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</si>
  <si>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</si>
  <si>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</si>
  <si>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</si>
  <si>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</si>
  <si>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</si>
  <si>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</si>
  <si>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</si>
  <si>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</si>
  <si>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</si>
  <si>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</si>
  <si>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</si>
  <si>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</si>
  <si>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</si>
  <si>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</si>
  <si>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</si>
  <si>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</si>
  <si>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</si>
  <si>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</si>
  <si>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</si>
  <si>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</si>
  <si>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</si>
  <si>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</si>
  <si>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</si>
  <si>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</si>
  <si>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</si>
  <si>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</si>
  <si>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</si>
  <si>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</si>
  <si>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</si>
  <si>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</si>
  <si>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</si>
  <si>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</si>
  <si>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</si>
  <si>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</si>
  <si>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</si>
  <si>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</si>
  <si>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</si>
  <si>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</si>
  <si>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</si>
  <si>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</si>
  <si>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</si>
  <si>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</si>
  <si>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</si>
  <si>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</si>
  <si>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</si>
  <si>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</si>
  <si>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</si>
  <si>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</si>
  <si>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</si>
  <si>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</si>
  <si>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</si>
  <si>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</si>
  <si>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</si>
  <si>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</si>
  <si>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</si>
  <si>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</si>
  <si>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</si>
  <si>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</si>
  <si>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</si>
  <si>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</si>
  <si>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</si>
  <si>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</si>
  <si>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</si>
  <si>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</si>
  <si>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</si>
  <si>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</si>
  <si>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</si>
  <si>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</si>
  <si>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</si>
  <si>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</si>
  <si>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</si>
  <si>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</si>
  <si>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</si>
  <si>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</si>
  <si>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</si>
  <si>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</si>
  <si>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</si>
  <si>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</si>
  <si>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</si>
  <si>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</si>
  <si>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</si>
  <si>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</si>
  <si>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</si>
  <si>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</si>
  <si>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</si>
  <si>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</si>
  <si>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</si>
  <si>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</si>
  <si>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</si>
  <si>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</si>
  <si>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</si>
  <si>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</si>
  <si>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</si>
  <si>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</si>
  <si>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</si>
  <si>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</si>
  <si>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</si>
  <si>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</si>
  <si>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</si>
  <si>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</si>
  <si>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</si>
  <si>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</si>
  <si>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</si>
  <si>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</si>
  <si>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</si>
  <si>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</si>
  <si>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</si>
  <si>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</si>
  <si>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</si>
  <si>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</si>
  <si>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</si>
  <si>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</si>
  <si>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</si>
  <si>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</si>
  <si>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</si>
  <si>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</si>
  <si>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</si>
  <si>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</si>
  <si>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</si>
  <si>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</si>
  <si>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</si>
  <si>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</si>
  <si>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</si>
  <si>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</si>
  <si>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</si>
  <si>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</si>
  <si>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</si>
  <si>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</si>
  <si>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</si>
  <si>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</si>
  <si>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</si>
  <si>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</si>
  <si>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</si>
  <si>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</si>
  <si>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</si>
  <si>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</si>
  <si>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</si>
  <si>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</si>
  <si>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</si>
  <si>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</si>
  <si>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</si>
  <si>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</si>
  <si>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</si>
  <si>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</si>
  <si>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</si>
  <si>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</si>
  <si>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</si>
  <si>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</si>
  <si>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</si>
  <si>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</si>
  <si>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</si>
  <si>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</si>
  <si>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</si>
  <si>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</si>
  <si>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</si>
  <si>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</si>
  <si>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</si>
  <si>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</si>
  <si>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</si>
  <si>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</si>
  <si>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</si>
  <si>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</si>
  <si>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</si>
  <si>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</si>
  <si>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</si>
  <si>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</si>
  <si>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</si>
  <si>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</si>
  <si>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</si>
  <si>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</si>
  <si>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</si>
  <si>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</si>
  <si>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</si>
  <si>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</si>
  <si>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</si>
  <si>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</si>
  <si>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</si>
  <si>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</si>
  <si>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</si>
  <si>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</si>
  <si>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</si>
  <si>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</si>
  <si>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</si>
  <si>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</si>
  <si>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</si>
  <si>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</si>
  <si>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</si>
  <si>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</si>
  <si>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</si>
  <si>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</si>
  <si>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</si>
  <si>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</si>
  <si>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</si>
  <si>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</si>
  <si>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</si>
  <si>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</si>
  <si>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</si>
  <si>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</si>
  <si>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</si>
  <si>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</si>
  <si>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</si>
  <si>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</si>
  <si>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</si>
  <si>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</si>
  <si>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</si>
  <si>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</si>
  <si>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</si>
  <si>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</si>
  <si>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</si>
  <si>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</si>
  <si>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</si>
  <si>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</si>
  <si>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</si>
  <si>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</si>
  <si>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</si>
  <si>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</si>
  <si>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</si>
  <si>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</si>
  <si>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</si>
  <si>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</si>
  <si>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</si>
  <si>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</si>
  <si>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</si>
  <si>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</si>
  <si>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</si>
  <si>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</si>
  <si>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</si>
  <si>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</si>
  <si>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</si>
  <si>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</si>
  <si>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</si>
  <si>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</si>
  <si>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</si>
  <si>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</si>
  <si>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</si>
  <si>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</si>
  <si>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</si>
  <si>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</si>
  <si>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</si>
  <si>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</si>
  <si>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</si>
  <si>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</si>
  <si>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</si>
  <si>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</si>
  <si>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</si>
  <si>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</si>
  <si>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</si>
  <si>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</si>
  <si>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</si>
  <si>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</si>
  <si>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</si>
  <si>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</si>
  <si>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</si>
  <si>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</si>
  <si>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</si>
  <si>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</si>
  <si>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</si>
  <si>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</si>
  <si>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</si>
  <si>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</si>
  <si>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</si>
  <si>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</si>
  <si>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</si>
  <si>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</si>
  <si>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</si>
  <si>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</si>
  <si>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</si>
  <si>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</si>
  <si>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</si>
  <si>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</si>
  <si>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</si>
  <si>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</si>
  <si>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</si>
  <si>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</si>
  <si>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</si>
  <si>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</si>
  <si>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</si>
  <si>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</si>
  <si>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</si>
  <si>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</si>
  <si>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</si>
  <si>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</si>
  <si>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</si>
  <si>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</si>
  <si>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</si>
  <si>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</si>
  <si>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</si>
  <si>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</si>
  <si>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</si>
  <si>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</si>
  <si>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</si>
  <si>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</si>
  <si>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</si>
  <si>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</si>
  <si>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</si>
  <si>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</si>
  <si>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</si>
  <si>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</si>
  <si>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</si>
  <si>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</si>
  <si>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</si>
  <si>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</si>
  <si>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</si>
  <si>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</si>
  <si>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</si>
  <si>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</si>
  <si>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</si>
  <si>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</si>
  <si>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</si>
  <si>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</si>
  <si>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</si>
  <si>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</si>
  <si>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</si>
  <si>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</si>
  <si>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</si>
  <si>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</si>
  <si>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</si>
  <si>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</si>
  <si>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</si>
  <si>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</si>
  <si>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</si>
  <si>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</si>
  <si>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</si>
  <si>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</si>
  <si>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</si>
  <si>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</si>
  <si>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</si>
  <si>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</si>
  <si>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</si>
  <si>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</si>
  <si>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</si>
  <si>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</si>
  <si>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</si>
  <si>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</si>
  <si>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</si>
  <si>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</si>
  <si>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</si>
  <si>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</si>
  <si>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</si>
  <si>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</si>
  <si>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</si>
  <si>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</si>
  <si>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</si>
  <si>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</si>
  <si>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</si>
  <si>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</si>
  <si>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</si>
  <si>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</si>
  <si>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</si>
  <si>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</si>
  <si>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</si>
  <si>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</si>
  <si>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</si>
  <si>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</si>
  <si>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</si>
  <si>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</si>
  <si>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</si>
  <si>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</si>
  <si>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</si>
  <si>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</si>
  <si>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</si>
  <si>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</si>
  <si>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</si>
  <si>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</si>
  <si>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</si>
  <si>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</si>
  <si>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</si>
  <si>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</si>
  <si>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</si>
  <si>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</si>
  <si>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</si>
  <si>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</si>
  <si>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</si>
  <si>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</si>
  <si>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</si>
  <si>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</si>
  <si>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</si>
  <si>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</si>
  <si>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</si>
  <si>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</si>
  <si>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</si>
  <si>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</si>
  <si>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</si>
  <si>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</si>
  <si>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</si>
  <si>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</si>
  <si>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</si>
  <si>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</si>
  <si>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</si>
  <si>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</si>
  <si>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</si>
  <si>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</si>
  <si>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</si>
  <si>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</si>
  <si>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</si>
  <si>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</si>
  <si>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</si>
  <si>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</si>
  <si>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</si>
  <si>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</si>
  <si>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</si>
  <si>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</si>
  <si>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</si>
  <si>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</si>
  <si>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</si>
  <si>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</si>
  <si>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</si>
  <si>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</si>
  <si>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</si>
  <si>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</si>
  <si>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</si>
  <si>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</si>
  <si>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</si>
  <si>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</si>
  <si>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</si>
  <si>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</si>
  <si>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</si>
  <si>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</si>
  <si>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</si>
  <si>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</si>
  <si>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</si>
  <si>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</si>
  <si>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</si>
  <si>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</si>
  <si>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</si>
  <si>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</si>
  <si>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</si>
  <si>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</si>
  <si>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</si>
  <si>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</si>
  <si>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</si>
  <si>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</si>
  <si>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</si>
  <si>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</si>
  <si>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</si>
  <si>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</si>
  <si>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</si>
  <si>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</si>
  <si>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</si>
  <si>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</si>
  <si>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</si>
  <si>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</si>
  <si>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</si>
  <si>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</si>
  <si>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</si>
  <si>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</si>
  <si>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</si>
  <si>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</si>
  <si>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</si>
  <si>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</si>
  <si>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</si>
  <si>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</si>
  <si>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</si>
  <si>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</si>
  <si>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</si>
  <si>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</si>
  <si>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</si>
  <si>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</si>
  <si>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</si>
  <si>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</si>
  <si>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</si>
  <si>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</si>
  <si>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</si>
  <si>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</si>
  <si>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</si>
  <si>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</si>
  <si>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</si>
  <si>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</si>
  <si>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</si>
  <si>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</si>
  <si>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</si>
  <si>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</si>
  <si>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</si>
  <si>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</si>
  <si>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</si>
  <si>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</si>
  <si>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</si>
  <si>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</si>
  <si>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</si>
  <si>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</si>
  <si>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</si>
  <si>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</si>
  <si>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</si>
  <si>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</si>
  <si>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</si>
  <si>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</si>
  <si>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</si>
  <si>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</si>
  <si>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</si>
  <si>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</si>
  <si>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</si>
  <si>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</si>
  <si>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</si>
  <si>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</si>
  <si>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</si>
  <si>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</si>
  <si>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</si>
  <si>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</si>
  <si>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</si>
  <si>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</si>
  <si>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</si>
  <si>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</si>
  <si>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</si>
  <si>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</si>
  <si>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</si>
  <si>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</si>
  <si>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</si>
  <si>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</si>
  <si>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</si>
  <si>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</si>
  <si>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</si>
  <si>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</si>
  <si>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</si>
  <si>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</si>
  <si>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</si>
  <si>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</si>
  <si>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</si>
  <si>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</si>
  <si>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</si>
  <si>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</si>
  <si>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</si>
  <si>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</si>
  <si>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</si>
  <si>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</si>
  <si>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</si>
  <si>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</si>
  <si>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</si>
  <si>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</si>
  <si>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</si>
  <si>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</si>
  <si>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</si>
  <si>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</si>
  <si>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</si>
  <si>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</si>
  <si>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</si>
  <si>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</si>
  <si>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</si>
  <si>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</si>
  <si>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</si>
  <si>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</si>
  <si>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</si>
  <si>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</si>
  <si>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</si>
  <si>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</si>
  <si>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</si>
  <si>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</si>
  <si>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</si>
  <si>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</si>
  <si>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</si>
  <si>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</si>
  <si>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</si>
  <si>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</si>
  <si>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</si>
  <si>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</si>
  <si>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</si>
  <si>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</si>
  <si>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</si>
  <si>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</si>
  <si>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</si>
  <si>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</si>
  <si>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</si>
  <si>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</si>
  <si>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</si>
  <si>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</si>
  <si>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</si>
  <si>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</si>
  <si>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</si>
  <si>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</si>
  <si>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</si>
  <si>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</si>
  <si>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</si>
  <si>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</si>
  <si>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</si>
  <si>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</si>
  <si>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</si>
  <si>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</si>
  <si>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</si>
  <si>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</si>
  <si>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</si>
  <si>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</si>
  <si>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</si>
  <si>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</si>
  <si>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</si>
  <si>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</si>
  <si>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</si>
  <si>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</si>
  <si>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</si>
  <si>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</si>
  <si>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</si>
  <si>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</si>
  <si>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</si>
  <si>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</si>
  <si>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</si>
  <si>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</si>
  <si>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</si>
  <si>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</si>
  <si>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</si>
  <si>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</si>
  <si>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</si>
  <si>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</si>
  <si>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</si>
  <si>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</si>
  <si>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</si>
  <si>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</si>
  <si>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</si>
  <si>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</si>
  <si>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</si>
  <si>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</si>
  <si>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</si>
  <si>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</si>
  <si>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</si>
  <si>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</si>
  <si>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</si>
  <si>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</si>
  <si>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</si>
  <si>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</si>
  <si>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</si>
  <si>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</si>
  <si>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</si>
  <si>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</si>
  <si>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</si>
  <si>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</si>
  <si>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</si>
  <si>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</si>
  <si>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</si>
  <si>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</si>
  <si>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</si>
  <si>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</si>
  <si>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</si>
  <si>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</si>
  <si>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</si>
  <si>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</si>
  <si>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</si>
  <si>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</si>
  <si>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</si>
  <si>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</si>
  <si>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</si>
  <si>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</si>
  <si>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</si>
  <si>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</si>
  <si>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</si>
  <si>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</si>
  <si>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</si>
  <si>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</si>
  <si>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</si>
  <si>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</si>
  <si>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</si>
  <si>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</si>
  <si>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</si>
  <si>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</si>
  <si>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</si>
  <si>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</si>
  <si>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</si>
  <si>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</si>
  <si>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</si>
  <si>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</si>
  <si>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</si>
  <si>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</si>
  <si>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</si>
  <si>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</si>
  <si>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</si>
  <si>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</si>
  <si>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</si>
  <si>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</si>
  <si>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</si>
  <si>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</si>
  <si>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</si>
  <si>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</si>
  <si>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</si>
  <si>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</si>
  <si>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</si>
  <si>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</si>
  <si>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</si>
  <si>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</si>
  <si>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</si>
  <si>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</si>
  <si>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</si>
  <si>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</si>
  <si>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</si>
  <si>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</si>
  <si>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</si>
  <si>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</si>
  <si>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</si>
  <si>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</si>
  <si>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</si>
  <si>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</si>
  <si>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</si>
  <si>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</si>
  <si>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</si>
  <si>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</si>
  <si>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</si>
  <si>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</si>
  <si>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</si>
  <si>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</si>
  <si>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</si>
  <si>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</si>
  <si>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</si>
  <si>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</si>
  <si>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</si>
  <si>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</si>
  <si>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</si>
  <si>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</si>
  <si>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</si>
  <si>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</si>
  <si>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</si>
  <si>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</si>
  <si>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</si>
  <si>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</si>
  <si>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</si>
  <si>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</si>
  <si>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</si>
  <si>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</si>
  <si>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</si>
  <si>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</si>
  <si>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</si>
  <si>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</si>
  <si>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</si>
  <si>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</si>
  <si>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</si>
  <si>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</si>
  <si>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</si>
  <si>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</si>
  <si>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</si>
  <si>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</si>
  <si>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</si>
  <si>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</si>
  <si>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</si>
  <si>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</si>
  <si>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</si>
  <si>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</si>
  <si>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</si>
  <si>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</si>
  <si>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</si>
  <si>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</si>
  <si>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</si>
  <si>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</si>
  <si>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</si>
  <si>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</si>
  <si>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</si>
  <si>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</si>
  <si>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</si>
  <si>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</si>
  <si>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</si>
  <si>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</si>
  <si>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</si>
  <si>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</si>
  <si>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</si>
  <si>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</si>
  <si>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</si>
  <si>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</si>
  <si>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</si>
  <si>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</si>
  <si>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</si>
  <si>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</si>
  <si>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</si>
  <si>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</si>
  <si>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</si>
  <si>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</si>
  <si>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</si>
  <si>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</si>
  <si>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</si>
  <si>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</si>
  <si>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</si>
  <si>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</si>
  <si>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</si>
  <si>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</si>
  <si>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</si>
  <si>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</si>
  <si>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</si>
  <si>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</si>
  <si>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</si>
  <si>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</si>
  <si>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</si>
  <si>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</si>
  <si>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</si>
  <si>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</si>
  <si>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</si>
  <si>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</si>
  <si>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</si>
  <si>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</si>
  <si>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</si>
  <si>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</si>
  <si>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</si>
  <si>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</si>
  <si>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</si>
  <si>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</si>
  <si>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</si>
  <si>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</si>
  <si>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</si>
  <si>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</si>
  <si>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</si>
  <si>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</si>
  <si>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</si>
  <si>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</si>
  <si>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</si>
  <si>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</si>
  <si>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</si>
  <si>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</si>
  <si>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</si>
  <si>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</si>
  <si>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</si>
  <si>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</si>
  <si>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</si>
  <si>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</si>
  <si>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</si>
  <si>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</si>
  <si>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</si>
  <si>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</si>
  <si>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</si>
  <si>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</si>
  <si>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</si>
  <si>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</si>
  <si>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</si>
  <si>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</si>
  <si>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</si>
  <si>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</si>
  <si>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</si>
  <si>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</si>
  <si>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</si>
  <si>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</si>
  <si>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</si>
  <si>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</si>
  <si>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</si>
  <si>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</si>
  <si>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</si>
  <si>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</si>
  <si>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</si>
  <si>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</si>
  <si>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</si>
  <si>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</si>
  <si>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</si>
  <si>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</si>
  <si>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</si>
  <si>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</si>
  <si>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</si>
  <si>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</si>
  <si>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</si>
  <si>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</si>
  <si>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</si>
  <si>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</si>
  <si>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</si>
  <si>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</si>
  <si>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</si>
  <si>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</si>
  <si>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</si>
  <si>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</si>
  <si>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</si>
  <si>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</si>
  <si>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</si>
  <si>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</si>
  <si>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</si>
  <si>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</si>
  <si>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</si>
  <si>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</si>
  <si>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</si>
  <si>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</si>
  <si>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</si>
  <si>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</si>
  <si>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</si>
  <si>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</si>
  <si>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</si>
  <si>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</si>
  <si>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</si>
  <si>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</si>
  <si>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</si>
  <si>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</si>
  <si>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</si>
  <si>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</si>
  <si>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</si>
  <si>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</si>
  <si>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</si>
  <si>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</si>
  <si>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</si>
  <si>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</si>
  <si>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</si>
  <si>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</si>
  <si>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</si>
  <si>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</si>
  <si>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</si>
  <si>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</si>
  <si>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</si>
  <si>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</si>
  <si>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</si>
  <si>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</si>
  <si>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</si>
  <si>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</si>
  <si>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</si>
  <si>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</si>
  <si>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</si>
  <si>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</si>
  <si>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</si>
  <si>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</si>
  <si>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</si>
  <si>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</si>
  <si>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</si>
  <si>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</si>
  <si>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</si>
  <si>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</si>
  <si>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</si>
  <si>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</si>
  <si>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</si>
  <si>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</si>
  <si>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</si>
  <si>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</si>
  <si>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</si>
  <si>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</si>
  <si>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</si>
  <si>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</si>
  <si>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</si>
  <si>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</si>
  <si>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</si>
  <si>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</si>
  <si>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</si>
  <si>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</si>
  <si>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</si>
  <si>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</si>
  <si>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</si>
  <si>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</si>
  <si>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</si>
  <si>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</si>
  <si>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</si>
  <si>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</si>
  <si>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</si>
  <si>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</si>
  <si>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</si>
  <si>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</si>
  <si>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</si>
  <si>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</si>
  <si>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</si>
  <si>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</si>
  <si>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</si>
  <si>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</si>
  <si>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</si>
  <si>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</si>
  <si>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</si>
  <si>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</si>
  <si>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</si>
  <si>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</si>
  <si>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</si>
  <si>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</si>
  <si>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</si>
  <si>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</si>
  <si>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</si>
  <si>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</si>
  <si>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</si>
  <si>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</si>
  <si>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</si>
  <si>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</si>
  <si>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</si>
  <si>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</si>
  <si>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</si>
  <si>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</si>
  <si>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</si>
  <si>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</si>
  <si>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</si>
  <si>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</si>
  <si>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</si>
  <si>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</si>
  <si>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</si>
  <si>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</si>
  <si>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</si>
  <si>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</si>
  <si>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</si>
  <si>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</si>
  <si>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</si>
  <si>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</si>
  <si>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</si>
  <si>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</si>
  <si>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</si>
  <si>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</si>
  <si>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</si>
  <si>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</si>
  <si>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</si>
  <si>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</si>
  <si>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</si>
  <si>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</si>
  <si>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</si>
  <si>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</si>
  <si>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</si>
  <si>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</si>
  <si>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</si>
  <si>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</si>
  <si>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</si>
  <si>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</si>
  <si>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</si>
  <si>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</si>
  <si>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</si>
  <si>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</si>
  <si>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</si>
  <si>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</si>
  <si>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</si>
  <si>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</si>
  <si>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</si>
  <si>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</si>
  <si>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</si>
  <si>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</si>
  <si>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</si>
  <si>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</si>
  <si>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</si>
  <si>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</si>
  <si>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</si>
  <si>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</si>
  <si>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</si>
  <si>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</si>
  <si>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</si>
  <si>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</si>
  <si>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</si>
  <si>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</si>
  <si>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</si>
  <si>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</si>
  <si>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</si>
  <si>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</si>
  <si>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</si>
  <si>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</si>
  <si>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</si>
  <si>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</si>
  <si>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</si>
  <si>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</si>
  <si>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</si>
  <si>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</si>
  <si>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</si>
  <si>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</si>
  <si>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</si>
  <si>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</si>
  <si>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</si>
  <si>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</si>
  <si>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</si>
  <si>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</si>
  <si>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</si>
  <si>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</si>
  <si>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</si>
  <si>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</si>
  <si>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</si>
  <si>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</si>
  <si>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</si>
  <si>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</si>
  <si>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</si>
  <si>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</si>
  <si>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</si>
  <si>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</si>
  <si>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</si>
  <si>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</si>
  <si>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</si>
  <si>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</si>
  <si>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</si>
  <si>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</si>
  <si>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</si>
  <si>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</si>
  <si>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</si>
  <si>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</si>
  <si>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</si>
  <si>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</si>
  <si>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</si>
  <si>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</si>
  <si>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</si>
  <si>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</si>
  <si>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</si>
  <si>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</si>
  <si>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</si>
  <si>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</si>
  <si>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</si>
  <si>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</si>
  <si>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</si>
  <si>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</si>
  <si>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</si>
  <si>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</si>
  <si>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</si>
  <si>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</si>
  <si>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</si>
  <si>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</si>
  <si>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</si>
  <si>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</si>
  <si>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</si>
  <si>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</si>
  <si>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</si>
  <si>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</si>
  <si>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</si>
  <si>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</si>
  <si>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</si>
  <si>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</si>
  <si>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</si>
  <si>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</si>
  <si>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</si>
  <si>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</si>
  <si>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</si>
  <si>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</si>
  <si>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</si>
  <si>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</si>
  <si>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</si>
  <si>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</si>
  <si>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</si>
  <si>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</si>
  <si>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</si>
  <si>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</si>
  <si>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</si>
  <si>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</si>
  <si>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</si>
  <si>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</si>
  <si>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</si>
  <si>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</si>
  <si>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</si>
  <si>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</si>
  <si>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</si>
  <si>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</si>
  <si>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</si>
  <si>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</si>
  <si>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</si>
  <si>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</si>
  <si>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</si>
  <si>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</si>
  <si>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</si>
  <si>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</si>
  <si>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</si>
  <si>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</si>
  <si>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</si>
  <si>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</si>
  <si>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</si>
  <si>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</si>
  <si>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</si>
  <si>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</si>
  <si>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</si>
  <si>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</si>
  <si>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</si>
  <si>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</si>
  <si>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</si>
  <si>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</si>
  <si>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</si>
  <si>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</si>
  <si>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</si>
  <si>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</si>
  <si>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</si>
  <si>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</si>
  <si>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</si>
  <si>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</si>
  <si>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</si>
  <si>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</si>
  <si>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</si>
  <si>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</si>
  <si>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</si>
  <si>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</si>
  <si>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</si>
  <si>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</si>
  <si>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</si>
  <si>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</si>
  <si>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</si>
  <si>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</si>
  <si>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</si>
  <si>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</si>
  <si>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</si>
  <si>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</si>
  <si>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</si>
  <si>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</si>
  <si>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</si>
  <si>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</si>
  <si>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</si>
  <si>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</si>
  <si>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</si>
  <si>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</si>
  <si>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</si>
  <si>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</si>
  <si>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</si>
  <si>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</si>
  <si>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</si>
  <si>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</si>
  <si>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</si>
  <si>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</si>
  <si>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</si>
  <si>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</si>
  <si>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</si>
  <si>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</si>
  <si>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</si>
  <si>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</si>
  <si>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</si>
  <si>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</si>
  <si>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</si>
  <si>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</si>
  <si>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</si>
  <si>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</si>
  <si>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</si>
  <si>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</si>
  <si>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</si>
  <si>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</si>
  <si>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</si>
  <si>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</si>
  <si>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</si>
  <si>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</si>
  <si>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</si>
  <si>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</si>
  <si>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</si>
  <si>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</si>
  <si>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</si>
  <si>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</si>
  <si>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</si>
  <si>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</si>
  <si>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</si>
  <si>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</si>
  <si>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</si>
  <si>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</si>
  <si>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</si>
  <si>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</si>
  <si>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</si>
  <si>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</si>
  <si>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</si>
  <si>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</si>
  <si>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</si>
  <si>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</si>
  <si>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</si>
  <si>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</si>
  <si>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</si>
  <si>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</si>
  <si>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</si>
  <si>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</si>
  <si>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</si>
  <si>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</si>
  <si>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</si>
  <si>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</si>
  <si>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</si>
  <si>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</si>
  <si>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</si>
  <si>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</si>
  <si>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</si>
  <si>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</si>
  <si>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</si>
  <si>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</si>
  <si>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</si>
  <si>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</si>
  <si>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</si>
  <si>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</si>
  <si>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</si>
  <si>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</si>
  <si>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</si>
  <si>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</si>
  <si>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</si>
  <si>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</si>
  <si>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</si>
  <si>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</si>
  <si>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</si>
  <si>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</si>
  <si>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</si>
  <si>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</si>
  <si>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</si>
  <si>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</si>
  <si>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</si>
  <si>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</si>
  <si>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</si>
  <si>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</si>
  <si>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</si>
  <si>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</si>
  <si>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</si>
  <si>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</si>
  <si>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</si>
  <si>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</si>
  <si>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</si>
  <si>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</si>
  <si>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</si>
  <si>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</si>
  <si>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</si>
  <si>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</si>
  <si>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</si>
  <si>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</si>
  <si>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</si>
  <si>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</si>
  <si>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</si>
  <si>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</si>
  <si>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</si>
  <si>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</si>
  <si>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</si>
  <si>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</si>
  <si>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</si>
  <si>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</si>
  <si>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</si>
  <si>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</si>
  <si>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</si>
  <si>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</si>
  <si>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</si>
  <si>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</si>
  <si>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</si>
  <si>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</si>
  <si>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</si>
  <si>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</si>
  <si>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</si>
  <si>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</si>
  <si>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</si>
  <si>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</si>
  <si>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</si>
  <si>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</si>
  <si>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</si>
  <si>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</si>
  <si>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</si>
  <si>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</si>
  <si>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</si>
  <si>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</si>
  <si>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</si>
  <si>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</si>
  <si>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</si>
  <si>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</si>
  <si>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</si>
  <si>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</si>
  <si>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</si>
  <si>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</si>
  <si>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</si>
  <si>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</si>
  <si>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</si>
  <si>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</si>
  <si>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</si>
  <si>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</si>
  <si>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</si>
  <si>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</si>
  <si>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</si>
  <si>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</si>
  <si>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</si>
  <si>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</si>
  <si>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</si>
  <si>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</si>
  <si>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</si>
  <si>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</si>
  <si>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</si>
  <si>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</si>
  <si>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</si>
  <si>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</si>
  <si>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</si>
  <si>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</si>
  <si>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</si>
  <si>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</si>
  <si>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</si>
  <si>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</si>
  <si>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</si>
  <si>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</si>
  <si>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</si>
  <si>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</si>
  <si>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</si>
  <si>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</si>
  <si>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</si>
  <si>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</si>
  <si>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</si>
  <si>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</si>
  <si>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</si>
  <si>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</si>
  <si>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</si>
  <si>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</si>
  <si>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</si>
  <si>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</si>
  <si>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</si>
  <si>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</si>
  <si>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</si>
  <si>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</si>
  <si>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</si>
  <si>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</si>
  <si>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</si>
  <si>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</si>
  <si>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</si>
  <si>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</si>
  <si>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</si>
  <si>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</si>
  <si>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</si>
  <si>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</si>
  <si>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</si>
  <si>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</si>
  <si>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</si>
  <si>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</si>
  <si>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</si>
  <si>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</si>
  <si>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</si>
  <si>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</si>
  <si>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</si>
  <si>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</si>
  <si>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</si>
  <si>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</si>
  <si>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</si>
  <si>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</si>
  <si>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</si>
  <si>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</si>
  <si>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</si>
  <si>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</si>
  <si>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</si>
  <si>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</si>
  <si>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</si>
  <si>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</si>
  <si>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</si>
  <si>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</si>
  <si>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</si>
  <si>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</si>
  <si>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</si>
  <si>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</si>
  <si>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</si>
  <si>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</si>
  <si>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</si>
  <si>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</si>
  <si>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</si>
  <si>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</si>
  <si>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</si>
  <si>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</si>
  <si>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</si>
  <si>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</si>
  <si>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</si>
  <si>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</si>
  <si>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</si>
  <si>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</si>
  <si>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</si>
  <si>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</si>
  <si>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</si>
  <si>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</si>
  <si>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</si>
  <si>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</si>
  <si>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</si>
  <si>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</si>
  <si>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</si>
  <si>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</si>
  <si>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</si>
  <si>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</si>
  <si>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</si>
  <si>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</si>
  <si>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</si>
  <si>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</si>
  <si>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</si>
  <si>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</si>
  <si>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</si>
  <si>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</si>
  <si>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</si>
  <si>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</si>
  <si>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</si>
  <si>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</si>
  <si>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</si>
  <si>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</si>
  <si>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</si>
  <si>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</si>
  <si>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</si>
  <si>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</si>
  <si>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</si>
  <si>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</si>
  <si>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</si>
  <si>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</si>
  <si>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</si>
  <si>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</si>
  <si>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</si>
  <si>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</si>
  <si>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</si>
  <si>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</si>
  <si>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</si>
  <si>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</si>
  <si>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</si>
  <si>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</si>
  <si>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</si>
  <si>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</si>
  <si>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</si>
  <si>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</si>
  <si>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</si>
  <si>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</si>
  <si>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</si>
  <si>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</si>
  <si>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</si>
  <si>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</si>
  <si>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</si>
  <si>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</si>
  <si>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</si>
  <si>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</si>
  <si>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</si>
  <si>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</si>
  <si>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</si>
  <si>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</si>
  <si>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</si>
  <si>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</si>
  <si>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</si>
  <si>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</si>
  <si>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</si>
  <si>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</si>
  <si>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</si>
  <si>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</si>
  <si>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</si>
  <si>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</si>
  <si>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</si>
  <si>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</si>
  <si>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</si>
  <si>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</si>
  <si>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</si>
  <si>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</si>
  <si>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</si>
  <si>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</si>
  <si>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</si>
  <si>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</si>
  <si>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</si>
  <si>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</si>
  <si>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</si>
  <si>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</si>
  <si>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</si>
  <si>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</si>
  <si>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</si>
  <si>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</si>
  <si>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</si>
  <si>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</si>
  <si>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</si>
  <si>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</si>
  <si>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</si>
  <si>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</si>
  <si>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</si>
  <si>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</si>
  <si>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</si>
  <si>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</si>
  <si>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</si>
  <si>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</si>
  <si>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</si>
  <si>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</si>
  <si>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</si>
  <si>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</si>
  <si>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</si>
  <si>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</si>
  <si>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</si>
  <si>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</si>
  <si>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</si>
  <si>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</si>
  <si>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</si>
  <si>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</si>
  <si>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</si>
  <si>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</si>
  <si>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</si>
  <si>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</si>
  <si>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</si>
  <si>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</si>
  <si>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</si>
  <si>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</si>
  <si>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</si>
  <si>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</si>
  <si>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</si>
  <si>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</si>
  <si>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</si>
  <si>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</si>
  <si>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</si>
  <si>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</si>
  <si>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</si>
  <si>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</si>
  <si>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</si>
  <si>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</si>
  <si>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</si>
  <si>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</si>
  <si>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</si>
  <si>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</si>
  <si>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</si>
  <si>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</si>
  <si>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</si>
  <si>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</si>
  <si>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</si>
  <si>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</si>
  <si>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</si>
  <si>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</si>
  <si>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</si>
  <si>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</si>
  <si>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</si>
  <si>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</si>
  <si>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</si>
  <si>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</si>
  <si>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</si>
  <si>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</si>
  <si>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</si>
  <si>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</si>
  <si>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</si>
  <si>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</si>
  <si>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</si>
  <si>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</si>
  <si>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</si>
  <si>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</si>
  <si>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</si>
  <si>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</si>
  <si>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</si>
  <si>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</si>
  <si>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</si>
  <si>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</si>
  <si>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</si>
  <si>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</si>
  <si>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</si>
  <si>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</si>
  <si>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</si>
  <si>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</si>
  <si>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</si>
  <si>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</si>
  <si>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</si>
  <si>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</si>
  <si>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</si>
  <si>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</si>
  <si>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</si>
  <si>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</si>
  <si>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</si>
  <si>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</si>
  <si>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</si>
  <si>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</si>
  <si>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</si>
  <si>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</si>
  <si>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</si>
  <si>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</si>
  <si>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</si>
  <si>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</si>
  <si>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</si>
  <si>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</si>
  <si>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</si>
  <si>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</si>
  <si>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</si>
  <si>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</si>
  <si>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</si>
  <si>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</si>
  <si>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</si>
  <si>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</si>
  <si>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</si>
  <si>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</si>
  <si>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</si>
  <si>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</si>
  <si>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</si>
  <si>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</si>
  <si>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</si>
  <si>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</si>
  <si>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</si>
  <si>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</si>
  <si>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</si>
  <si>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</si>
  <si>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</si>
  <si>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</si>
  <si>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</si>
  <si>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</si>
  <si>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</si>
  <si>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</si>
  <si>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</si>
  <si>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</si>
  <si>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</si>
  <si>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</si>
  <si>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</si>
  <si>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</si>
  <si>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</si>
  <si>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</si>
  <si>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</si>
  <si>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</si>
  <si>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</si>
  <si>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</si>
  <si>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</si>
  <si>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</si>
  <si>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</si>
  <si>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</si>
  <si>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</si>
  <si>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</si>
  <si>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</si>
  <si>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</si>
  <si>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</si>
  <si>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</si>
  <si>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</si>
  <si>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</si>
  <si>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</si>
  <si>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</si>
  <si>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</si>
  <si>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</si>
  <si>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</si>
  <si>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</si>
  <si>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</si>
  <si>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</si>
  <si>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</si>
  <si>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</si>
  <si>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</si>
  <si>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</si>
  <si>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</si>
  <si>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</si>
  <si>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</si>
  <si>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</si>
  <si>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</si>
  <si>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</si>
  <si>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</si>
  <si>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</si>
  <si>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</si>
  <si>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</si>
  <si>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</si>
  <si>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</si>
  <si>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</si>
  <si>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</si>
  <si>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</si>
  <si>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</si>
  <si>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</si>
  <si>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</si>
  <si>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</si>
  <si>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</si>
  <si>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</si>
  <si>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</si>
  <si>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</si>
  <si>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</si>
  <si>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</si>
  <si>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</si>
  <si>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</si>
  <si>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</si>
  <si>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</si>
  <si>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</si>
  <si>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</si>
  <si>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</si>
  <si>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</si>
  <si>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</si>
  <si>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</si>
  <si>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</si>
  <si>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</si>
  <si>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</si>
  <si>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</si>
  <si>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</si>
  <si>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</si>
  <si>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</si>
  <si>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</si>
  <si>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</si>
  <si>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</si>
  <si>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</si>
  <si>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</si>
  <si>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</si>
  <si>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</si>
  <si>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</si>
  <si>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</si>
  <si>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</si>
  <si>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</si>
  <si>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</si>
  <si>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</si>
  <si>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</si>
  <si>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</si>
  <si>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</si>
  <si>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</si>
  <si>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</si>
  <si>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</si>
  <si>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</si>
  <si>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</si>
  <si>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</si>
  <si>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</si>
  <si>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</si>
  <si>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</si>
  <si>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</si>
  <si>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</si>
  <si>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</si>
  <si>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</si>
  <si>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</si>
  <si>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</si>
  <si>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</si>
  <si>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</si>
  <si>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</si>
  <si>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</si>
  <si>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</si>
  <si>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</si>
  <si>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</si>
  <si>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</si>
  <si>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</si>
  <si>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</si>
  <si>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</si>
  <si>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</si>
  <si>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</si>
  <si>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</si>
  <si>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</si>
  <si>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</si>
  <si>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</si>
  <si>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</si>
  <si>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</si>
  <si>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</si>
  <si>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</si>
  <si>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</si>
  <si>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</si>
  <si>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</si>
  <si>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</si>
  <si>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</si>
  <si>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</si>
  <si>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</si>
  <si>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</si>
  <si>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</si>
  <si>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</si>
  <si>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</si>
  <si>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</si>
  <si>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</si>
  <si>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</si>
  <si>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</si>
  <si>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</si>
  <si>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</si>
  <si>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</si>
  <si>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</si>
  <si>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</si>
  <si>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</si>
  <si>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</si>
  <si>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</si>
  <si>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</si>
  <si>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</si>
  <si>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</si>
  <si>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</si>
  <si>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</si>
  <si>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</si>
  <si>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</si>
  <si>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</si>
  <si>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</si>
  <si>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</si>
  <si>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</si>
  <si>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</si>
  <si>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</si>
  <si>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</si>
  <si>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</si>
  <si>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</si>
  <si>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</si>
  <si>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</si>
  <si>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</si>
  <si>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</si>
  <si>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</si>
  <si>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</si>
  <si>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</si>
  <si>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</si>
  <si>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</si>
  <si>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</si>
  <si>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</si>
  <si>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</si>
  <si>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</si>
  <si>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</si>
  <si>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</si>
  <si>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</si>
  <si>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</si>
  <si>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</si>
  <si>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</si>
  <si>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</si>
  <si>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</si>
  <si>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</si>
  <si>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</si>
  <si>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</si>
  <si>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</si>
  <si>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</si>
  <si>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</si>
  <si>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</si>
  <si>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</si>
  <si>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</si>
  <si>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</si>
  <si>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</si>
  <si>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</si>
  <si>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</si>
  <si>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</si>
  <si>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</si>
  <si>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</si>
  <si>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</si>
  <si>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</si>
  <si>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</si>
  <si>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</si>
  <si>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</si>
  <si>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</si>
  <si>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</si>
  <si>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</si>
  <si>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</si>
  <si>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</si>
  <si>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</si>
  <si>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</si>
  <si>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</si>
  <si>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</si>
  <si>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</si>
  <si>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</si>
  <si>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</si>
  <si>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</si>
  <si>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</si>
  <si>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</si>
  <si>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</si>
  <si>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</si>
  <si>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</si>
  <si>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</si>
  <si>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</si>
  <si>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</si>
  <si>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</si>
  <si>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</si>
  <si>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</si>
  <si>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</si>
  <si>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</si>
  <si>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</si>
  <si>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</si>
  <si>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</si>
  <si>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</si>
  <si>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</si>
  <si>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</si>
  <si>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</si>
  <si>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</si>
  <si>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</si>
  <si>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</si>
  <si>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</si>
  <si>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</si>
  <si>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</si>
  <si>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</si>
  <si>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</si>
  <si>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</si>
  <si>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</si>
  <si>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</si>
  <si>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</si>
  <si>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</si>
  <si>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</si>
  <si>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</si>
  <si>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</si>
  <si>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</si>
  <si>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</si>
  <si>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</si>
  <si>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</si>
  <si>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</si>
  <si>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</si>
  <si>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</si>
  <si>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</si>
  <si>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</si>
  <si>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</si>
  <si>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</si>
  <si>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</si>
  <si>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</si>
  <si>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</si>
  <si>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</si>
  <si>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</si>
  <si>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</si>
  <si>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</si>
  <si>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</si>
  <si>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</si>
  <si>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</si>
  <si>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</si>
  <si>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</si>
  <si>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</si>
  <si>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</si>
  <si>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</si>
  <si>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</si>
  <si>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</si>
  <si>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</si>
  <si>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</si>
  <si>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</si>
  <si>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</si>
  <si>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</si>
  <si>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</si>
  <si>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</si>
  <si>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</si>
  <si>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</si>
  <si>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</si>
  <si>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</si>
  <si>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</si>
  <si>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</si>
  <si>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</si>
  <si>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</si>
  <si>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</si>
  <si>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</si>
  <si>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</si>
  <si>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</si>
  <si>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</si>
  <si>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</si>
  <si>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</si>
  <si>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</si>
  <si>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</si>
  <si>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</si>
  <si>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</si>
  <si>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</si>
  <si>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</si>
  <si>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</si>
  <si>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</si>
  <si>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</si>
  <si>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</si>
  <si>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</si>
  <si>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</si>
  <si>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</si>
  <si>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</si>
  <si>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</si>
  <si>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</si>
  <si>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</si>
  <si>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</si>
  <si>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</si>
  <si>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</si>
  <si>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</si>
  <si>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</si>
  <si>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</si>
  <si>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</si>
  <si>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</si>
  <si>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</si>
  <si>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</si>
  <si>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</si>
  <si>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</si>
  <si>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</si>
  <si>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</si>
  <si>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</si>
  <si>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</si>
  <si>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</si>
  <si>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</si>
  <si>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</si>
  <si>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</si>
  <si>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</si>
  <si>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</si>
  <si>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</si>
  <si>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</si>
  <si>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</si>
  <si>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</si>
  <si>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</si>
  <si>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</si>
  <si>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</si>
  <si>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</si>
  <si>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</si>
  <si>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</si>
  <si>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</si>
  <si>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</si>
  <si>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</si>
  <si>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</si>
  <si>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</si>
  <si>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</si>
  <si>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</si>
  <si>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</si>
  <si>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</si>
  <si>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</si>
  <si>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</si>
  <si>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</si>
  <si>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</si>
  <si>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</si>
  <si>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</si>
  <si>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</si>
  <si>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</si>
  <si>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</si>
  <si>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</si>
  <si>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</si>
  <si>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</si>
  <si>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</si>
  <si>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</si>
  <si>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</si>
  <si>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</si>
  <si>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</si>
  <si>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</si>
  <si>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</si>
  <si>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</si>
  <si>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</si>
  <si>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</si>
  <si>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</si>
  <si>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</si>
  <si>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</si>
  <si>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</si>
  <si>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</si>
  <si>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</si>
  <si>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</si>
  <si>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</si>
  <si>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</si>
  <si>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</si>
  <si>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</si>
  <si>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</si>
  <si>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</si>
  <si>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</si>
  <si>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</si>
  <si>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</si>
  <si>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</si>
  <si>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</si>
  <si>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</si>
  <si>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</si>
  <si>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</si>
  <si>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</si>
  <si>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</si>
  <si>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</si>
  <si>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</si>
  <si>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</si>
  <si>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</si>
  <si>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</si>
  <si>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</si>
  <si>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</si>
  <si>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</si>
  <si>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</si>
  <si>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</si>
  <si>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</si>
  <si>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</si>
  <si>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</si>
  <si>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</si>
  <si>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</si>
  <si>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</si>
  <si>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</si>
  <si>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</si>
  <si>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</si>
  <si>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</si>
  <si>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</si>
  <si>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</si>
  <si>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</si>
  <si>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</si>
  <si>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</si>
  <si>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</si>
  <si>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</si>
  <si>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</si>
  <si>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</si>
  <si>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</si>
  <si>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</si>
  <si>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</si>
  <si>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</si>
  <si>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</si>
  <si>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</si>
  <si>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</si>
  <si>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</si>
  <si>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</si>
  <si>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</si>
  <si>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</si>
  <si>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</si>
  <si>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</si>
  <si>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</si>
  <si>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</si>
  <si>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</si>
  <si>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</si>
  <si>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</si>
  <si>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</si>
  <si>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</si>
  <si>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</si>
  <si>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</si>
  <si>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</si>
  <si>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</si>
  <si>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</si>
  <si>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</si>
  <si>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</si>
  <si>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</si>
  <si>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</si>
  <si>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</si>
  <si>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</si>
  <si>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</si>
  <si>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</si>
  <si>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</si>
  <si>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</si>
  <si>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</si>
  <si>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</si>
  <si>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</si>
  <si>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</si>
  <si>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</si>
  <si>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</si>
  <si>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</si>
  <si>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</si>
  <si>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</si>
  <si>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</si>
  <si>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</si>
  <si>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</si>
  <si>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</si>
  <si>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</si>
  <si>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</si>
  <si>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</si>
  <si>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</si>
  <si>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</si>
  <si>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</si>
  <si>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</si>
  <si>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</si>
  <si>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</si>
  <si>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</si>
  <si>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</si>
  <si>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</si>
  <si>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</si>
  <si>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</si>
  <si>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</si>
  <si>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</si>
  <si>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</si>
  <si>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</si>
  <si>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</si>
  <si>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</si>
  <si>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</si>
  <si>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</si>
  <si>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</si>
  <si>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</si>
  <si>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</si>
  <si>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</si>
  <si>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</si>
  <si>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</si>
  <si>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</si>
  <si>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</si>
  <si>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</si>
  <si>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</si>
  <si>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</si>
  <si>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</si>
  <si>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</si>
  <si>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</si>
  <si>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</si>
  <si>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</si>
  <si>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</si>
  <si>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</si>
  <si>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</si>
  <si>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</si>
  <si>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</si>
  <si>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</si>
  <si>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</si>
  <si>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</si>
  <si>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</si>
  <si>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</si>
  <si>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</si>
  <si>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</si>
  <si>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</si>
  <si>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</si>
  <si>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</si>
  <si>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</si>
  <si>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</si>
  <si>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</si>
  <si>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</si>
  <si>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</si>
  <si>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</si>
  <si>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</si>
  <si>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</si>
  <si>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</si>
  <si>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</si>
  <si>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</si>
  <si>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</si>
  <si>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</si>
  <si>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</si>
  <si>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</si>
  <si>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</si>
  <si>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</si>
  <si>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</si>
  <si>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</si>
  <si>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</si>
  <si>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</si>
  <si>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</si>
  <si>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</si>
  <si>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</si>
  <si>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</si>
  <si>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</si>
  <si>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</si>
  <si>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</si>
  <si>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</si>
  <si>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</si>
  <si>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</si>
  <si>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</si>
  <si>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</si>
  <si>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</si>
  <si>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</si>
  <si>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</si>
  <si>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</si>
  <si>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</si>
  <si>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</si>
  <si>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</si>
  <si>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</si>
  <si>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</si>
  <si>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</si>
  <si>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</si>
  <si>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</si>
  <si>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</si>
  <si>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</si>
  <si>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</si>
  <si>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</si>
  <si>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</si>
  <si>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</si>
  <si>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</si>
  <si>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</si>
  <si>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</si>
  <si>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</si>
  <si>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</si>
  <si>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</si>
  <si>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</si>
  <si>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</si>
  <si>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</si>
  <si>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</si>
  <si>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</si>
  <si>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</si>
  <si>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</si>
  <si>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</si>
  <si>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</si>
  <si>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</si>
  <si>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</si>
  <si>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</si>
  <si>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</si>
  <si>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</si>
  <si>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</si>
  <si>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</si>
  <si>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</si>
  <si>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</si>
  <si>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</si>
  <si>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</si>
  <si>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</si>
  <si>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</si>
  <si>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</si>
  <si>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</si>
  <si>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</si>
  <si>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</si>
  <si>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</si>
  <si>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</si>
  <si>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</si>
  <si>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</si>
  <si>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</si>
  <si>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</si>
  <si>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</si>
  <si>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</si>
  <si>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</si>
  <si>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</si>
  <si>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</si>
  <si>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</si>
  <si>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</si>
  <si>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</si>
  <si>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</si>
  <si>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</si>
  <si>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</si>
  <si>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</si>
  <si>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</si>
  <si>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</si>
  <si>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</si>
  <si>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</si>
  <si>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</si>
  <si>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</si>
  <si>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</si>
  <si>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</si>
  <si>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</si>
  <si>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</si>
  <si>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</si>
  <si>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</si>
  <si>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</si>
  <si>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</si>
  <si>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</si>
  <si>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</si>
  <si>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</si>
  <si>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</si>
  <si>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</si>
  <si>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</si>
  <si>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</si>
  <si>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</si>
  <si>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</si>
  <si>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</si>
  <si>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</si>
  <si>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</si>
  <si>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</si>
  <si>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</si>
  <si>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</si>
  <si>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</si>
  <si>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</si>
  <si>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</si>
  <si>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</si>
  <si>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</si>
  <si>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</si>
  <si>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</si>
  <si>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</si>
  <si>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</si>
  <si>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</si>
  <si>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</si>
  <si>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</si>
  <si>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</si>
  <si>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</si>
  <si>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</si>
  <si>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</si>
  <si>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</si>
  <si>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</si>
  <si>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</si>
  <si>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</si>
  <si>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</si>
  <si>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</si>
  <si>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</si>
  <si>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</si>
  <si>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</si>
  <si>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</si>
  <si>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</si>
  <si>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</si>
  <si>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</si>
  <si>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</si>
  <si>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</si>
  <si>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</si>
  <si>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</si>
  <si>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</si>
  <si>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</si>
  <si>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</si>
  <si>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</si>
  <si>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</si>
  <si>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</si>
  <si>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</si>
  <si>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</si>
  <si>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</si>
  <si>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</si>
  <si>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</si>
  <si>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</si>
  <si>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</si>
  <si>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</si>
  <si>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</si>
  <si>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</si>
  <si>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</si>
  <si>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</si>
  <si>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</si>
  <si>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</si>
  <si>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</si>
  <si>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</si>
  <si>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</si>
  <si>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</si>
  <si>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</si>
  <si>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</si>
  <si>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</si>
  <si>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</si>
  <si>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</si>
  <si>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</si>
  <si>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</si>
  <si>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</si>
  <si>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</si>
  <si>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</si>
  <si>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</si>
  <si>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</si>
  <si>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</si>
  <si>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</si>
  <si>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</si>
  <si>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</si>
  <si>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</si>
  <si>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</si>
  <si>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</si>
  <si>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</si>
  <si>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</si>
  <si>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</si>
  <si>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</si>
  <si>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</si>
  <si>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</si>
  <si>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</si>
  <si>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</si>
  <si>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</si>
  <si>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</si>
  <si>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</si>
  <si>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</si>
  <si>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</si>
  <si>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</si>
  <si>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</si>
  <si>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</si>
  <si>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</si>
  <si>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</si>
  <si>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</si>
  <si>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</si>
  <si>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</si>
  <si>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</si>
  <si>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</si>
  <si>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</si>
  <si>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</si>
  <si>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</si>
  <si>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</si>
  <si>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</si>
  <si>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</si>
  <si>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</si>
  <si>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</si>
  <si>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</si>
  <si>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</si>
  <si>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</si>
  <si>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</si>
  <si>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</si>
  <si>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</si>
  <si>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</si>
  <si>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</si>
  <si>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</si>
  <si>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</si>
  <si>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</si>
  <si>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</si>
  <si>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</si>
  <si>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</si>
  <si>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</si>
  <si>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</si>
  <si>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</si>
  <si>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</si>
  <si>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</si>
  <si>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</si>
  <si>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</si>
  <si>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</si>
  <si>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</si>
  <si>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</si>
  <si>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</si>
  <si>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</si>
  <si>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</si>
  <si>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</si>
  <si>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</si>
  <si>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</si>
  <si>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</si>
  <si>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</si>
  <si>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</si>
  <si>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</si>
  <si>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</si>
  <si>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</si>
  <si>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</si>
  <si>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</si>
  <si>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</si>
  <si>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</si>
  <si>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</si>
  <si>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</si>
  <si>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</si>
  <si>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</si>
  <si>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</si>
  <si>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</si>
  <si>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</si>
  <si>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</si>
  <si>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</si>
  <si>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</si>
  <si>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</si>
  <si>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</si>
  <si>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</si>
  <si>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</si>
  <si>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</si>
  <si>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</si>
  <si>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</si>
  <si>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</si>
  <si>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</si>
  <si>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</si>
  <si>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</si>
  <si>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</si>
  <si>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</si>
  <si>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</si>
  <si>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</si>
  <si>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</si>
  <si>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</si>
  <si>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</si>
  <si>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</si>
  <si>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</si>
  <si>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</si>
  <si>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</si>
  <si>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</si>
  <si>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</si>
  <si>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</si>
  <si>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</si>
  <si>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</si>
  <si>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</si>
  <si>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</si>
  <si>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</si>
  <si>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</si>
  <si>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</si>
  <si>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</si>
  <si>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</si>
  <si>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</si>
  <si>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</si>
  <si>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</si>
  <si>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</si>
  <si>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</si>
  <si>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</si>
  <si>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</si>
  <si>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</si>
  <si>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</si>
  <si>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</si>
  <si>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</si>
  <si>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</si>
  <si>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</si>
  <si>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</si>
  <si>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</si>
  <si>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</si>
  <si>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</si>
  <si>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</si>
  <si>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</si>
  <si>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</si>
  <si>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</si>
  <si>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</si>
  <si>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</si>
  <si>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</si>
  <si>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</si>
  <si>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</si>
  <si>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</si>
  <si>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</si>
  <si>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</si>
  <si>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</si>
  <si>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</si>
  <si>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</si>
  <si>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</si>
  <si>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</si>
  <si>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</si>
  <si>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</si>
  <si>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</si>
  <si>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</si>
  <si>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</si>
  <si>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</si>
  <si>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</si>
  <si>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</si>
  <si>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</si>
  <si>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</si>
  <si>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</si>
  <si>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</si>
  <si>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</si>
  <si>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</si>
  <si>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</si>
  <si>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</si>
  <si>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</si>
  <si>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</si>
  <si>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</si>
  <si>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</si>
  <si>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</si>
  <si>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</si>
  <si>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</si>
  <si>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</si>
  <si>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</si>
  <si>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</si>
  <si>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</si>
  <si>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</si>
  <si>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</si>
  <si>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</si>
  <si>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</si>
  <si>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</si>
  <si>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</si>
  <si>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</si>
  <si>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</si>
  <si>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</si>
  <si>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</si>
  <si>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</si>
  <si>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</si>
  <si>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</si>
  <si>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</si>
  <si>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</si>
  <si>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</si>
  <si>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</si>
  <si>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</si>
  <si>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</si>
  <si>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</si>
  <si>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</si>
  <si>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</si>
  <si>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</si>
  <si>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</si>
  <si>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</si>
  <si>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</si>
  <si>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</si>
  <si>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</si>
  <si>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</si>
  <si>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</si>
  <si>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</si>
  <si>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</si>
  <si>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</si>
  <si>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</si>
  <si>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</si>
  <si>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</si>
  <si>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</si>
  <si>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</si>
  <si>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</si>
  <si>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</si>
  <si>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</si>
  <si>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</si>
  <si>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</si>
  <si>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</si>
  <si>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</si>
  <si>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</si>
  <si>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</si>
  <si>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</si>
  <si>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</si>
  <si>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</si>
  <si>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</si>
  <si>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</si>
  <si>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</si>
  <si>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</si>
  <si>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</si>
  <si>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</si>
  <si>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</si>
  <si>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</si>
  <si>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</si>
  <si>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</si>
  <si>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</si>
  <si>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</si>
  <si>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</si>
  <si>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</si>
  <si>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</si>
  <si>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</si>
  <si>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</si>
  <si>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</si>
  <si>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</si>
  <si>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</si>
  <si>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</si>
  <si>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</si>
  <si>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</si>
  <si>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</si>
  <si>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</si>
  <si>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</si>
  <si>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</si>
  <si>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</si>
  <si>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</si>
  <si>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</si>
  <si>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</si>
  <si>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</si>
  <si>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</si>
  <si>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</si>
  <si>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</si>
  <si>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</si>
  <si>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</si>
  <si>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</si>
  <si>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</si>
  <si>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</si>
  <si>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</si>
  <si>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</si>
  <si>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</si>
  <si>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</si>
  <si>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</si>
  <si>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</si>
  <si>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</si>
  <si>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</si>
  <si>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</si>
  <si>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</si>
  <si>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</si>
  <si>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</si>
  <si>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</si>
  <si>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</si>
  <si>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</si>
  <si>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</si>
  <si>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</si>
  <si>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</si>
  <si>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</si>
  <si>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</si>
  <si>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</si>
  <si>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</si>
  <si>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</si>
  <si>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</si>
  <si>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</si>
  <si>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</si>
  <si>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</si>
  <si>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</si>
  <si>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</si>
  <si>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</si>
  <si>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</si>
  <si>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</si>
  <si>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</si>
  <si>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</si>
  <si>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</si>
  <si>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</si>
  <si>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</si>
  <si>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</si>
  <si>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</si>
  <si>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</si>
  <si>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</si>
  <si>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</si>
  <si>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</si>
  <si>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</si>
  <si>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</si>
  <si>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</si>
  <si>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</si>
  <si>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</si>
  <si>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</si>
  <si>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</si>
  <si>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</si>
  <si>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</si>
  <si>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</si>
  <si>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</si>
  <si>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</si>
  <si>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</si>
  <si>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</si>
  <si>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</si>
  <si>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</si>
  <si>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</si>
  <si>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</si>
  <si>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</si>
  <si>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</si>
  <si>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</si>
  <si>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</si>
  <si>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</si>
  <si>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</si>
  <si>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</si>
  <si>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</si>
  <si>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</si>
  <si>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</si>
  <si>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</si>
  <si>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</si>
  <si>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</si>
  <si>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</si>
  <si>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</si>
  <si>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</si>
  <si>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</si>
  <si>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</si>
  <si>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</si>
  <si>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</si>
  <si>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</si>
  <si>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</si>
  <si>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</si>
  <si>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</si>
  <si>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</si>
  <si>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</si>
  <si>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</si>
  <si>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</si>
  <si>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</si>
  <si>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</si>
  <si>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</si>
  <si>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</si>
  <si>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</si>
  <si>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</si>
  <si>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</si>
  <si>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</si>
  <si>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</si>
  <si>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</si>
  <si>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</si>
  <si>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</si>
  <si>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</si>
  <si>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</si>
  <si>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</si>
  <si>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</si>
  <si>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</si>
  <si>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</si>
  <si>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</si>
  <si>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</si>
  <si>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</si>
  <si>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</si>
  <si>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</si>
  <si>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</si>
  <si>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</si>
  <si>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</si>
  <si>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</si>
  <si>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</si>
  <si>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</si>
  <si>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</si>
  <si>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</si>
  <si>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</si>
  <si>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</si>
  <si>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</si>
  <si>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</si>
  <si>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</si>
  <si>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</si>
  <si>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</si>
  <si>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</si>
  <si>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</si>
  <si>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</si>
  <si>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</si>
  <si>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</si>
  <si>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</si>
  <si>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</si>
  <si>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</si>
  <si>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</si>
  <si>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</si>
  <si>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</si>
  <si>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</si>
  <si>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</si>
  <si>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</si>
  <si>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</si>
  <si>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</si>
  <si>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</si>
  <si>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</si>
  <si>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</si>
  <si>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</si>
  <si>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</si>
  <si>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</si>
  <si>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</si>
  <si>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</si>
  <si>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</si>
  <si>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</si>
  <si>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</si>
  <si>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</si>
  <si>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</si>
  <si>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</si>
  <si>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</si>
  <si>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</si>
  <si>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</si>
  <si>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</si>
  <si>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</si>
  <si>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</si>
  <si>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</si>
  <si>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</si>
  <si>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</si>
  <si>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</si>
  <si>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</si>
  <si>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</si>
  <si>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</si>
  <si>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</si>
  <si>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</si>
  <si>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</si>
  <si>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</si>
  <si>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</si>
  <si>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</si>
  <si>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</si>
  <si>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</si>
  <si>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</si>
  <si>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</si>
  <si>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</si>
  <si>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</si>
  <si>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</si>
  <si>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</si>
  <si>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</si>
  <si>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</si>
  <si>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</si>
  <si>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</si>
  <si>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</si>
  <si>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</si>
  <si>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</si>
  <si>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</si>
  <si>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</si>
  <si>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</si>
  <si>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</si>
  <si>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</si>
  <si>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</si>
  <si>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</si>
  <si>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</si>
  <si>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</si>
  <si>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</si>
  <si>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</si>
  <si>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</si>
  <si>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</si>
  <si>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</si>
  <si>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</si>
  <si>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</si>
  <si>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</si>
  <si>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</si>
  <si>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</si>
  <si>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</si>
  <si>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</si>
  <si>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</si>
  <si>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</si>
  <si>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</si>
  <si>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</si>
  <si>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</si>
  <si>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</si>
  <si>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</si>
  <si>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</si>
  <si>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</si>
  <si>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</si>
  <si>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</si>
  <si>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</si>
  <si>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</si>
  <si>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</si>
  <si>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</si>
  <si>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</si>
  <si>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</si>
  <si>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</si>
  <si>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</si>
  <si>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</si>
  <si>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</si>
  <si>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</si>
  <si>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</si>
  <si>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</si>
  <si>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</si>
  <si>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</si>
  <si>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</si>
  <si>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</si>
  <si>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</si>
  <si>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</si>
  <si>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</si>
  <si>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</si>
  <si>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</si>
  <si>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</si>
  <si>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</si>
  <si>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</si>
  <si>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</si>
  <si>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</si>
  <si>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</si>
  <si>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</si>
  <si>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</si>
  <si>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</si>
  <si>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</si>
  <si>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</si>
  <si>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</si>
  <si>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</si>
  <si>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</si>
  <si>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</si>
  <si>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</si>
  <si>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</si>
  <si>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</si>
  <si>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</si>
  <si>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</si>
  <si>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</si>
  <si>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</si>
  <si>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</si>
  <si>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</si>
  <si>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</si>
  <si>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</si>
  <si>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</si>
  <si>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</si>
  <si>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</si>
  <si>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</si>
  <si>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</si>
  <si>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</si>
  <si>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</si>
  <si>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</si>
  <si>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</si>
  <si>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</si>
  <si>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</si>
  <si>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</si>
  <si>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</si>
  <si>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</si>
  <si>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</si>
  <si>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</si>
  <si>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</si>
  <si>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</si>
  <si>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</si>
  <si>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</si>
  <si>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</si>
  <si>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</si>
  <si>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</si>
  <si>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</si>
  <si>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</si>
  <si>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</si>
  <si>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</si>
  <si>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</si>
  <si>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</si>
  <si>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</si>
  <si>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</si>
  <si>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</si>
  <si>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</si>
  <si>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</si>
  <si>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</si>
  <si>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</si>
  <si>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</si>
  <si>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</si>
  <si>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</si>
  <si>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</si>
  <si>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</si>
  <si>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</si>
  <si>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</si>
  <si>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</si>
  <si>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</si>
  <si>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</si>
  <si>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</si>
  <si>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</si>
  <si>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</si>
  <si>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</si>
  <si>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</si>
  <si>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</si>
  <si>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</si>
  <si>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</si>
  <si>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</si>
  <si>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</si>
  <si>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</si>
  <si>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</si>
  <si>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</si>
  <si>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</si>
  <si>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</si>
  <si>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</si>
  <si>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</si>
  <si>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</si>
  <si>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</si>
  <si>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</si>
  <si>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</si>
  <si>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</si>
  <si>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</si>
  <si>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</si>
  <si>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</si>
  <si>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</si>
  <si>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</si>
  <si>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</si>
  <si>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</si>
  <si>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</si>
  <si>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</si>
  <si>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</si>
  <si>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</si>
  <si>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</si>
  <si>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</si>
  <si>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</si>
  <si>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</si>
  <si>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</si>
  <si>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</si>
  <si>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</si>
  <si>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</si>
  <si>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</si>
  <si>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</si>
  <si>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</si>
  <si>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</si>
  <si>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</si>
  <si>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</si>
  <si>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</si>
  <si>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</si>
  <si>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</si>
  <si>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</si>
  <si>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</si>
  <si>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</si>
  <si>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</si>
  <si>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</si>
  <si>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</si>
  <si>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</si>
  <si>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</si>
  <si>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</si>
  <si>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</si>
  <si>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</si>
  <si>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</si>
  <si>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</si>
  <si>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</si>
  <si>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</si>
  <si>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</si>
  <si>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</si>
  <si>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</si>
  <si>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</si>
  <si>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</si>
  <si>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</si>
  <si>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</si>
  <si>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</si>
  <si>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</si>
  <si>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</si>
  <si>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</si>
  <si>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</si>
  <si>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</si>
  <si>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</si>
  <si>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</si>
  <si>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</si>
  <si>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</si>
  <si>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</si>
  <si>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</si>
  <si>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</si>
  <si>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</si>
  <si>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</si>
  <si>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</si>
  <si>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</si>
  <si>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</si>
  <si>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</si>
  <si>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</si>
  <si>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</si>
  <si>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</si>
  <si>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</si>
  <si>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</si>
  <si>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</si>
  <si>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</si>
  <si>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</si>
  <si>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</si>
  <si>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</si>
  <si>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</si>
  <si>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</si>
  <si>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</si>
  <si>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</si>
  <si>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</si>
  <si>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</si>
  <si>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</si>
  <si>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</si>
  <si>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</si>
  <si>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</si>
  <si>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</si>
  <si>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</si>
  <si>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</si>
  <si>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</si>
  <si>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</si>
  <si>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</si>
  <si>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</si>
  <si>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</si>
  <si>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</si>
  <si>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</si>
  <si>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</si>
  <si>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</si>
  <si>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</si>
  <si>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</si>
  <si>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</si>
  <si>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</si>
  <si>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</si>
  <si>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</si>
  <si>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</si>
  <si>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</si>
  <si>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</si>
  <si>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</si>
  <si>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</si>
  <si>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</si>
  <si>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</si>
  <si>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</si>
  <si>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</si>
  <si>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</si>
  <si>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</si>
  <si>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</si>
  <si>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</si>
  <si>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</si>
  <si>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</si>
  <si>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</si>
  <si>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</si>
  <si>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</si>
  <si>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</si>
  <si>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</si>
  <si>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</si>
  <si>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</si>
  <si>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</si>
  <si>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</si>
  <si>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</si>
  <si>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</si>
  <si>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</si>
  <si>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</si>
  <si>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</si>
  <si>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</si>
  <si>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</si>
  <si>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</si>
  <si>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</si>
  <si>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</si>
  <si>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</si>
  <si>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</si>
  <si>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</si>
  <si>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</si>
  <si>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</si>
  <si>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</si>
  <si>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</si>
  <si>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</si>
  <si>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</si>
  <si>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</si>
  <si>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</si>
  <si>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</si>
  <si>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</si>
  <si>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</si>
  <si>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</si>
  <si>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</si>
  <si>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</si>
  <si>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</si>
  <si>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</si>
  <si>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</si>
  <si>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</si>
  <si>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</si>
  <si>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</si>
  <si>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</si>
  <si>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</si>
  <si>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</si>
  <si>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</si>
  <si>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</si>
  <si>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</si>
  <si>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</si>
  <si>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</si>
  <si>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</si>
  <si>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</si>
  <si>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</si>
  <si>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</si>
  <si>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</si>
  <si>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</si>
  <si>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</si>
  <si>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</si>
  <si>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</si>
  <si>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</si>
  <si>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</si>
  <si>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</si>
  <si>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</si>
  <si>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</si>
  <si>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</si>
  <si>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</si>
  <si>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</si>
  <si>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</si>
  <si>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</si>
  <si>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</si>
  <si>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</si>
  <si>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</si>
  <si>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</si>
  <si>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</si>
  <si>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</si>
  <si>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</si>
  <si>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</si>
  <si>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</si>
  <si>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</si>
  <si>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</si>
  <si>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</si>
  <si>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</si>
  <si>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</si>
  <si>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</si>
  <si>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</si>
  <si>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</si>
  <si>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</si>
  <si>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</si>
  <si>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</si>
  <si>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</si>
  <si>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</si>
  <si>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</si>
  <si>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</si>
  <si>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</si>
  <si>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</si>
  <si>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</si>
  <si>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</si>
  <si>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</si>
  <si>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</si>
  <si>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</si>
  <si>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</si>
  <si>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</si>
  <si>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</si>
  <si>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</si>
  <si>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</si>
  <si>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</si>
  <si>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</si>
  <si>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</si>
  <si>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</si>
  <si>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</si>
  <si>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</si>
  <si>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</si>
  <si>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</si>
  <si>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</si>
  <si>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</si>
  <si>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</si>
  <si>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</si>
  <si>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</si>
  <si>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</si>
  <si>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</si>
  <si>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</si>
  <si>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</si>
  <si>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</si>
  <si>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</si>
  <si>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</si>
  <si>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</si>
  <si>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</si>
  <si>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</si>
  <si>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</si>
  <si>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</si>
  <si>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</si>
  <si>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</si>
  <si>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</si>
  <si>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</si>
  <si>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</si>
  <si>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</si>
  <si>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</si>
  <si>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</si>
  <si>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</si>
  <si>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</si>
  <si>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</si>
  <si>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</si>
  <si>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</si>
  <si>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</si>
  <si>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</si>
  <si>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</si>
  <si>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</si>
  <si>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</si>
  <si>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</si>
  <si>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</si>
  <si>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</si>
  <si>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</si>
  <si>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</si>
  <si>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</si>
  <si>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</si>
  <si>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</si>
  <si>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</si>
  <si>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</si>
  <si>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</si>
  <si>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</si>
  <si>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</si>
  <si>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</si>
  <si>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</si>
  <si>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</si>
  <si>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</si>
  <si>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</si>
  <si>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</si>
  <si>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</si>
  <si>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</si>
  <si>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</si>
  <si>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</si>
  <si>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</si>
  <si>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</si>
  <si>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</si>
  <si>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</si>
  <si>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</si>
  <si>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</si>
  <si>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</si>
  <si>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</si>
  <si>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</si>
  <si>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</si>
  <si>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</si>
  <si>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</si>
  <si>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</si>
  <si>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</si>
  <si>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</si>
  <si>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</si>
  <si>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</si>
  <si>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</si>
  <si>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</si>
  <si>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</si>
  <si>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</si>
  <si>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</si>
  <si>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</si>
  <si>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</si>
  <si>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</si>
  <si>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</si>
  <si>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</si>
  <si>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</si>
  <si>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</si>
  <si>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</si>
  <si>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</si>
  <si>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</si>
  <si>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</si>
  <si>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</si>
  <si>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</si>
  <si>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</si>
  <si>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</si>
  <si>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</si>
  <si>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</si>
  <si>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</si>
  <si>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</si>
  <si>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</si>
  <si>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</si>
  <si>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</si>
  <si>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</si>
  <si>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</si>
  <si>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</si>
  <si>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</si>
  <si>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</si>
  <si>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</si>
  <si>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</si>
  <si>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</si>
  <si>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</si>
  <si>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</si>
  <si>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</si>
  <si>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</si>
  <si>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</si>
  <si>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</si>
  <si>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</si>
  <si>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</si>
  <si>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</si>
  <si>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</si>
  <si>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</si>
  <si>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</si>
  <si>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</si>
  <si>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</si>
  <si>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</si>
  <si>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</si>
  <si>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</si>
  <si>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</si>
  <si>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</si>
  <si>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</si>
  <si>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</si>
  <si>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</si>
  <si>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</si>
  <si>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</si>
  <si>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</si>
  <si>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</si>
  <si>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</si>
  <si>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</si>
  <si>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</si>
  <si>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</si>
  <si>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</si>
  <si>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</si>
  <si>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</si>
  <si>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</si>
  <si>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</si>
  <si>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</si>
  <si>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</si>
  <si>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</si>
  <si>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</si>
  <si>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</si>
  <si>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</si>
  <si>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</si>
  <si>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</si>
  <si>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</si>
  <si>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</si>
  <si>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</si>
  <si>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</si>
  <si>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</si>
  <si>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</si>
  <si>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</si>
  <si>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</si>
  <si>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</si>
  <si>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</si>
  <si>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</si>
  <si>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</si>
  <si>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</si>
  <si>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</si>
  <si>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</si>
  <si>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</si>
  <si>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</si>
  <si>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</si>
  <si>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</si>
  <si>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</si>
  <si>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</si>
  <si>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</si>
  <si>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</si>
  <si>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</si>
  <si>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</si>
  <si>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</si>
  <si>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</si>
  <si>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</si>
  <si>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</si>
  <si>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</si>
  <si>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</si>
  <si>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</si>
  <si>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</si>
  <si>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</si>
  <si>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</si>
  <si>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</si>
  <si>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</si>
  <si>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</si>
  <si>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</si>
  <si>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</si>
  <si>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</si>
  <si>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</si>
  <si>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</si>
  <si>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</si>
  <si>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</si>
  <si>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</si>
  <si>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</si>
  <si>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</si>
  <si>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</si>
  <si>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</si>
  <si>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</si>
  <si>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</si>
  <si>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</si>
  <si>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</si>
  <si>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</si>
  <si>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</si>
  <si>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</si>
  <si>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</si>
  <si>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</si>
  <si>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</si>
  <si>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</si>
  <si>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</si>
  <si>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</si>
  <si>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</si>
  <si>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</si>
  <si>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</si>
  <si>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</si>
  <si>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</si>
  <si>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</si>
  <si>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</si>
  <si>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</si>
  <si>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</si>
  <si>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</si>
  <si>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</si>
  <si>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</si>
  <si>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</si>
  <si>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</si>
  <si>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</si>
  <si>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</si>
  <si>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</si>
  <si>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</si>
  <si>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</si>
  <si>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</si>
  <si>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</si>
  <si>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</si>
  <si>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</si>
  <si>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</si>
  <si>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</si>
  <si>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</si>
  <si>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</si>
  <si>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</si>
  <si>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</si>
  <si>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</si>
  <si>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</si>
  <si>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</si>
  <si>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</si>
  <si>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</si>
  <si>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</si>
  <si>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</si>
  <si>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</si>
  <si>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</si>
  <si>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</si>
  <si>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</si>
  <si>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</si>
  <si>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</si>
  <si>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</si>
  <si>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</si>
  <si>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</si>
  <si>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</si>
  <si>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</si>
  <si>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</si>
  <si>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</si>
  <si>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</si>
  <si>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</si>
  <si>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</si>
  <si>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</si>
  <si>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</si>
  <si>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</si>
  <si>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</si>
  <si>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</si>
  <si>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</si>
  <si>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</si>
  <si>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</si>
  <si>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</si>
  <si>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</si>
  <si>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</si>
  <si>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</si>
  <si>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</si>
  <si>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</si>
  <si>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</si>
  <si>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</si>
  <si>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</si>
  <si>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</si>
  <si>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</si>
  <si>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</si>
  <si>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</si>
  <si>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</si>
  <si>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</si>
  <si>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</si>
  <si>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</si>
  <si>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</si>
  <si>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</si>
  <si>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</si>
  <si>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</si>
  <si>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</si>
  <si>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</si>
  <si>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</si>
  <si>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</si>
  <si>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</si>
  <si>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</si>
  <si>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</si>
  <si>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</si>
  <si>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</si>
  <si>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</si>
  <si>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</si>
  <si>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</si>
  <si>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</si>
  <si>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</si>
  <si>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</si>
  <si>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</si>
  <si>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</si>
  <si>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</si>
  <si>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</si>
  <si>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</si>
  <si>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</si>
  <si>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</si>
  <si>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</si>
  <si>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</si>
  <si>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</si>
  <si>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</si>
  <si>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</si>
  <si>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</si>
  <si>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</si>
  <si>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</si>
  <si>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</si>
  <si>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</si>
  <si>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</si>
  <si>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</si>
  <si>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</si>
  <si>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</si>
  <si>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</si>
  <si>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</si>
  <si>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</si>
  <si>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</si>
  <si>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</si>
  <si>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</si>
  <si>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</si>
  <si>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</si>
  <si>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</si>
  <si>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</si>
  <si>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</si>
  <si>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</si>
  <si>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</si>
  <si>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</si>
  <si>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</si>
  <si>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</si>
  <si>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</si>
  <si>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</si>
  <si>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</si>
  <si>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</si>
  <si>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</si>
  <si>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</si>
  <si>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</si>
  <si>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</si>
  <si>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</si>
  <si>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</si>
  <si>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</si>
  <si>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</si>
  <si>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</si>
  <si>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</si>
  <si>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</si>
  <si>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</si>
  <si>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</si>
  <si>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</si>
  <si>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</si>
  <si>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</si>
  <si>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</si>
  <si>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</si>
  <si>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</si>
  <si>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</si>
  <si>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</si>
  <si>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</si>
  <si>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</si>
  <si>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</si>
  <si>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</si>
  <si>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</si>
  <si>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</si>
  <si>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</si>
  <si>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</si>
  <si>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</si>
  <si>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</si>
  <si>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</si>
  <si>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</si>
  <si>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</si>
  <si>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</si>
  <si>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</si>
  <si>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</si>
  <si>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</si>
  <si>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</si>
  <si>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</si>
  <si>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</si>
  <si>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</si>
  <si>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</si>
  <si>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</si>
  <si>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</si>
  <si>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</si>
  <si>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</si>
  <si>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</si>
  <si>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</si>
  <si>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</si>
  <si>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</si>
  <si>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</si>
  <si>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</si>
  <si>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</si>
  <si>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</si>
  <si>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</si>
  <si>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</si>
  <si>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</si>
  <si>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</si>
  <si>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</si>
  <si>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</si>
  <si>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</si>
  <si>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</si>
  <si>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</si>
  <si>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</si>
  <si>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</si>
  <si>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</si>
  <si>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</si>
  <si>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</si>
  <si>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</si>
  <si>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</si>
  <si>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</si>
  <si>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</si>
  <si>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</si>
  <si>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</si>
  <si>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</si>
  <si>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</si>
  <si>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</si>
  <si>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</si>
  <si>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</si>
  <si>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</si>
  <si>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</si>
  <si>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</si>
  <si>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</si>
  <si>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</si>
  <si>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</si>
  <si>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</si>
  <si>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</si>
  <si>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</si>
  <si>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</si>
  <si>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</si>
  <si>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</si>
  <si>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</si>
  <si>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</si>
  <si>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</si>
  <si>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</si>
  <si>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</si>
  <si>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</si>
  <si>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</si>
  <si>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</si>
  <si>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</si>
  <si>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</si>
  <si>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</si>
  <si>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</si>
  <si>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</si>
  <si>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</si>
  <si>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</si>
  <si>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</si>
  <si>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</si>
  <si>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</si>
  <si>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</si>
  <si>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</si>
  <si>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</si>
  <si>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</si>
  <si>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</si>
  <si>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</si>
  <si>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</si>
  <si>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</si>
  <si>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</si>
  <si>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</si>
  <si>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</si>
  <si>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</si>
  <si>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</si>
  <si>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</si>
  <si>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</si>
  <si>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</si>
  <si>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</si>
  <si>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</si>
  <si>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</si>
  <si>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</si>
  <si>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</si>
  <si>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</si>
  <si>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</si>
  <si>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</si>
  <si>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</si>
  <si>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</si>
  <si>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</si>
  <si>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</si>
  <si>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</si>
  <si>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</si>
  <si>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</si>
  <si>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</si>
  <si>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</si>
  <si>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</si>
  <si>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</si>
  <si>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</si>
  <si>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</si>
  <si>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</si>
  <si>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</si>
  <si>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</si>
  <si>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</si>
  <si>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</si>
  <si>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</si>
  <si>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</si>
  <si>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</si>
  <si>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</si>
  <si>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</si>
  <si>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</si>
  <si>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</si>
  <si>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</si>
  <si>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</si>
  <si>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</si>
  <si>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</si>
  <si>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</si>
  <si>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</si>
  <si>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</si>
  <si>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</si>
  <si>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</si>
  <si>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</si>
  <si>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</si>
  <si>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</si>
  <si>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</si>
  <si>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</si>
  <si>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</si>
  <si>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</si>
  <si>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</si>
  <si>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</si>
  <si>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</si>
  <si>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</si>
  <si>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</si>
  <si>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</si>
  <si>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</si>
  <si>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</si>
  <si>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</si>
  <si>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</si>
  <si>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</si>
  <si>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</si>
  <si>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</si>
  <si>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</si>
  <si>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</si>
  <si>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</si>
  <si>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</si>
  <si>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</si>
  <si>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</si>
  <si>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</si>
  <si>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</si>
  <si>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</si>
  <si>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</si>
  <si>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</si>
  <si>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</si>
  <si>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</si>
  <si>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</si>
  <si>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</si>
  <si>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</si>
  <si>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</si>
  <si>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</si>
  <si>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</si>
  <si>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</si>
  <si>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</si>
  <si>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</si>
  <si>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</si>
  <si>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</si>
  <si>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</si>
  <si>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</si>
  <si>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</si>
  <si>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</si>
  <si>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</si>
  <si>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</si>
  <si>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</si>
  <si>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</si>
  <si>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</si>
  <si>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</si>
  <si>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</si>
  <si>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</si>
  <si>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</si>
  <si>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</si>
  <si>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</si>
  <si>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</si>
  <si>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</si>
  <si>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</si>
  <si>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</si>
  <si>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</si>
  <si>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</si>
  <si>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</si>
  <si>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</si>
  <si>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</si>
  <si>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</si>
  <si>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</si>
  <si>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</si>
  <si>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</si>
  <si>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</si>
  <si>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</si>
  <si>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</si>
  <si>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</si>
  <si>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</si>
  <si>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</si>
  <si>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</si>
  <si>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</si>
  <si>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</si>
  <si>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</si>
  <si>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</si>
  <si>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</si>
  <si>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</si>
  <si>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</si>
  <si>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</si>
  <si>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</si>
  <si>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</si>
  <si>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</si>
  <si>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</si>
  <si>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</si>
  <si>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</si>
  <si>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</si>
  <si>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</si>
  <si>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</si>
  <si>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</si>
  <si>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</si>
  <si>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</si>
  <si>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</si>
  <si>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</si>
  <si>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</si>
  <si>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</si>
  <si>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</si>
  <si>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</si>
  <si>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</si>
  <si>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</si>
  <si>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</si>
  <si>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</si>
  <si>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</si>
  <si>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</si>
  <si>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</si>
  <si>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</si>
  <si>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</si>
  <si>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</si>
  <si>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</si>
  <si>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</si>
  <si>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</si>
  <si>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</si>
  <si>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</si>
  <si>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</si>
  <si>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</si>
  <si>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</si>
  <si>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</si>
  <si>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</si>
  <si>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</si>
  <si>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</si>
  <si>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</si>
  <si>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</si>
  <si>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</si>
  <si>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</si>
  <si>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</si>
  <si>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</si>
  <si>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</si>
  <si>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</si>
  <si>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</si>
  <si>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</si>
  <si>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</si>
  <si>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</si>
  <si>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</si>
  <si>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</si>
  <si>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</si>
  <si>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</si>
  <si>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</si>
  <si>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</si>
  <si>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</si>
  <si>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</si>
  <si>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</si>
  <si>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</si>
  <si>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</si>
  <si>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</si>
  <si>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</si>
  <si>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</si>
  <si>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</si>
  <si>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</si>
  <si>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</si>
  <si>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</si>
  <si>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</si>
  <si>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</si>
  <si>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</si>
  <si>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</si>
  <si>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</si>
  <si>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</si>
  <si>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</si>
  <si>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</si>
  <si>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</si>
  <si>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</si>
  <si>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</si>
  <si>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</si>
  <si>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</si>
  <si>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</si>
  <si>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</si>
  <si>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</si>
  <si>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</si>
  <si>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</si>
  <si>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</si>
  <si>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</si>
  <si>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</si>
  <si>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</si>
  <si>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</si>
  <si>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</si>
  <si>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</si>
  <si>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</si>
  <si>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</si>
  <si>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</si>
  <si>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</si>
  <si>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</si>
  <si>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</si>
  <si>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</si>
  <si>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</si>
  <si>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</si>
  <si>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</si>
  <si>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</si>
  <si>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</si>
  <si>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</si>
  <si>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</si>
  <si>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</si>
  <si>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</si>
  <si>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</si>
  <si>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</si>
  <si>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</si>
  <si>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</si>
  <si>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</si>
  <si>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</si>
  <si>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</si>
  <si>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</si>
  <si>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</si>
  <si>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</si>
  <si>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</si>
  <si>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</si>
  <si>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</si>
  <si>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</si>
  <si>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</si>
  <si>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</si>
  <si>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</si>
  <si>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</si>
  <si>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</si>
  <si>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</si>
  <si>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</si>
  <si>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</si>
  <si>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</si>
  <si>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</si>
  <si>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</si>
  <si>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</si>
  <si>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</si>
  <si>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</si>
  <si>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</si>
  <si>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</si>
  <si>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</si>
  <si>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</si>
  <si>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</si>
  <si>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</si>
  <si>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</si>
  <si>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</si>
  <si>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</si>
  <si>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</si>
  <si>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</si>
  <si>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</si>
  <si>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</si>
  <si>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</si>
  <si>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</si>
  <si>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</si>
  <si>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</si>
  <si>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</si>
  <si>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</si>
  <si>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</si>
  <si>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</si>
  <si>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</si>
  <si>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</si>
  <si>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</si>
  <si>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</si>
  <si>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</si>
  <si>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</si>
  <si>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</si>
  <si>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</si>
  <si>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</si>
  <si>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</si>
  <si>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</si>
  <si>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</si>
  <si>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</si>
  <si>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</si>
  <si>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</si>
  <si>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</si>
  <si>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</si>
  <si>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</si>
  <si>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</si>
  <si>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</si>
  <si>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</si>
  <si>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</si>
  <si>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</si>
  <si>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</si>
  <si>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</si>
  <si>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</si>
  <si>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</si>
  <si>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</si>
  <si>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</si>
  <si>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</si>
  <si>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</si>
  <si>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</si>
  <si>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</si>
  <si>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</si>
  <si>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</si>
  <si>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</si>
  <si>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</si>
  <si>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</si>
  <si>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</si>
  <si>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</si>
  <si>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</si>
  <si>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</si>
  <si>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</si>
  <si>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</si>
  <si>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</si>
  <si>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</si>
  <si>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</si>
  <si>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</si>
  <si>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</si>
  <si>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</si>
  <si>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</si>
  <si>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</si>
  <si>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</si>
  <si>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</si>
  <si>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</si>
  <si>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</si>
  <si>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</si>
  <si>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</si>
  <si>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</si>
  <si>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</si>
  <si>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</si>
  <si>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</si>
  <si>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</si>
  <si>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</si>
  <si>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</si>
  <si>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</si>
  <si>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</si>
  <si>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</si>
  <si>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</si>
  <si>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</si>
  <si>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</si>
  <si>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</si>
  <si>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</si>
  <si>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</si>
  <si>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</si>
  <si>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</si>
  <si>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</si>
  <si>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</si>
  <si>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</si>
  <si>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</si>
  <si>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</si>
  <si>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</si>
  <si>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</si>
  <si>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</si>
  <si>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</si>
  <si>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</si>
  <si>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</si>
  <si>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</si>
  <si>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</si>
  <si>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</si>
  <si>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</si>
  <si>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</si>
  <si>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</si>
  <si>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</si>
  <si>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</si>
  <si>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</si>
  <si>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</si>
  <si>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</si>
  <si>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</si>
  <si>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</si>
  <si>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</si>
  <si>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</si>
  <si>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</si>
  <si>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</si>
  <si>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</si>
  <si>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</si>
  <si>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</si>
  <si>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</si>
  <si>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</si>
  <si>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</si>
  <si>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</si>
  <si>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</si>
  <si>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</si>
  <si>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</si>
  <si>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</si>
  <si>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</si>
  <si>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</si>
  <si>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</si>
  <si>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</si>
  <si>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</si>
  <si>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</si>
  <si>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</si>
  <si>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</si>
  <si>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</si>
  <si>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</si>
  <si>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</si>
  <si>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</si>
  <si>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</si>
  <si>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</si>
  <si>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</si>
  <si>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</si>
  <si>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</si>
  <si>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</si>
  <si>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</si>
  <si>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</si>
  <si>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</si>
  <si>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</si>
  <si>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</si>
  <si>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</si>
  <si>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</si>
  <si>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</si>
  <si>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</si>
  <si>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</si>
  <si>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</si>
  <si>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</si>
  <si>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</si>
  <si>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</si>
  <si>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</si>
  <si>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</si>
  <si>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</si>
  <si>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</si>
  <si>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</si>
  <si>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</si>
  <si>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</si>
  <si>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</si>
  <si>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</si>
  <si>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</si>
  <si>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</si>
  <si>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</si>
  <si>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</si>
  <si>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</si>
  <si>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</si>
  <si>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</si>
  <si>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</si>
  <si>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</si>
  <si>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</si>
  <si>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</si>
  <si>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</si>
  <si>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</si>
  <si>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</si>
  <si>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</si>
  <si>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</si>
  <si>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</si>
  <si>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</si>
  <si>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</si>
  <si>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</si>
  <si>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</si>
  <si>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</si>
  <si>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</si>
  <si>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</si>
  <si>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</si>
  <si>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</si>
  <si>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</si>
  <si>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</si>
  <si>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</si>
  <si>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</si>
  <si>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</si>
  <si>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</si>
  <si>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</si>
  <si>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</si>
  <si>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</si>
  <si>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</si>
  <si>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</si>
  <si>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</si>
  <si>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</si>
  <si>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</si>
  <si>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</si>
  <si>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</si>
  <si>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</si>
  <si>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</si>
  <si>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</si>
  <si>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</si>
  <si>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</si>
  <si>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</si>
  <si>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</si>
  <si>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</si>
  <si>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</si>
  <si>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</si>
  <si>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</si>
  <si>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</si>
  <si>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</si>
  <si>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</si>
  <si>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</si>
  <si>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</si>
  <si>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</si>
  <si>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</si>
  <si>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</si>
  <si>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</si>
  <si>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</si>
  <si>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</si>
  <si>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</si>
  <si>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</si>
  <si>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</si>
  <si>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</si>
  <si>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</si>
  <si>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</si>
  <si>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</si>
  <si>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</si>
  <si>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</si>
  <si>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</si>
  <si>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</si>
  <si>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</si>
  <si>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</si>
  <si>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</si>
  <si>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</si>
  <si>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</si>
  <si>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</si>
  <si>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</si>
  <si>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</si>
  <si>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</si>
  <si>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</si>
  <si>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</si>
  <si>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</si>
  <si>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</si>
  <si>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</si>
  <si>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</si>
  <si>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</si>
  <si>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</si>
  <si>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</si>
  <si>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</si>
  <si>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</si>
  <si>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</si>
  <si>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</si>
  <si>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</si>
  <si>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</si>
  <si>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</si>
  <si>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</si>
  <si>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</si>
  <si>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</si>
  <si>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</si>
  <si>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</si>
  <si>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</si>
  <si>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</si>
  <si>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</si>
  <si>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</si>
  <si>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</si>
  <si>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</si>
  <si>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</si>
  <si>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</si>
  <si>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</si>
  <si>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</si>
  <si>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</si>
  <si>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</si>
  <si>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</si>
  <si>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</si>
  <si>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</si>
  <si>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</si>
  <si>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</si>
  <si>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</si>
  <si>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</si>
  <si>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</si>
  <si>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</si>
  <si>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</si>
  <si>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</si>
  <si>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</si>
  <si>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</si>
  <si>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</si>
  <si>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</si>
  <si>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</si>
  <si>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</si>
  <si>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</si>
  <si>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</si>
  <si>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</si>
  <si>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</si>
  <si>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</si>
  <si>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</si>
  <si>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</si>
  <si>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</si>
  <si>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</si>
  <si>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</si>
  <si>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</si>
  <si>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</si>
  <si>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</si>
  <si>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</si>
  <si>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</si>
  <si>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</si>
  <si>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</si>
  <si>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</si>
  <si>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</si>
  <si>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</si>
  <si>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</si>
  <si>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</si>
  <si>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</si>
  <si>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</si>
  <si>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</si>
  <si>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</si>
  <si>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</si>
  <si>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</si>
  <si>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</si>
  <si>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</si>
  <si>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</si>
  <si>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</si>
  <si>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</si>
  <si>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</si>
  <si>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</si>
  <si>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</si>
  <si>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</si>
  <si>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</si>
  <si>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</si>
  <si>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</si>
  <si>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</si>
  <si>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</si>
  <si>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</si>
  <si>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</si>
  <si>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</si>
  <si>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</si>
  <si>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</si>
  <si>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</si>
  <si>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</si>
  <si>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</si>
  <si>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</si>
  <si>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</si>
  <si>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</si>
  <si>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</si>
  <si>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</si>
  <si>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</si>
  <si>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</si>
  <si>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</si>
  <si>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</si>
  <si>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</si>
  <si>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</si>
  <si>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</si>
  <si>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</si>
  <si>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</si>
  <si>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</si>
  <si>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</si>
  <si>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</si>
  <si>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</si>
  <si>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</si>
  <si>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</si>
  <si>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</si>
  <si>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</si>
  <si>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</si>
  <si>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</si>
  <si>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</si>
  <si>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</si>
  <si>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</si>
  <si>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</si>
  <si>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</si>
  <si>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</si>
  <si>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</si>
  <si>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</si>
  <si>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</si>
  <si>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</si>
  <si>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</si>
  <si>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</si>
  <si>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</si>
  <si>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</si>
  <si>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</si>
  <si>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</si>
  <si>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</si>
  <si>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</si>
  <si>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</si>
  <si>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</si>
  <si>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</si>
  <si>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</si>
  <si>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</si>
  <si>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</si>
  <si>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</si>
  <si>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</si>
  <si>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</si>
  <si>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</si>
  <si>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</si>
  <si>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</si>
  <si>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</si>
  <si>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</si>
  <si>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</si>
  <si>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</si>
  <si>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</si>
  <si>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</si>
  <si>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</si>
  <si>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</si>
  <si>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</si>
  <si>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</si>
  <si>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</si>
  <si>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</si>
  <si>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</si>
  <si>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</si>
  <si>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</si>
  <si>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</si>
  <si>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</si>
  <si>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</si>
  <si>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</si>
  <si>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</si>
  <si>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</si>
  <si>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</si>
  <si>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</si>
  <si>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</si>
  <si>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</si>
  <si>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</si>
  <si>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</si>
  <si>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</si>
  <si>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</si>
  <si>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</si>
  <si>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</si>
  <si>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</si>
  <si>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</si>
  <si>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</si>
  <si>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</si>
  <si>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</si>
  <si>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</si>
  <si>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</si>
  <si>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</si>
  <si>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</si>
  <si>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</si>
  <si>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</si>
  <si>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</si>
  <si>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</si>
  <si>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</si>
  <si>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</si>
  <si>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</si>
  <si>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</si>
  <si>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</si>
  <si>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</si>
  <si>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</si>
  <si>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</si>
  <si>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</si>
  <si>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</si>
  <si>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</si>
  <si>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</si>
  <si>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</si>
  <si>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</si>
  <si>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</si>
  <si>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</si>
  <si>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</si>
  <si>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</si>
  <si>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</si>
  <si>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</si>
  <si>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</si>
  <si>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</si>
  <si>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</si>
  <si>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</si>
  <si>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</si>
  <si>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</si>
  <si>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</si>
  <si>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</si>
  <si>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</si>
  <si>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</si>
  <si>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</si>
  <si>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</si>
  <si>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</si>
  <si>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</si>
  <si>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</si>
  <si>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</si>
  <si>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</si>
  <si>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</si>
  <si>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</si>
  <si>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</si>
  <si>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</si>
  <si>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</si>
  <si>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</si>
  <si>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</si>
  <si>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</si>
  <si>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</si>
  <si>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</si>
  <si>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</si>
  <si>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</si>
  <si>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</si>
  <si>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</si>
  <si>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</si>
  <si>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</si>
  <si>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</si>
  <si>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</si>
  <si>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</si>
  <si>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</si>
  <si>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</si>
  <si>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</si>
  <si>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</si>
  <si>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</si>
  <si>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</si>
  <si>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</si>
  <si>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</si>
  <si>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</si>
  <si>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</si>
  <si>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</si>
  <si>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</si>
  <si>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</si>
  <si>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</si>
  <si>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</si>
  <si>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</si>
  <si>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</si>
  <si>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</si>
  <si>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</si>
  <si>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</si>
  <si>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</si>
  <si>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</si>
  <si>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</si>
  <si>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</si>
  <si>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</si>
  <si>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</si>
  <si>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</si>
  <si>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</si>
  <si>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</si>
  <si>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</si>
  <si>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</si>
  <si>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</si>
  <si>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</si>
  <si>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</si>
  <si>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</si>
  <si>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</si>
  <si>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</si>
  <si>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</si>
  <si>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</si>
  <si>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</si>
  <si>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</si>
  <si>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</si>
  <si>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</si>
  <si>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</si>
  <si>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</si>
  <si>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</si>
  <si>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</si>
  <si>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</si>
  <si>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</si>
  <si>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</si>
  <si>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</si>
  <si>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</si>
  <si>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</si>
  <si>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</si>
  <si>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</si>
  <si>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</si>
  <si>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</si>
  <si>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</si>
  <si>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</si>
  <si>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</si>
  <si>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</si>
  <si>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</si>
  <si>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</si>
  <si>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</si>
  <si>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</si>
  <si>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</si>
  <si>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</si>
  <si>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</si>
  <si>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</si>
  <si>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</si>
  <si>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</si>
  <si>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</si>
  <si>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</si>
  <si>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</si>
  <si>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</si>
  <si>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</si>
  <si>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</si>
  <si>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</si>
  <si>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</si>
  <si>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</si>
  <si>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</si>
  <si>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</si>
  <si>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</si>
  <si>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</si>
  <si>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</si>
  <si>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</si>
  <si>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</si>
  <si>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</si>
  <si>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</si>
  <si>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</si>
  <si>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</si>
  <si>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</si>
  <si>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</si>
  <si>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</si>
  <si>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</si>
  <si>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</si>
  <si>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</si>
  <si>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</si>
  <si>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</si>
  <si>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</si>
  <si>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</si>
  <si>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</si>
  <si>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</si>
  <si>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</si>
  <si>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</si>
  <si>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</si>
  <si>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</si>
  <si>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</si>
  <si>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</si>
  <si>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</si>
  <si>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</si>
  <si>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</si>
  <si>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</si>
  <si>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</si>
  <si>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</si>
  <si>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</si>
  <si>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</si>
  <si>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</si>
  <si>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</si>
  <si>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</si>
  <si>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</si>
  <si>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</si>
  <si>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</si>
  <si>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</si>
  <si>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</si>
  <si>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</si>
  <si>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</si>
  <si>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</si>
  <si>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</si>
  <si>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</si>
  <si>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</si>
  <si>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</si>
  <si>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</si>
  <si>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</si>
  <si>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</si>
  <si>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</si>
  <si>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</si>
  <si>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</si>
  <si>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</si>
  <si>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</si>
  <si>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</si>
  <si>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</si>
  <si>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</si>
  <si>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</si>
  <si>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</si>
  <si>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</si>
  <si>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</si>
  <si>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</si>
  <si>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</si>
  <si>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</si>
  <si>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</si>
  <si>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</si>
  <si>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</si>
  <si>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</si>
  <si>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</si>
  <si>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</si>
  <si>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</si>
  <si>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</si>
  <si>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</si>
  <si>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</si>
  <si>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</si>
  <si>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</si>
  <si>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</si>
  <si>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</si>
  <si>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</si>
  <si>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</si>
  <si>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</si>
  <si>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</si>
  <si>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</si>
  <si>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</si>
  <si>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</si>
  <si>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</si>
  <si>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</si>
  <si>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</si>
  <si>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</si>
  <si>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</si>
  <si>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</si>
  <si>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</si>
  <si>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</si>
  <si>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</si>
  <si>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</si>
  <si>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</si>
  <si>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</si>
  <si>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</si>
  <si>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</si>
  <si>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</si>
  <si>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</si>
  <si>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</si>
  <si>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</si>
  <si>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</si>
  <si>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</si>
  <si>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</si>
  <si>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</si>
  <si>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</si>
  <si>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</si>
  <si>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</si>
  <si>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</si>
  <si>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</si>
  <si>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</si>
  <si>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</si>
  <si>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</si>
  <si>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</si>
  <si>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</si>
  <si>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</si>
  <si>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</si>
  <si>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</si>
  <si>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</si>
  <si>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</si>
  <si>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</si>
  <si>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</si>
  <si>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</si>
  <si>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</si>
  <si>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</si>
  <si>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</si>
  <si>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</si>
  <si>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</si>
  <si>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</si>
  <si>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</si>
  <si>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</si>
  <si>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</si>
  <si>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</si>
  <si>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</si>
  <si>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</si>
  <si>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</si>
  <si>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</si>
  <si>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</si>
  <si>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</si>
  <si>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</si>
  <si>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</si>
  <si>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</si>
  <si>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</si>
  <si>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</si>
  <si>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</si>
  <si>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</si>
  <si>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</si>
  <si>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</si>
  <si>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</si>
  <si>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</si>
  <si>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</si>
  <si>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</si>
  <si>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</si>
  <si>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</si>
  <si>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</si>
  <si>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</si>
  <si>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</si>
  <si>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</si>
  <si>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</si>
  <si>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</si>
  <si>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</si>
  <si>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</si>
  <si>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</si>
  <si>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</si>
  <si>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</si>
  <si>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</si>
  <si>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</si>
  <si>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</si>
  <si>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</si>
  <si>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</si>
  <si>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</si>
  <si>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</si>
  <si>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</si>
  <si>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</si>
  <si>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</si>
  <si>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</si>
  <si>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</si>
  <si>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</si>
  <si>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</si>
  <si>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</si>
  <si>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</si>
  <si>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</si>
  <si>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</si>
  <si>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</si>
  <si>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</si>
  <si>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</si>
  <si>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</si>
  <si>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</si>
  <si>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</si>
  <si>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</si>
  <si>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</si>
  <si>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</si>
  <si>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</si>
  <si>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</si>
  <si>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</si>
  <si>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</si>
  <si>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</si>
  <si>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</si>
  <si>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</si>
  <si>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</si>
  <si>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</si>
  <si>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</si>
  <si>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</si>
  <si>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</si>
  <si>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</si>
  <si>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</si>
  <si>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</si>
  <si>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</si>
  <si>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</si>
  <si>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</si>
  <si>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</si>
  <si>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</si>
  <si>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</si>
  <si>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</si>
  <si>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</si>
  <si>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</si>
  <si>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</si>
  <si>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</si>
  <si>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</si>
  <si>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</si>
  <si>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</si>
  <si>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</si>
  <si>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</si>
  <si>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</si>
  <si>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</si>
  <si>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</si>
  <si>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</si>
  <si>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</si>
  <si>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</si>
  <si>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</si>
  <si>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</si>
  <si>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</si>
  <si>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</si>
  <si>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</si>
  <si>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</si>
  <si>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</si>
  <si>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</si>
  <si>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</si>
  <si>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</si>
  <si>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</si>
  <si>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</si>
  <si>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</si>
  <si>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</si>
  <si>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</si>
  <si>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</si>
  <si>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</si>
  <si>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</si>
  <si>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</si>
  <si>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</si>
  <si>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</si>
  <si>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</si>
  <si>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</si>
  <si>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</si>
  <si>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</si>
  <si>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</si>
  <si>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</si>
  <si>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</si>
  <si>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</si>
  <si>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</si>
  <si>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</si>
  <si>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</si>
  <si>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</si>
  <si>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</si>
  <si>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</si>
  <si>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</si>
  <si>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</si>
  <si>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</si>
  <si>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</si>
  <si>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</si>
  <si>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</si>
  <si>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</si>
  <si>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</si>
  <si>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</si>
  <si>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</si>
  <si>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</si>
  <si>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</si>
  <si>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</si>
  <si>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</si>
  <si>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</si>
  <si>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</si>
  <si>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</si>
  <si>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</si>
  <si>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</si>
  <si>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</si>
  <si>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</si>
  <si>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</si>
  <si>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</si>
  <si>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</si>
  <si>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</si>
  <si>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</si>
  <si>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</si>
  <si>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</si>
  <si>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</si>
  <si>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</si>
  <si>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</si>
  <si>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</si>
  <si>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</si>
  <si>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</si>
  <si>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</si>
  <si>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</si>
  <si>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</si>
  <si>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</si>
  <si>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</si>
  <si>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</si>
  <si>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</si>
  <si>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</si>
  <si>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</si>
  <si>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</si>
  <si>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</si>
  <si>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</si>
  <si>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</si>
  <si>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</si>
  <si>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</si>
  <si>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</si>
  <si>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</si>
  <si>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</si>
  <si>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</si>
  <si>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</si>
  <si>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</si>
  <si>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</si>
  <si>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</si>
  <si>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</si>
  <si>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</si>
  <si>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</si>
  <si>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</si>
  <si>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</si>
  <si>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</si>
  <si>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</si>
  <si>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</si>
  <si>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</si>
  <si>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</si>
  <si>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</si>
  <si>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</si>
  <si>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</si>
  <si>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</si>
  <si>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</si>
  <si>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</si>
  <si>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</si>
  <si>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</si>
  <si>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</si>
  <si>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</si>
  <si>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</si>
  <si>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</si>
  <si>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</si>
  <si>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</si>
  <si>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</si>
  <si>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</si>
  <si>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</si>
  <si>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</si>
  <si>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</si>
  <si>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</si>
  <si>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</si>
  <si>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</si>
  <si>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</si>
  <si>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</si>
  <si>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</si>
  <si>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</si>
  <si>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</si>
  <si>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</si>
  <si>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</si>
  <si>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</si>
  <si>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</si>
  <si>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</si>
  <si>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</si>
  <si>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</si>
  <si>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</si>
  <si>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</si>
  <si>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</si>
  <si>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</si>
  <si>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</si>
  <si>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</si>
  <si>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</si>
  <si>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</si>
  <si>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</si>
  <si>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</si>
  <si>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</si>
  <si>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</si>
  <si>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</si>
  <si>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</si>
  <si>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</si>
  <si>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</si>
  <si>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</si>
  <si>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</si>
  <si>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</si>
  <si>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</si>
  <si>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</si>
  <si>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</si>
  <si>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</si>
  <si>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</si>
  <si>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</si>
  <si>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</si>
  <si>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</si>
  <si>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</si>
  <si>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</si>
  <si>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</si>
  <si>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</si>
  <si>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</si>
  <si>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</si>
  <si>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</si>
  <si>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</si>
  <si>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</si>
  <si>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</si>
  <si>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</si>
  <si>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</si>
  <si>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</si>
  <si>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</si>
  <si>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</si>
  <si>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</si>
  <si>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</si>
  <si>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</si>
  <si>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</si>
  <si>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</si>
  <si>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</si>
  <si>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</si>
  <si>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</si>
  <si>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</si>
  <si>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</si>
  <si>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</si>
  <si>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</si>
  <si>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</si>
  <si>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</si>
  <si>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</si>
  <si>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</si>
  <si>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</si>
  <si>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</si>
  <si>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</si>
  <si>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</si>
  <si>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</si>
  <si>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</si>
  <si>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</si>
  <si>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</si>
  <si>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</si>
  <si>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</si>
  <si>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</si>
  <si>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</si>
  <si>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</si>
  <si>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</si>
  <si>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</si>
  <si>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</si>
  <si>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</si>
  <si>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</si>
  <si>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</si>
  <si>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</si>
  <si>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</si>
  <si>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</si>
  <si>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</si>
  <si>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</si>
  <si>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</si>
  <si>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</si>
  <si>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</si>
  <si>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</si>
  <si>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</si>
  <si>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</si>
  <si>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</si>
  <si>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</si>
  <si>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</si>
  <si>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</si>
  <si>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</si>
  <si>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</si>
  <si>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</si>
  <si>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</si>
  <si>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</si>
  <si>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</si>
  <si>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</si>
  <si>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</si>
  <si>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</si>
  <si>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</si>
  <si>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</si>
  <si>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</si>
  <si>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</si>
  <si>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</si>
  <si>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</si>
  <si>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</si>
  <si>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</si>
  <si>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</si>
  <si>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</si>
  <si>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</si>
  <si>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</si>
  <si>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</si>
  <si>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</si>
  <si>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</si>
  <si>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</si>
  <si>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</si>
  <si>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</si>
  <si>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</si>
  <si>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</si>
  <si>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</si>
  <si>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</si>
  <si>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</si>
  <si>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</si>
  <si>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</si>
  <si>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</si>
  <si>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</si>
  <si>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</si>
  <si>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</si>
  <si>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</si>
  <si>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</si>
  <si>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</si>
  <si>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</si>
  <si>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</si>
  <si>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</si>
  <si>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</si>
  <si>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</si>
  <si>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</si>
  <si>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</si>
  <si>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</si>
  <si>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</si>
  <si>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</si>
  <si>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</si>
  <si>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</si>
  <si>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</si>
  <si>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</si>
  <si>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</si>
  <si>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</si>
  <si>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</si>
  <si>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</si>
  <si>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</si>
  <si>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</si>
  <si>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</si>
  <si>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</si>
  <si>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</si>
  <si>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</si>
  <si>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</si>
  <si>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</si>
  <si>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</si>
  <si>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</si>
  <si>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</si>
  <si>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</si>
  <si>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</si>
  <si>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</si>
  <si>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</si>
  <si>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</si>
  <si>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</si>
  <si>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</si>
  <si>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</si>
  <si>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</si>
  <si>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</si>
  <si>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</si>
  <si>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</si>
  <si>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</si>
  <si>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</si>
  <si>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</si>
  <si>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</si>
  <si>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</si>
  <si>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</si>
  <si>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</si>
  <si>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</si>
  <si>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</si>
  <si>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</si>
  <si>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</si>
  <si>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</si>
  <si>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</si>
  <si>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</si>
  <si>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</si>
  <si>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</si>
  <si>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</si>
  <si>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</si>
  <si>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</si>
  <si>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</si>
  <si>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</si>
  <si>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</si>
  <si>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</si>
  <si>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</si>
  <si>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</si>
  <si>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</si>
  <si>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</si>
  <si>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</si>
  <si>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</si>
  <si>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</si>
  <si>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</si>
  <si>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</si>
  <si>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</si>
  <si>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</si>
  <si>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</si>
  <si>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</si>
  <si>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</si>
  <si>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</si>
  <si>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</si>
  <si>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</si>
  <si>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</si>
  <si>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</si>
  <si>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</si>
  <si>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</si>
  <si>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</si>
  <si>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</si>
  <si>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</si>
  <si>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</si>
  <si>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</si>
  <si>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</si>
  <si>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</si>
  <si>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</si>
  <si>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</si>
  <si>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</si>
  <si>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</si>
  <si>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</si>
  <si>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</si>
  <si>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</si>
  <si>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</si>
  <si>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</si>
  <si>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</si>
  <si>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</si>
  <si>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</si>
  <si>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</si>
  <si>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</si>
  <si>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</si>
  <si>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</si>
  <si>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</si>
  <si>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</si>
  <si>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</si>
  <si>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</si>
  <si>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</si>
  <si>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</si>
  <si>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</si>
  <si>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</si>
  <si>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</si>
  <si>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</si>
  <si>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</si>
  <si>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</si>
  <si>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</si>
  <si>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</si>
  <si>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</si>
  <si>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</si>
  <si>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</si>
  <si>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</si>
  <si>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</si>
  <si>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</si>
  <si>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</si>
  <si>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</si>
  <si>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</si>
  <si>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</si>
  <si>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</si>
  <si>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</si>
  <si>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</si>
  <si>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</si>
  <si>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</si>
  <si>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</si>
  <si>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</si>
  <si>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</si>
  <si>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</si>
  <si>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</si>
  <si>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</si>
  <si>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</si>
  <si>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</si>
  <si>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</si>
  <si>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</si>
  <si>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</si>
  <si>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</si>
  <si>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</si>
  <si>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</si>
  <si>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</si>
  <si>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</si>
  <si>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</si>
  <si>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</si>
  <si>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</si>
  <si>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</si>
  <si>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</si>
  <si>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</si>
  <si>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</si>
  <si>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</si>
  <si>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</si>
  <si>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</si>
  <si>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</si>
  <si>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</si>
  <si>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</si>
  <si>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</si>
  <si>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</si>
  <si>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</si>
  <si>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</si>
  <si>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</si>
  <si>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</si>
  <si>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</si>
  <si>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</si>
  <si>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</si>
  <si>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</si>
  <si>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</si>
  <si>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</si>
  <si>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</si>
  <si>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</si>
  <si>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</si>
  <si>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</si>
  <si>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</si>
  <si>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</si>
  <si>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</si>
  <si>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</si>
  <si>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</si>
  <si>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</si>
  <si>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</si>
  <si>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</si>
  <si>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</si>
  <si>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</si>
  <si>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</si>
  <si>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</si>
  <si>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</si>
  <si>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</si>
  <si>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</si>
  <si>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</si>
  <si>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</si>
  <si>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</si>
  <si>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</si>
  <si>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</si>
  <si>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</si>
  <si>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</si>
  <si>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</si>
  <si>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</si>
  <si>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</si>
  <si>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</si>
  <si>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</si>
  <si>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</si>
  <si>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</si>
  <si>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</si>
  <si>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</si>
  <si>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</si>
  <si>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</si>
  <si>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</si>
  <si>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</si>
  <si>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</si>
  <si>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</si>
  <si>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</si>
  <si>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</si>
  <si>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</si>
  <si>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</si>
  <si>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</si>
  <si>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</si>
  <si>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</si>
  <si>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</si>
  <si>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</si>
  <si>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</si>
  <si>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</si>
  <si>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</si>
  <si>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</si>
  <si>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</si>
  <si>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</si>
  <si>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</si>
  <si>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</si>
  <si>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</si>
  <si>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</si>
  <si>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</si>
  <si>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</si>
  <si>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</si>
  <si>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</si>
  <si>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</si>
  <si>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</si>
  <si>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</si>
  <si>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</si>
  <si>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</si>
  <si>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</si>
  <si>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</si>
  <si>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</si>
  <si>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</si>
  <si>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</si>
  <si>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</si>
  <si>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</si>
  <si>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</si>
  <si>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</si>
  <si>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</si>
  <si>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</si>
  <si>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</si>
  <si>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</si>
  <si>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</si>
  <si>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</si>
  <si>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</si>
  <si>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</si>
  <si>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</si>
  <si>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</si>
  <si>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</si>
  <si>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</si>
  <si>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</si>
  <si>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</si>
  <si>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</si>
  <si>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</si>
  <si>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</si>
  <si>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</si>
  <si>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</si>
  <si>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</si>
  <si>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</si>
  <si>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</si>
  <si>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</si>
  <si>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</si>
  <si>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</si>
  <si>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</si>
  <si>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</si>
  <si>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</si>
  <si>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</si>
  <si>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</si>
  <si>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</si>
  <si>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</si>
  <si>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</si>
  <si>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</si>
  <si>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</si>
  <si>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</si>
  <si>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</si>
  <si>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</si>
  <si>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</si>
  <si>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</si>
  <si>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</si>
  <si>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</si>
  <si>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</si>
  <si>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</si>
  <si>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</si>
  <si>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</si>
  <si>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</si>
  <si>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</si>
  <si>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</si>
  <si>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</si>
  <si>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</si>
  <si>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</si>
  <si>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</si>
  <si>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</si>
  <si>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</si>
  <si>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</si>
  <si>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</si>
  <si>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</si>
  <si>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</si>
  <si>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</si>
  <si>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</si>
  <si>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</si>
  <si>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</si>
  <si>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</si>
  <si>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</si>
  <si>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</si>
  <si>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</si>
  <si>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</si>
  <si>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</si>
  <si>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</si>
  <si>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</si>
  <si>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</si>
  <si>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</si>
  <si>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</si>
  <si>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</si>
  <si>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</si>
  <si>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</si>
  <si>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</si>
  <si>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</si>
  <si>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</si>
  <si>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</si>
  <si>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</si>
  <si>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</si>
  <si>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</si>
  <si>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</si>
  <si>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</si>
  <si>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</si>
  <si>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</si>
  <si>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</si>
  <si>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</si>
  <si>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</si>
  <si>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</si>
  <si>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</si>
  <si>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</si>
  <si>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</si>
  <si>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</si>
  <si>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</si>
  <si>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</si>
  <si>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</si>
  <si>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</si>
  <si>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</si>
  <si>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</si>
  <si>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</si>
  <si>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</si>
  <si>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</si>
  <si>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</si>
  <si>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</si>
  <si>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</si>
  <si>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</si>
  <si>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</si>
  <si>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</si>
  <si>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</si>
  <si>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</si>
  <si>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</si>
  <si>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</si>
  <si>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</si>
  <si>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</si>
  <si>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</si>
  <si>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</si>
  <si>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</si>
  <si>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</si>
  <si>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</si>
  <si>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</si>
  <si>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</si>
  <si>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</si>
  <si>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</si>
  <si>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</si>
  <si>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</si>
  <si>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</si>
  <si>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</si>
  <si>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</si>
  <si>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</si>
  <si>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</si>
  <si>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</si>
  <si>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</si>
  <si>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</si>
  <si>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</si>
  <si>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</si>
  <si>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</si>
  <si>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</si>
  <si>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</si>
  <si>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</si>
  <si>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</si>
  <si>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</si>
  <si>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</si>
  <si>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</si>
  <si>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</si>
  <si>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</si>
  <si>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</si>
  <si>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</si>
  <si>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</si>
  <si>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</si>
  <si>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</si>
  <si>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</si>
  <si>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</si>
  <si>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</si>
  <si>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</si>
  <si>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</si>
  <si>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</si>
  <si>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</si>
  <si>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</si>
  <si>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</si>
  <si>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</si>
  <si>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</si>
  <si>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</si>
  <si>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</si>
  <si>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</si>
  <si>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</si>
  <si>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</si>
  <si>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</si>
  <si>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</si>
  <si>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</si>
  <si>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</si>
  <si>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</si>
  <si>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</si>
  <si>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</si>
  <si>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</si>
  <si>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</si>
  <si>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</si>
  <si>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</si>
  <si>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</si>
  <si>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</si>
  <si>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</si>
  <si>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</si>
  <si>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</si>
  <si>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</si>
  <si>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</si>
  <si>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</si>
  <si>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</si>
  <si>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</si>
  <si>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</si>
  <si>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</si>
  <si>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</si>
  <si>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</si>
  <si>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</si>
  <si>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</si>
  <si>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</si>
  <si>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</si>
  <si>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</si>
  <si>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</si>
  <si>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</si>
  <si>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</si>
  <si>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</si>
  <si>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</si>
  <si>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</si>
  <si>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</si>
  <si>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</si>
  <si>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</si>
  <si>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</si>
  <si>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</si>
  <si>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</si>
  <si>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</si>
  <si>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</si>
  <si>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</si>
  <si>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</si>
  <si>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</si>
  <si>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</si>
  <si>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</si>
  <si>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</si>
  <si>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</si>
  <si>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</si>
  <si>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</si>
  <si>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</si>
  <si>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</si>
  <si>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</si>
  <si>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</si>
  <si>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</si>
  <si>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</si>
  <si>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</si>
  <si>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</si>
  <si>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</si>
  <si>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</si>
  <si>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</si>
  <si>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</si>
  <si>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</si>
  <si>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</si>
  <si>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</si>
  <si>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</si>
  <si>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</si>
  <si>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</si>
  <si>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</si>
  <si>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</si>
  <si>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</si>
  <si>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</si>
  <si>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</si>
  <si>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</si>
  <si>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</si>
  <si>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</si>
  <si>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</si>
  <si>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</si>
  <si>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</si>
  <si>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</si>
  <si>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</si>
  <si>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</si>
  <si>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</si>
  <si>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</si>
  <si>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</si>
  <si>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</si>
  <si>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</si>
  <si>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</si>
  <si>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</si>
  <si>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</si>
  <si>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</si>
  <si>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</si>
  <si>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</si>
  <si>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</si>
  <si>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</si>
  <si>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</si>
  <si>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</si>
  <si>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</si>
  <si>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</si>
  <si>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</si>
  <si>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</si>
  <si>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</si>
  <si>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</si>
  <si>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</si>
  <si>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</si>
  <si>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</si>
  <si>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</si>
  <si>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</si>
  <si>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</si>
  <si>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</si>
  <si>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</si>
  <si>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</si>
  <si>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</si>
  <si>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</si>
  <si>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</si>
  <si>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</si>
  <si>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</si>
  <si>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</si>
  <si>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</si>
  <si>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</si>
  <si>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</si>
  <si>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</si>
  <si>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</si>
  <si>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</si>
  <si>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</si>
  <si>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</si>
  <si>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</si>
  <si>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</si>
  <si>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</si>
  <si>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</si>
  <si>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</si>
  <si>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</si>
  <si>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</si>
  <si>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</si>
  <si>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</si>
  <si>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</si>
  <si>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</si>
  <si>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</si>
  <si>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</si>
  <si>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</si>
  <si>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</si>
  <si>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</si>
  <si>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</si>
  <si>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</si>
  <si>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</si>
  <si>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</si>
  <si>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</si>
  <si>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</si>
  <si>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</si>
  <si>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</si>
  <si>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</si>
  <si>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</si>
  <si>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</si>
  <si>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</si>
  <si>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</si>
  <si>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</si>
  <si>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</si>
  <si>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</si>
  <si>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</si>
  <si>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</si>
  <si>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</si>
  <si>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</si>
  <si>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</si>
  <si>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</si>
  <si>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</si>
  <si>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</si>
  <si>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</si>
  <si>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</si>
  <si>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</si>
  <si>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</si>
  <si>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</si>
  <si>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</si>
  <si>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</si>
  <si>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</si>
  <si>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</si>
  <si>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</si>
  <si>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</si>
  <si>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</si>
  <si>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</si>
  <si>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</si>
  <si>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</si>
  <si>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</si>
  <si>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</si>
  <si>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</si>
  <si>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</si>
  <si>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</si>
  <si>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</si>
  <si>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</si>
  <si>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</si>
  <si>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</si>
  <si>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</si>
  <si>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</si>
  <si>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</si>
  <si>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</si>
  <si>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</si>
  <si>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</si>
  <si>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</si>
  <si>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</si>
  <si>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</si>
  <si>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</si>
  <si>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</si>
  <si>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</si>
  <si>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</si>
  <si>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</si>
  <si>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</si>
  <si>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</si>
  <si>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</si>
  <si>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</si>
  <si>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</si>
  <si>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</si>
  <si>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</si>
  <si>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</si>
  <si>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</si>
  <si>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</si>
  <si>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</si>
  <si>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</si>
  <si>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</si>
  <si>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</si>
  <si>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</si>
  <si>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</si>
  <si>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</si>
  <si>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</si>
  <si>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</si>
  <si>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</si>
  <si>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</si>
  <si>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</si>
  <si>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</si>
  <si>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</si>
  <si>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</si>
  <si>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</si>
  <si>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</si>
  <si>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</si>
  <si>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</si>
  <si>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</si>
  <si>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</si>
  <si>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</si>
  <si>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</si>
  <si>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</si>
  <si>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</si>
  <si>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</si>
  <si>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</si>
  <si>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</si>
  <si>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</si>
  <si>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</si>
  <si>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</si>
  <si>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</si>
  <si>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</si>
  <si>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</si>
  <si>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</si>
  <si>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</si>
  <si>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</si>
  <si>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</si>
  <si>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</si>
  <si>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</si>
  <si>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</si>
  <si>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</si>
  <si>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</si>
  <si>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</si>
  <si>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</si>
  <si>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</si>
  <si>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</si>
  <si>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</si>
  <si>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</si>
  <si>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</si>
  <si>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</si>
  <si>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</si>
  <si>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</si>
  <si>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</si>
  <si>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</si>
  <si>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</si>
  <si>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</si>
  <si>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</si>
  <si>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</si>
  <si>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</si>
  <si>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</si>
  <si>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</si>
  <si>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</si>
  <si>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</si>
  <si>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</si>
  <si>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</si>
  <si>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</si>
  <si>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</si>
  <si>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</si>
  <si>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</si>
  <si>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</si>
  <si>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</si>
  <si>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</si>
  <si>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</si>
  <si>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</si>
  <si>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</si>
  <si>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</si>
  <si>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</si>
  <si>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</si>
  <si>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</si>
  <si>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</si>
  <si>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</si>
  <si>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</si>
  <si>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</si>
  <si>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</si>
  <si>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</si>
  <si>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</si>
  <si>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</si>
  <si>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</si>
  <si>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</si>
  <si>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</si>
  <si>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</si>
  <si>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</si>
  <si>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</si>
  <si>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</si>
  <si>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</si>
  <si>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</si>
  <si>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</si>
  <si>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</si>
  <si>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</si>
  <si>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</si>
  <si>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</si>
  <si>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</si>
  <si>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</si>
  <si>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</si>
  <si>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</si>
  <si>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</si>
  <si>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</si>
  <si>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</si>
  <si>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</si>
  <si>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</si>
  <si>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</si>
  <si>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</si>
  <si>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</si>
  <si>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</si>
  <si>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</si>
  <si>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</si>
  <si>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</si>
  <si>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</si>
  <si>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</si>
  <si>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</si>
  <si>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</si>
  <si>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</si>
  <si>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</si>
  <si>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</si>
  <si>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</si>
  <si>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</si>
  <si>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</si>
  <si>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</si>
  <si>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</si>
  <si>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</si>
  <si>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</si>
  <si>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</si>
  <si>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</si>
  <si>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</si>
  <si>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</si>
  <si>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</si>
  <si>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</si>
  <si>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</si>
  <si>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</si>
  <si>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</si>
  <si>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</si>
  <si>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</si>
  <si>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</si>
  <si>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</si>
  <si>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</si>
  <si>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</si>
  <si>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</si>
  <si>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</si>
  <si>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</si>
  <si>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</si>
  <si>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</si>
  <si>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</si>
  <si>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</si>
  <si>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</si>
  <si>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</si>
  <si>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</si>
  <si>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</si>
  <si>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</si>
  <si>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</si>
  <si>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</si>
  <si>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</si>
  <si>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</si>
  <si>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</si>
  <si>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</si>
  <si>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</si>
  <si>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</si>
  <si>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</si>
  <si>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</si>
  <si>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</si>
  <si>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</si>
  <si>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</si>
  <si>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</si>
  <si>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</si>
  <si>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</si>
  <si>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</si>
  <si>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</si>
  <si>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</si>
  <si>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</si>
  <si>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</si>
  <si>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</si>
  <si>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</si>
  <si>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</si>
  <si>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</si>
  <si>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</si>
  <si>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</si>
  <si>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</si>
  <si>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</si>
  <si>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</si>
  <si>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</si>
  <si>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</si>
  <si>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</si>
  <si>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</si>
  <si>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</si>
  <si>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</si>
  <si>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</si>
  <si>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</si>
  <si>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</si>
  <si>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</si>
  <si>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</si>
  <si>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</si>
  <si>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</si>
  <si>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</si>
  <si>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</si>
  <si>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</si>
  <si>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</si>
  <si>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</si>
  <si>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</si>
  <si>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</si>
  <si>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</si>
  <si>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</si>
  <si>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</si>
  <si>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</si>
  <si>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</si>
  <si>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</si>
  <si>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</si>
  <si>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</si>
  <si>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</si>
  <si>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</si>
  <si>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</si>
  <si>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</si>
  <si>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</si>
  <si>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</si>
  <si>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</si>
  <si>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</si>
  <si>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</si>
  <si>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</si>
  <si>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</si>
  <si>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</si>
  <si>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</si>
  <si>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</si>
  <si>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</si>
  <si>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</si>
  <si>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</si>
  <si>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</si>
  <si>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</si>
  <si>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</si>
  <si>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</si>
  <si>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</si>
  <si>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</si>
  <si>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</si>
  <si>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</si>
  <si>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</si>
  <si>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</si>
  <si>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</si>
  <si>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</si>
  <si>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</si>
  <si>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</si>
  <si>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</si>
  <si>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</si>
  <si>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</si>
  <si>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</si>
  <si>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</si>
  <si>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</si>
  <si>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</si>
  <si>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</si>
  <si>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</si>
  <si>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</si>
  <si>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</si>
  <si>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</si>
  <si>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</si>
  <si>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</si>
  <si>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</si>
  <si>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</si>
  <si>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</si>
  <si>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</si>
  <si>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</si>
  <si>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</si>
  <si>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</si>
  <si>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</si>
  <si>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</si>
  <si>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</si>
  <si>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</si>
  <si>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</si>
  <si>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</si>
  <si>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</si>
  <si>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</si>
  <si>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</si>
  <si>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</si>
  <si>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</si>
  <si>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</si>
  <si>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</si>
  <si>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</si>
  <si>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</si>
  <si>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</si>
  <si>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</si>
  <si>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</si>
  <si>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</si>
  <si>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</si>
  <si>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</si>
  <si>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</si>
  <si>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</si>
  <si>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</si>
  <si>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</si>
  <si>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</si>
  <si>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</si>
  <si>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</si>
  <si>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</si>
  <si>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</si>
  <si>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</si>
  <si>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</si>
  <si>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</si>
  <si>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</si>
  <si>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</si>
  <si>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</si>
  <si>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</si>
  <si>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</si>
  <si>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</si>
  <si>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</si>
  <si>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</si>
  <si>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</si>
  <si>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</si>
  <si>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</si>
  <si>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</si>
  <si>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</si>
  <si>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</si>
  <si>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</si>
  <si>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</si>
  <si>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</si>
  <si>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</si>
  <si>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</si>
  <si>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</si>
  <si>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</si>
  <si>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</si>
  <si>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</si>
  <si>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</si>
  <si>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</si>
  <si>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</si>
  <si>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</si>
  <si>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</si>
  <si>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</si>
  <si>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</si>
  <si>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</si>
  <si>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</si>
  <si>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</si>
  <si>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</si>
  <si>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</si>
  <si>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</si>
  <si>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</si>
  <si>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</si>
  <si>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</si>
  <si>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</si>
  <si>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</si>
  <si>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</si>
  <si>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</si>
  <si>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</si>
  <si>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</si>
  <si>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</si>
  <si>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</si>
  <si>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</si>
  <si>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</si>
  <si>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</si>
  <si>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</si>
  <si>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</si>
  <si>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</si>
  <si>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</si>
  <si>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</si>
  <si>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</si>
  <si>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</si>
  <si>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</si>
  <si>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</si>
  <si>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</si>
  <si>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</si>
  <si>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</si>
  <si>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</si>
  <si>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</si>
  <si>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</si>
  <si>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</si>
  <si>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</si>
  <si>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</si>
  <si>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</si>
  <si>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</si>
  <si>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</si>
  <si>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</si>
  <si>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</si>
  <si>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</si>
  <si>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</si>
  <si>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</si>
  <si>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</si>
  <si>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</si>
  <si>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</si>
  <si>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</si>
  <si>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</si>
  <si>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</si>
  <si>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</si>
  <si>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</si>
  <si>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</si>
  <si>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</si>
  <si>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</si>
  <si>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</si>
  <si>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</si>
  <si>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</si>
  <si>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</si>
  <si>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</si>
  <si>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</si>
  <si>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</si>
  <si>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</si>
  <si>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</si>
  <si>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</si>
  <si>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</si>
  <si>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</si>
  <si>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</si>
  <si>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</si>
  <si>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</si>
  <si>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</si>
  <si>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</si>
  <si>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</si>
  <si>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</si>
  <si>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</si>
  <si>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</si>
  <si>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</si>
  <si>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</si>
  <si>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</si>
  <si>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</si>
  <si>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</si>
  <si>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</si>
  <si>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</si>
  <si>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</si>
  <si>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</si>
  <si>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</si>
  <si>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</si>
  <si>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</si>
  <si>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</si>
  <si>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</si>
  <si>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</si>
  <si>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</si>
  <si>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</si>
  <si>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</si>
  <si>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</si>
  <si>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</si>
  <si>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</si>
  <si>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</si>
  <si>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</si>
  <si>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</si>
  <si>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</si>
  <si>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</si>
  <si>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</si>
  <si>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</si>
  <si>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</si>
  <si>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</si>
  <si>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</si>
  <si>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</si>
  <si>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</si>
  <si>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</si>
  <si>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</si>
  <si>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</si>
  <si>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</si>
  <si>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</si>
  <si>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</si>
  <si>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</si>
  <si>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</si>
  <si>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</si>
  <si>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</si>
  <si>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</si>
  <si>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</si>
  <si>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</si>
  <si>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</si>
  <si>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</si>
  <si>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</si>
  <si>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</si>
  <si>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</si>
  <si>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</si>
  <si>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</si>
  <si>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</si>
  <si>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</si>
  <si>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</si>
  <si>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</si>
  <si>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</si>
  <si>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</si>
  <si>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</si>
  <si>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</si>
  <si>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</si>
  <si>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</si>
  <si>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</si>
  <si>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</si>
  <si>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</si>
  <si>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</si>
  <si>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</si>
  <si>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</si>
  <si>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</si>
  <si>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</si>
  <si>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</si>
  <si>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</si>
  <si>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</si>
  <si>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</si>
  <si>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</si>
  <si>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</si>
  <si>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</si>
  <si>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</si>
  <si>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</si>
  <si>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</si>
  <si>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</si>
  <si>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</si>
  <si>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</si>
  <si>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</si>
  <si>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</si>
  <si>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</si>
  <si>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</si>
  <si>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</si>
  <si>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</si>
  <si>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</si>
  <si>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</si>
  <si>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</si>
  <si>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</si>
  <si>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</si>
  <si>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</si>
  <si>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</si>
  <si>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</si>
  <si>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</si>
  <si>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</si>
  <si>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</si>
  <si>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</si>
  <si>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</si>
  <si>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</si>
  <si>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</si>
  <si>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</si>
  <si>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</si>
  <si>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</si>
  <si>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</si>
  <si>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</si>
  <si>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</si>
  <si>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</si>
  <si>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</si>
  <si>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</si>
  <si>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</si>
  <si>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</si>
  <si>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</si>
  <si>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</si>
  <si>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</si>
  <si>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</si>
  <si>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</si>
  <si>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</si>
  <si>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</si>
  <si>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</si>
  <si>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</si>
  <si>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</si>
  <si>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</si>
  <si>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</si>
  <si>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</si>
  <si>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</si>
  <si>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</si>
  <si>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</si>
  <si>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</si>
  <si>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</si>
  <si>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</si>
  <si>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</si>
  <si>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</si>
  <si>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</si>
  <si>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</si>
  <si>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</si>
  <si>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</si>
  <si>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</si>
  <si>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</si>
  <si>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</si>
  <si>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</si>
  <si>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</si>
  <si>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</si>
  <si>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</si>
  <si>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</si>
  <si>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</si>
  <si>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</si>
  <si>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</si>
  <si>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</si>
  <si>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</si>
  <si>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</si>
  <si>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</si>
  <si>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</si>
  <si>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</si>
  <si>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</si>
  <si>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</si>
  <si>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</si>
  <si>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</si>
  <si>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</si>
  <si>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</si>
  <si>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</si>
  <si>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</si>
  <si>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</si>
  <si>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</si>
  <si>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</si>
  <si>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</si>
  <si>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</si>
  <si>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</si>
  <si>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</si>
  <si>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</si>
  <si>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</si>
  <si>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</si>
  <si>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</si>
  <si>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</si>
  <si>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</si>
  <si>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</si>
  <si>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</si>
  <si>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</si>
  <si>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</si>
  <si>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</si>
  <si>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</si>
  <si>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</si>
  <si>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</si>
  <si>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</si>
  <si>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</si>
  <si>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</si>
  <si>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</si>
  <si>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</si>
  <si>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</si>
  <si>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</si>
  <si>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</si>
  <si>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</si>
  <si>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</si>
  <si>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</si>
  <si>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</si>
  <si>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</si>
  <si>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</si>
  <si>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</si>
  <si>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</si>
  <si>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</si>
  <si>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</si>
  <si>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</si>
  <si>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</si>
  <si>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</si>
  <si>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</si>
  <si>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</si>
  <si>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</si>
  <si>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</si>
  <si>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</si>
  <si>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</si>
  <si>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</si>
  <si>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</si>
  <si>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</si>
  <si>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</si>
  <si>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</si>
  <si>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</si>
  <si>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</si>
  <si>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</si>
  <si>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</si>
  <si>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</si>
  <si>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</si>
  <si>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</si>
  <si>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</si>
  <si>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</si>
  <si>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</si>
  <si>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</si>
  <si>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</si>
  <si>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</si>
  <si>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</si>
  <si>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</si>
  <si>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</si>
  <si>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</si>
  <si>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</si>
  <si>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</si>
  <si>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</si>
  <si>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</si>
  <si>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</si>
  <si>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</si>
  <si>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</si>
  <si>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</si>
  <si>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</si>
  <si>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</si>
  <si>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</si>
  <si>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</si>
  <si>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</si>
  <si>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</si>
  <si>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</si>
  <si>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</si>
  <si>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</si>
  <si>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</si>
  <si>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</si>
  <si>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</si>
  <si>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</si>
  <si>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</si>
  <si>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</si>
  <si>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</si>
  <si>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</si>
  <si>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</si>
  <si>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</si>
  <si>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</si>
  <si>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</si>
  <si>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</si>
  <si>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</si>
  <si>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</si>
  <si>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</si>
  <si>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</si>
  <si>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</si>
  <si>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</si>
  <si>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</si>
  <si>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</si>
  <si>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</si>
  <si>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</si>
  <si>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</si>
  <si>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</si>
  <si>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</si>
  <si>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</si>
  <si>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</si>
  <si>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</si>
  <si>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</si>
  <si>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</si>
  <si>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</si>
  <si>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</si>
  <si>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</si>
  <si>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</si>
  <si>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</si>
  <si>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</si>
  <si>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</si>
  <si>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</si>
  <si>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</si>
  <si>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</si>
  <si>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</si>
  <si>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</si>
  <si>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</si>
  <si>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</si>
  <si>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</si>
  <si>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</si>
  <si>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</si>
  <si>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</si>
  <si>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</si>
  <si>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</si>
  <si>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</si>
  <si>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</si>
  <si>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</si>
  <si>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</si>
  <si>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</si>
  <si>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</si>
  <si>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</si>
  <si>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</si>
  <si>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</si>
  <si>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</si>
  <si>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</si>
  <si>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</si>
  <si>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</si>
  <si>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</si>
  <si>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</si>
  <si>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</si>
  <si>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</si>
  <si>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</si>
  <si>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</si>
  <si>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</si>
  <si>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</si>
  <si>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</si>
  <si>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</si>
  <si>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</si>
  <si>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</si>
  <si>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</si>
  <si>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</si>
  <si>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</si>
  <si>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</si>
  <si>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</si>
  <si>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</si>
  <si>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</si>
  <si>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</si>
  <si>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</si>
  <si>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</si>
  <si>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</si>
  <si>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</si>
  <si>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</si>
  <si>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</si>
  <si>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</si>
  <si>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</si>
  <si>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</si>
  <si>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</si>
  <si>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</si>
  <si>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</si>
  <si>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</si>
  <si>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</si>
  <si>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</si>
  <si>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</si>
  <si>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</si>
  <si>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</si>
  <si>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</si>
  <si>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</si>
  <si>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</si>
  <si>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</si>
  <si>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</si>
  <si>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</si>
  <si>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</si>
  <si>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</si>
  <si>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</si>
  <si>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</si>
  <si>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</si>
  <si>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</si>
  <si>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</si>
  <si>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</si>
  <si>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</si>
  <si>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</si>
  <si>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</si>
  <si>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</si>
  <si>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</si>
  <si>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</si>
  <si>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</si>
  <si>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</si>
  <si>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</si>
  <si>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</si>
  <si>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</si>
  <si>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</si>
  <si>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</si>
  <si>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</si>
  <si>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</si>
  <si>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</si>
  <si>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</si>
  <si>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</si>
  <si>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</si>
  <si>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</si>
  <si>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</si>
  <si>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</si>
  <si>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</si>
  <si>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</si>
  <si>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</si>
  <si>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</si>
  <si>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</si>
  <si>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</si>
  <si>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</si>
  <si>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</si>
  <si>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</si>
  <si>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</si>
  <si>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</si>
  <si>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</si>
  <si>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</si>
  <si>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</si>
  <si>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</si>
  <si>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</si>
  <si>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</si>
  <si>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</si>
  <si>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</si>
  <si>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</si>
  <si>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</si>
  <si>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</si>
  <si>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</si>
  <si>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</si>
  <si>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</si>
  <si>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</si>
  <si>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</si>
  <si>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</si>
  <si>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</si>
  <si>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</si>
  <si>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</si>
  <si>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</si>
  <si>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</si>
  <si>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</si>
  <si>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</si>
  <si>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</si>
  <si>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</si>
  <si>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</si>
  <si>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</si>
  <si>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</si>
  <si>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</si>
  <si>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</si>
  <si>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</si>
  <si>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</si>
  <si>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</si>
  <si>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</si>
  <si>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</si>
  <si>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</si>
  <si>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</si>
  <si>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</si>
  <si>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</si>
  <si>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</si>
  <si>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</si>
  <si>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</si>
  <si>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</si>
  <si>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</si>
  <si>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</si>
  <si>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</si>
  <si>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</si>
  <si>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</si>
  <si>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</si>
  <si>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</si>
  <si>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</si>
  <si>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</si>
  <si>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</si>
  <si>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</si>
  <si>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</si>
  <si>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</si>
  <si>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</si>
  <si>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</si>
  <si>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</si>
  <si>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</si>
  <si>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</si>
  <si>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</si>
  <si>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</si>
  <si>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</si>
  <si>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</si>
  <si>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</si>
  <si>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</si>
  <si>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</si>
  <si>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</si>
  <si>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</si>
  <si>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</si>
  <si>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</si>
  <si>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</si>
  <si>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</si>
  <si>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</si>
  <si>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</si>
  <si>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</si>
  <si>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</si>
  <si>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</si>
  <si>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</si>
  <si>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</si>
  <si>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</si>
  <si>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</si>
  <si>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</si>
  <si>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</si>
  <si>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</si>
  <si>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</si>
  <si>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</si>
  <si>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</si>
  <si>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</si>
  <si>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</si>
  <si>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</si>
  <si>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</si>
  <si>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</si>
  <si>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</si>
  <si>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</si>
  <si>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</si>
  <si>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</si>
  <si>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</si>
  <si>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</si>
  <si>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</si>
  <si>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</si>
  <si>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</si>
  <si>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</si>
  <si>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</si>
  <si>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</si>
  <si>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</si>
  <si>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</si>
  <si>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</si>
  <si>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</si>
  <si>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</si>
  <si>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</si>
  <si>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</si>
  <si>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</si>
  <si>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</si>
  <si>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</si>
  <si>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</si>
  <si>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</si>
  <si>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</si>
  <si>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</si>
  <si>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</si>
  <si>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</si>
  <si>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</si>
  <si>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</si>
  <si>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</si>
  <si>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</si>
  <si>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</si>
  <si>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</si>
  <si>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</si>
  <si>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</si>
  <si>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</si>
  <si>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</si>
  <si>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</si>
  <si>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</si>
  <si>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</si>
  <si>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</si>
  <si>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</si>
  <si>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</si>
  <si>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</si>
  <si>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</si>
  <si>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</si>
  <si>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</si>
  <si>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</si>
  <si>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</si>
  <si>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</si>
  <si>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</si>
  <si>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</si>
  <si>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</si>
  <si>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</si>
  <si>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</si>
  <si>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</si>
  <si>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</si>
  <si>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</si>
  <si>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</si>
  <si>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</si>
  <si>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</si>
  <si>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</si>
  <si>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</si>
  <si>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</si>
  <si>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</si>
  <si>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</si>
  <si>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</si>
  <si>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</si>
  <si>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</si>
  <si>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</si>
  <si>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</si>
  <si>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</si>
  <si>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</si>
  <si>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</si>
  <si>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</si>
  <si>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</si>
  <si>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</si>
  <si>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</si>
  <si>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</si>
  <si>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</si>
  <si>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</si>
  <si>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</si>
  <si>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</si>
  <si>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</si>
  <si>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</si>
  <si>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</si>
  <si>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</si>
  <si>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</si>
  <si>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</si>
  <si>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</si>
  <si>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</si>
  <si>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</si>
  <si>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</si>
  <si>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</si>
  <si>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</si>
  <si>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</si>
  <si>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</si>
  <si>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</si>
  <si>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</si>
  <si>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</si>
  <si>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</si>
  <si>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</si>
  <si>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</si>
  <si>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</si>
  <si>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</si>
  <si>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</si>
  <si>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</si>
  <si>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</si>
  <si>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</si>
  <si>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</si>
  <si>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</si>
  <si>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</si>
  <si>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</si>
  <si>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</si>
  <si>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</si>
  <si>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</si>
  <si>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</si>
  <si>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</si>
  <si>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</si>
  <si>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</si>
  <si>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</si>
  <si>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</si>
  <si>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</si>
  <si>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</si>
  <si>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</si>
  <si>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</si>
  <si>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</si>
  <si>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</si>
  <si>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</si>
  <si>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</si>
  <si>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</si>
  <si>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</si>
  <si>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</si>
  <si>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</si>
  <si>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</si>
  <si>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</si>
  <si>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</si>
  <si>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</si>
  <si>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</si>
  <si>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</si>
  <si>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</si>
  <si>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</si>
  <si>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</si>
  <si>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</si>
  <si>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</si>
  <si>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</si>
  <si>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</si>
  <si>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</si>
  <si>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</si>
  <si>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</si>
  <si>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</si>
  <si>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</si>
  <si>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</si>
  <si>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</si>
  <si>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</si>
  <si>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</si>
  <si>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</si>
  <si>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</si>
  <si>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</si>
  <si>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</si>
  <si>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</si>
  <si>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</si>
  <si>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</si>
  <si>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</si>
  <si>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</si>
  <si>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</si>
  <si>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</si>
  <si>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</si>
  <si>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</si>
  <si>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</si>
  <si>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</si>
  <si>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</si>
  <si>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</si>
  <si>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</si>
  <si>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</si>
  <si>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</si>
  <si>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</si>
  <si>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</si>
  <si>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</si>
  <si>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</si>
  <si>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</si>
  <si>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</si>
  <si>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</si>
  <si>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</si>
  <si>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</si>
  <si>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</si>
  <si>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</si>
  <si>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</si>
  <si>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</si>
  <si>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</si>
  <si>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</si>
  <si>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</si>
  <si>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</si>
  <si>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</si>
  <si>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</si>
  <si>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</si>
  <si>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</si>
  <si>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</si>
  <si>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</si>
  <si>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</si>
  <si>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</si>
  <si>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</si>
  <si>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</si>
  <si>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</si>
  <si>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</si>
  <si>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</si>
  <si>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</si>
  <si>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</si>
  <si>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</si>
  <si>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</si>
  <si>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</si>
  <si>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</si>
  <si>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</si>
  <si>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</si>
  <si>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</si>
  <si>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</si>
  <si>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</si>
  <si>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</si>
  <si>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</si>
  <si>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</si>
  <si>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</si>
  <si>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</si>
  <si>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</si>
  <si>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</si>
  <si>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</si>
  <si>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</si>
  <si>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</si>
  <si>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</si>
  <si>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</si>
  <si>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</si>
  <si>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</si>
  <si>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</si>
  <si>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</si>
  <si>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</si>
  <si>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</si>
  <si>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</si>
  <si>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</si>
  <si>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</si>
  <si>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</si>
  <si>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</si>
  <si>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</si>
  <si>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</si>
  <si>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</si>
  <si>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</si>
  <si>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</si>
  <si>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</si>
  <si>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</si>
  <si>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</si>
  <si>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</si>
  <si>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</si>
  <si>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</si>
  <si>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</si>
  <si>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</si>
  <si>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</si>
  <si>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</si>
  <si>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</si>
  <si>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</si>
  <si>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</si>
  <si>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</si>
  <si>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</si>
  <si>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</si>
  <si>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</si>
  <si>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</si>
  <si>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</si>
  <si>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</si>
  <si>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</si>
  <si>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</si>
  <si>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</si>
  <si>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</si>
  <si>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</si>
  <si>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</si>
  <si>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</si>
  <si>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</si>
  <si>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</si>
  <si>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</si>
  <si>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</si>
  <si>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</si>
  <si>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</si>
  <si>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</si>
  <si>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</si>
  <si>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</si>
  <si>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</si>
  <si>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</si>
  <si>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</si>
  <si>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</si>
  <si>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</si>
  <si>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</si>
  <si>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</si>
  <si>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</si>
  <si>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</si>
  <si>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</si>
  <si>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</si>
  <si>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</si>
  <si>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</si>
  <si>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</si>
  <si>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</si>
  <si>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</si>
  <si>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</si>
  <si>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</si>
  <si>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</si>
  <si>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</si>
  <si>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</si>
  <si>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</si>
  <si>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</si>
  <si>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</si>
  <si>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</si>
  <si>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</si>
  <si>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</si>
  <si>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</si>
  <si>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</si>
  <si>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</si>
  <si>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</si>
  <si>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</si>
  <si>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</si>
  <si>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</si>
  <si>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</si>
  <si>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</si>
  <si>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</si>
  <si>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</si>
  <si>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</si>
  <si>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</si>
  <si>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</si>
  <si>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</si>
  <si>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</si>
  <si>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</si>
  <si>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</si>
  <si>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</si>
  <si>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</si>
  <si>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</si>
  <si>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</si>
  <si>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</si>
  <si>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</si>
  <si>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</si>
  <si>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</si>
  <si>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</si>
  <si>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</si>
  <si>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</si>
  <si>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</si>
  <si>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</si>
  <si>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</si>
  <si>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</si>
  <si>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</si>
  <si>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</si>
  <si>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</si>
  <si>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</si>
  <si>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</si>
  <si>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</si>
  <si>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</si>
  <si>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</si>
  <si>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</si>
  <si>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</si>
  <si>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</si>
  <si>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</si>
  <si>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</si>
  <si>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</si>
  <si>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</si>
  <si>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</si>
  <si>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</si>
  <si>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</si>
  <si>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</si>
  <si>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</si>
  <si>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</si>
  <si>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</si>
  <si>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</si>
  <si>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</si>
  <si>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</si>
  <si>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</si>
  <si>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</si>
  <si>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</si>
  <si>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</si>
  <si>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</si>
  <si>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</si>
  <si>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</si>
  <si>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</si>
  <si>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</si>
  <si>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</si>
  <si>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</si>
  <si>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</si>
  <si>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</si>
  <si>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</si>
  <si>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</si>
  <si>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</si>
  <si>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</si>
  <si>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</si>
  <si>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</si>
  <si>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</si>
  <si>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</si>
  <si>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</si>
  <si>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</si>
  <si>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</si>
  <si>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</si>
  <si>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</si>
  <si>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</si>
  <si>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</si>
  <si>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</si>
  <si>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</si>
  <si>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</si>
  <si>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</si>
  <si>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</si>
  <si>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</si>
  <si>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</si>
  <si>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</si>
  <si>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</si>
  <si>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</si>
  <si>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</si>
  <si>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</si>
  <si>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</si>
  <si>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</si>
  <si>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</si>
  <si>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</si>
  <si>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</si>
  <si>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</si>
  <si>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</si>
  <si>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</si>
  <si>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</si>
  <si>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</si>
  <si>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</si>
  <si>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</si>
  <si>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</si>
  <si>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</si>
  <si>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</si>
  <si>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</si>
  <si>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</si>
  <si>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</si>
  <si>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</si>
  <si>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</si>
  <si>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</si>
  <si>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</si>
  <si>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</si>
  <si>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</si>
  <si>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</si>
  <si>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</si>
  <si>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</si>
  <si>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</si>
  <si>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</si>
  <si>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</si>
  <si>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</si>
  <si>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</si>
  <si>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</si>
  <si>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</si>
  <si>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</si>
  <si>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</si>
  <si>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</si>
  <si>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</si>
  <si>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</si>
  <si>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</si>
  <si>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</si>
  <si>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</si>
  <si>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</si>
  <si>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</si>
  <si>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</si>
  <si>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</si>
  <si>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</si>
  <si>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</si>
  <si>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</si>
  <si>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</si>
  <si>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</si>
  <si>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</si>
  <si>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</si>
  <si>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</si>
  <si>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</si>
  <si>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</si>
  <si>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</si>
  <si>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</si>
  <si>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</si>
  <si>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</si>
  <si>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</si>
  <si>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</si>
  <si>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</si>
  <si>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</si>
  <si>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</si>
  <si>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</si>
  <si>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</si>
  <si>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</si>
  <si>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</si>
  <si>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</si>
  <si>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</si>
  <si>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</si>
  <si>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</si>
  <si>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</si>
  <si>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</si>
  <si>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</si>
  <si>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</si>
  <si>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</si>
  <si>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</si>
  <si>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</si>
  <si>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</si>
  <si>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</si>
  <si>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</si>
  <si>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</si>
  <si>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</si>
  <si>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</si>
  <si>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</si>
  <si>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</si>
  <si>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</si>
  <si>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</si>
  <si>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</si>
  <si>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</si>
  <si>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</si>
  <si>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</si>
  <si>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</si>
  <si>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</si>
  <si>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</si>
  <si>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</si>
  <si>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</si>
  <si>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</si>
  <si>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</si>
  <si>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</si>
  <si>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</si>
  <si>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</si>
  <si>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</si>
  <si>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</si>
  <si>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</si>
  <si>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</si>
  <si>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</si>
  <si>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</si>
  <si>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</si>
  <si>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</si>
  <si>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</si>
  <si>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</si>
  <si>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</si>
  <si>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</si>
  <si>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</si>
  <si>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</si>
  <si>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</si>
  <si>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</si>
  <si>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</si>
  <si>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</si>
  <si>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</si>
  <si>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</si>
  <si>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</si>
  <si>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</si>
  <si>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</si>
  <si>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</si>
  <si>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</si>
  <si>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</si>
  <si>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</si>
  <si>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</si>
  <si>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</si>
  <si>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</si>
  <si>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</si>
  <si>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</si>
  <si>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</si>
  <si>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</si>
  <si>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</si>
  <si>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</si>
  <si>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</si>
  <si>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</si>
  <si>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</si>
  <si>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</si>
  <si>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</si>
  <si>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</si>
  <si>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</si>
  <si>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</si>
  <si>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</si>
  <si>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</si>
  <si>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</si>
  <si>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</si>
  <si>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</si>
  <si>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</si>
  <si>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</si>
  <si>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</si>
  <si>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</si>
  <si>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</si>
  <si>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</si>
  <si>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</si>
  <si>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</si>
  <si>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</si>
  <si>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</si>
  <si>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</si>
  <si>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</si>
  <si>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</si>
  <si>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</si>
  <si>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</si>
  <si>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</si>
  <si>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</si>
  <si>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</si>
  <si>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</si>
  <si>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</si>
  <si>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</si>
  <si>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</si>
  <si>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</si>
  <si>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</si>
  <si>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</si>
  <si>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</si>
  <si>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</si>
  <si>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</si>
  <si>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</si>
  <si>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</si>
  <si>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</si>
  <si>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</si>
  <si>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</si>
  <si>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</si>
  <si>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</si>
  <si>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</si>
  <si>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</si>
  <si>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</si>
  <si>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</si>
  <si>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</si>
  <si>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</si>
  <si>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</si>
  <si>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</si>
  <si>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</si>
  <si>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</si>
  <si>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</si>
  <si>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</si>
  <si>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</si>
  <si>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</si>
  <si>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</si>
  <si>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</si>
  <si>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</si>
  <si>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</si>
  <si>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</si>
  <si>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</si>
  <si>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</si>
  <si>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</si>
  <si>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</si>
  <si>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</si>
  <si>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</si>
  <si>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</si>
  <si>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</si>
  <si>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</si>
  <si>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</si>
  <si>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</si>
  <si>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</si>
  <si>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</si>
  <si>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</si>
  <si>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</si>
  <si>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</si>
  <si>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</si>
  <si>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</si>
  <si>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</si>
  <si>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</si>
  <si>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</si>
  <si>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</si>
  <si>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</si>
  <si>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</si>
  <si>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</si>
  <si>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</si>
  <si>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</si>
  <si>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</si>
  <si>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</si>
  <si>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</si>
  <si>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</si>
  <si>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</si>
  <si>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</si>
  <si>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</si>
  <si>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</si>
  <si>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</si>
  <si>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</si>
  <si>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</si>
  <si>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</si>
  <si>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</si>
  <si>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</si>
  <si>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</si>
  <si>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</si>
  <si>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</si>
  <si>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</si>
  <si>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</si>
  <si>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</si>
  <si>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</si>
  <si>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</si>
  <si>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</si>
  <si>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</si>
  <si>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</si>
  <si>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</si>
  <si>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</si>
  <si>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</si>
  <si>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</si>
  <si>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</si>
  <si>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</si>
  <si>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</si>
  <si>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</si>
  <si>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</si>
  <si>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</si>
  <si>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</si>
  <si>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</si>
  <si>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</si>
  <si>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</si>
  <si>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</si>
  <si>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</si>
  <si>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</si>
  <si>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</si>
  <si>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</si>
  <si>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</si>
  <si>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</si>
  <si>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</si>
  <si>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</si>
  <si>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</si>
  <si>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</si>
  <si>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</si>
  <si>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</si>
  <si>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</si>
  <si>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</si>
  <si>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</si>
  <si>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</si>
  <si>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</si>
  <si>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</si>
  <si>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</si>
  <si>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</si>
  <si>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</si>
  <si>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</si>
  <si>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</si>
  <si>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</si>
  <si>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</si>
  <si>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</si>
  <si>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</si>
  <si>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</si>
  <si>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</si>
  <si>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</si>
  <si>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</si>
  <si>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</si>
  <si>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</si>
  <si>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</si>
  <si>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</si>
  <si>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</si>
  <si>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</si>
  <si>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</si>
  <si>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</si>
  <si>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</si>
  <si>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</si>
  <si>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</si>
  <si>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</si>
  <si>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</si>
  <si>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</si>
  <si>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</si>
  <si>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</si>
  <si>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</si>
  <si>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</si>
  <si>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</si>
  <si>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</si>
  <si>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</si>
  <si>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</si>
  <si>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</si>
  <si>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</si>
  <si>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</si>
  <si>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</si>
  <si>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</si>
  <si>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</si>
  <si>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</si>
  <si>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</si>
  <si>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</si>
  <si>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</si>
  <si>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</si>
  <si>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</si>
  <si>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</si>
  <si>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</si>
  <si>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</si>
  <si>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</si>
  <si>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</si>
  <si>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</si>
  <si>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</si>
  <si>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</si>
  <si>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</si>
  <si>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</si>
  <si>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</si>
  <si>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</si>
  <si>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</si>
  <si>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</si>
  <si>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</si>
  <si>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</si>
  <si>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</si>
  <si>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</si>
  <si>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</si>
  <si>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</si>
  <si>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</si>
  <si>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</si>
  <si>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</si>
  <si>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</si>
  <si>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</si>
  <si>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</si>
  <si>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</si>
  <si>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</si>
  <si>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</si>
  <si>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</si>
  <si>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</si>
  <si>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</si>
  <si>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</si>
  <si>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</si>
  <si>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</si>
  <si>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</si>
  <si>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</si>
  <si>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</si>
  <si>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</si>
  <si>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</si>
  <si>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</si>
  <si>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</si>
  <si>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</si>
  <si>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</si>
  <si>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</si>
  <si>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</si>
  <si>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</si>
  <si>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</si>
  <si>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</si>
  <si>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</si>
  <si>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</si>
  <si>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</si>
  <si>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</si>
  <si>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</si>
  <si>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</si>
  <si>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</si>
  <si>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</si>
  <si>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</si>
  <si>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</si>
  <si>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</si>
  <si>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</si>
  <si>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</si>
  <si>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</si>
  <si>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</si>
  <si>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</si>
  <si>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</si>
  <si>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</si>
  <si>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</si>
  <si>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</si>
  <si>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</si>
  <si>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</si>
  <si>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</si>
  <si>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</si>
  <si>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</si>
  <si>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</si>
  <si>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</si>
  <si>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</si>
  <si>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</si>
  <si>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</si>
  <si>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</si>
  <si>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</si>
  <si>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</si>
  <si>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</si>
  <si>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</si>
  <si>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</si>
  <si>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</si>
  <si>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</si>
  <si>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</si>
  <si>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</si>
  <si>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</si>
  <si>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</si>
  <si>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</si>
  <si>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</si>
  <si>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</si>
  <si>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</si>
  <si>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</si>
  <si>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</si>
  <si>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</si>
  <si>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</si>
  <si>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</si>
  <si>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</si>
  <si>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</si>
  <si>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</si>
  <si>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</si>
  <si>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</si>
  <si>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</si>
  <si>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</si>
  <si>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</si>
  <si>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</si>
  <si>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</si>
  <si>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</si>
  <si>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</si>
  <si>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</si>
  <si>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</si>
  <si>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</si>
  <si>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</si>
  <si>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</si>
  <si>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</si>
  <si>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</si>
  <si>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</si>
  <si>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</si>
  <si>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</si>
  <si>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</si>
  <si>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</si>
  <si>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</si>
  <si>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</si>
  <si>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</si>
  <si>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</si>
  <si>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</si>
  <si>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</si>
  <si>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</si>
  <si>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</si>
  <si>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</si>
  <si>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</si>
  <si>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</si>
  <si>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</si>
  <si>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</si>
  <si>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</si>
  <si>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</si>
  <si>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</si>
  <si>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</si>
  <si>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</si>
  <si>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</si>
  <si>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</si>
  <si>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</si>
  <si>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</si>
  <si>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</si>
  <si>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</si>
  <si>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</si>
  <si>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</si>
  <si>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</si>
  <si>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</si>
  <si>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</si>
  <si>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</si>
  <si>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</si>
  <si>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</si>
  <si>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</si>
  <si>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</si>
  <si>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</si>
  <si>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</si>
  <si>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</si>
  <si>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</si>
  <si>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</si>
  <si>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</si>
  <si>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</si>
  <si>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</si>
  <si>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</si>
  <si>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</si>
  <si>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</si>
  <si>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</si>
  <si>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</si>
  <si>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</si>
  <si>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</si>
  <si>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</si>
  <si>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</si>
  <si>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</si>
  <si>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</si>
  <si>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</si>
  <si>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</si>
  <si>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</si>
  <si>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</si>
  <si>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</si>
  <si>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</si>
  <si>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</si>
  <si>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</si>
  <si>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</si>
  <si>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</si>
  <si>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</si>
  <si>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</si>
  <si>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</si>
  <si>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</si>
  <si>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</si>
  <si>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</si>
  <si>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</si>
  <si>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</si>
  <si>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</si>
  <si>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</si>
  <si>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</si>
  <si>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</si>
  <si>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</si>
  <si>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</si>
  <si>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</si>
  <si>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</si>
  <si>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</si>
  <si>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</si>
  <si>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</si>
  <si>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</si>
  <si>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</si>
  <si>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</si>
  <si>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</si>
  <si>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</si>
  <si>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</si>
  <si>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</si>
  <si>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</si>
  <si>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</si>
  <si>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</si>
  <si>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</si>
  <si>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</si>
  <si>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</si>
  <si>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</si>
  <si>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</si>
  <si>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</si>
  <si>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</si>
  <si>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</si>
  <si>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</si>
  <si>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</si>
  <si>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</si>
  <si>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</si>
  <si>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</si>
  <si>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</si>
  <si>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</si>
  <si>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</si>
  <si>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</si>
  <si>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</si>
  <si>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</si>
  <si>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</si>
  <si>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</si>
  <si>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</si>
  <si>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</si>
  <si>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</si>
  <si>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</si>
  <si>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</si>
  <si>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</si>
  <si>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</si>
  <si>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</si>
  <si>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</si>
  <si>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</si>
  <si>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</si>
  <si>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</si>
  <si>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</si>
  <si>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</si>
  <si>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</si>
  <si>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</si>
  <si>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</si>
  <si>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</si>
  <si>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</si>
  <si>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</si>
  <si>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</si>
  <si>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</si>
  <si>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</si>
  <si>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</si>
  <si>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</si>
  <si>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</si>
  <si>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</si>
  <si>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</si>
  <si>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</si>
  <si>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</si>
  <si>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</si>
  <si>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</si>
  <si>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</si>
  <si>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</si>
  <si>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</si>
  <si>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</si>
  <si>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</si>
  <si>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</si>
  <si>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</si>
  <si>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</si>
  <si>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</si>
  <si>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</si>
  <si>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</si>
  <si>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</si>
  <si>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</si>
  <si>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</si>
  <si>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</si>
  <si>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</si>
  <si>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</si>
  <si>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</si>
  <si>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</si>
  <si>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</si>
  <si>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</si>
  <si>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</si>
  <si>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</si>
  <si>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</si>
  <si>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</si>
  <si>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</si>
  <si>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</si>
  <si>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</si>
  <si>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</si>
  <si>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</si>
  <si>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</si>
  <si>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</si>
  <si>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</si>
  <si>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</si>
  <si>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</si>
  <si>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</si>
  <si>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</si>
  <si>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</si>
  <si>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</si>
  <si>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</si>
  <si>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</si>
  <si>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</si>
  <si>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</si>
  <si>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</si>
  <si>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</si>
  <si>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</si>
  <si>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</si>
  <si>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</si>
  <si>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</si>
  <si>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</si>
  <si>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</si>
  <si>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</si>
  <si>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</si>
  <si>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</si>
  <si>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</si>
  <si>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</si>
  <si>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</si>
  <si>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</si>
  <si>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</si>
  <si>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</si>
  <si>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</si>
  <si>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</si>
  <si>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</si>
  <si>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</si>
  <si>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</si>
  <si>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</si>
  <si>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</si>
  <si>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</si>
  <si>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</si>
  <si>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</si>
  <si>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</si>
  <si>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</si>
  <si>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</si>
  <si>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</si>
  <si>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</si>
  <si>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</si>
  <si>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</si>
  <si>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</si>
  <si>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</si>
  <si>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</si>
  <si>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</si>
  <si>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</si>
  <si>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</si>
  <si>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</si>
  <si>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</si>
  <si>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</si>
  <si>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</si>
  <si>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</si>
  <si>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</si>
  <si>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</si>
  <si>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</si>
  <si>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</si>
  <si>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</si>
  <si>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</si>
  <si>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</si>
  <si>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</si>
  <si>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</si>
  <si>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</si>
  <si>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</si>
  <si>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</si>
  <si>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</si>
  <si>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</si>
  <si>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</si>
  <si>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</si>
  <si>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</si>
  <si>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</si>
  <si>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</si>
  <si>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</si>
  <si>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</si>
  <si>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</si>
  <si>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</si>
  <si>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</si>
  <si>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</si>
  <si>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</si>
  <si>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</si>
  <si>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</si>
  <si>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</si>
  <si>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</si>
  <si>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</si>
  <si>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</si>
  <si>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</si>
  <si>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</si>
  <si>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</si>
  <si>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</si>
  <si>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</si>
  <si>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</si>
  <si>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</si>
  <si>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</si>
  <si>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</si>
  <si>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</si>
  <si>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</si>
  <si>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</si>
  <si>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</si>
  <si>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</si>
  <si>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</si>
  <si>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</si>
  <si>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</si>
  <si>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</si>
  <si>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</si>
  <si>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</si>
  <si>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</si>
  <si>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</si>
  <si>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</si>
  <si>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</si>
  <si>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</si>
  <si>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</si>
  <si>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</si>
  <si>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</si>
  <si>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</si>
  <si>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</si>
  <si>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</si>
  <si>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</si>
  <si>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</si>
  <si>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</si>
  <si>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</si>
  <si>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</si>
  <si>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</si>
  <si>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</si>
  <si>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</si>
  <si>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</si>
  <si>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</si>
  <si>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</si>
  <si>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</si>
  <si>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</si>
  <si>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</si>
  <si>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</si>
  <si>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</si>
  <si>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</si>
  <si>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</si>
  <si>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</si>
  <si>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</si>
  <si>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</si>
  <si>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</si>
  <si>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</si>
  <si>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</si>
  <si>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</si>
  <si>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</si>
  <si>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</si>
  <si>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</si>
  <si>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</si>
  <si>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</si>
  <si>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</si>
  <si>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</si>
  <si>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</si>
  <si>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</si>
  <si>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</si>
  <si>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</si>
  <si>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</si>
  <si>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</si>
  <si>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</si>
  <si>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</si>
  <si>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</si>
  <si>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</si>
  <si>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</si>
  <si>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</si>
  <si>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</si>
  <si>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</si>
  <si>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</si>
  <si>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</si>
  <si>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</si>
  <si>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</si>
  <si>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</si>
  <si>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</si>
  <si>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</si>
  <si>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</si>
  <si>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</si>
  <si>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</si>
  <si>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</si>
  <si>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</si>
  <si>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</si>
  <si>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</si>
  <si>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</si>
  <si>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</si>
  <si>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</si>
  <si>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</si>
  <si>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</si>
  <si>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</si>
  <si>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</si>
  <si>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</si>
  <si>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</si>
  <si>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</si>
  <si>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</si>
  <si>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</si>
  <si>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</si>
  <si>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</si>
  <si>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</si>
  <si>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</si>
  <si>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</si>
  <si>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</si>
  <si>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</si>
  <si>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</si>
  <si>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</si>
  <si>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</si>
  <si>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</si>
  <si>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</si>
  <si>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</si>
  <si>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</si>
  <si>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</si>
  <si>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</si>
  <si>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</si>
  <si>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</si>
  <si>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</si>
  <si>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</si>
  <si>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</si>
  <si>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</si>
  <si>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</si>
  <si>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</si>
  <si>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</si>
  <si>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</si>
  <si>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</si>
  <si>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</si>
  <si>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</si>
  <si>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</si>
  <si>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</si>
  <si>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</si>
  <si>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</si>
  <si>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</si>
  <si>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</si>
  <si>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</si>
  <si>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</si>
  <si>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</si>
  <si>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</si>
  <si>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</si>
  <si>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</si>
  <si>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</si>
  <si>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</si>
  <si>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</si>
  <si>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</si>
  <si>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</si>
  <si>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</si>
  <si>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</si>
  <si>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</si>
  <si>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</si>
  <si>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</si>
  <si>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</si>
  <si>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</si>
  <si>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</si>
  <si>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</si>
  <si>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</si>
  <si>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</si>
  <si>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</si>
  <si>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</si>
  <si>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</si>
  <si>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</si>
  <si>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</si>
  <si>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</si>
  <si>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</si>
  <si>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</si>
  <si>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</si>
  <si>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</si>
  <si>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</si>
  <si>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</si>
  <si>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</si>
  <si>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</si>
  <si>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</si>
  <si>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</si>
  <si>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</si>
  <si>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</si>
  <si>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</si>
  <si>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</si>
  <si>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</si>
  <si>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</si>
  <si>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</si>
  <si>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</si>
  <si>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</si>
  <si>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</si>
  <si>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</si>
  <si>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</si>
  <si>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</si>
  <si>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</si>
  <si>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</si>
  <si>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</si>
  <si>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</si>
  <si>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</si>
  <si>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</si>
  <si>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</si>
  <si>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</si>
  <si>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</si>
  <si>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</si>
  <si>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</si>
  <si>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</si>
  <si>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</si>
  <si>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</si>
  <si>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</si>
  <si>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</si>
  <si>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</si>
  <si>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</si>
  <si>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</si>
  <si>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</si>
  <si>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</si>
  <si>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</si>
  <si>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</si>
  <si>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</si>
  <si>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</si>
  <si>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</si>
  <si>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</si>
  <si>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</si>
  <si>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</si>
  <si>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</si>
  <si>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</si>
  <si>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</si>
  <si>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</si>
  <si>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</si>
  <si>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</si>
  <si>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</si>
  <si>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</si>
  <si>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</si>
  <si>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</si>
  <si>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</si>
  <si>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</si>
  <si>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</si>
  <si>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</si>
  <si>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</si>
  <si>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</si>
  <si>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</si>
  <si>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</si>
  <si>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</si>
  <si>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</si>
  <si>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</si>
  <si>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</si>
  <si>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</si>
  <si>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</si>
  <si>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</si>
  <si>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</si>
  <si>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</si>
  <si>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</si>
  <si>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</si>
  <si>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</si>
  <si>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</si>
  <si>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</si>
  <si>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</si>
  <si>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</si>
  <si>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</si>
  <si>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</si>
  <si>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</si>
  <si>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</si>
  <si>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</si>
  <si>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</si>
  <si>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</si>
  <si>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</si>
  <si>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</si>
  <si>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</si>
  <si>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</si>
  <si>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</si>
  <si>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</si>
  <si>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</si>
  <si>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</si>
  <si>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</si>
  <si>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</si>
  <si>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</si>
  <si>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</si>
  <si>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</si>
  <si>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</si>
  <si>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</si>
  <si>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</si>
  <si>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</si>
  <si>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</si>
  <si>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</si>
  <si>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</si>
  <si>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</si>
  <si>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</si>
  <si>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</si>
  <si>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</si>
  <si>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</si>
  <si>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</si>
  <si>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</si>
  <si>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</si>
  <si>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</si>
  <si>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</si>
  <si>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</si>
  <si>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</si>
  <si>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</si>
  <si>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</si>
  <si>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</si>
  <si>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</si>
  <si>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</si>
  <si>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</si>
  <si>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</si>
  <si>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</si>
  <si>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</si>
  <si>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</si>
  <si>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</si>
  <si>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</si>
  <si>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</si>
  <si>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</si>
  <si>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</si>
  <si>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</si>
  <si>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</si>
  <si>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</si>
  <si>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</si>
  <si>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</si>
  <si>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</si>
  <si>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</si>
  <si>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</si>
  <si>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</si>
  <si>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</si>
  <si>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</si>
  <si>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</si>
  <si>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</si>
  <si>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</si>
  <si>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</si>
  <si>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</si>
  <si>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</si>
  <si>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</si>
  <si>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</si>
  <si>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</si>
  <si>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</si>
  <si>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</si>
  <si>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</si>
  <si>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</si>
  <si>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</si>
  <si>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</si>
  <si>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</si>
  <si>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</si>
  <si>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</si>
  <si>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</si>
  <si>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</si>
  <si>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</si>
  <si>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</si>
  <si>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</si>
  <si>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</si>
  <si>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</si>
  <si>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</si>
  <si>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</si>
  <si>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</si>
  <si>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</si>
  <si>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</si>
  <si>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</si>
  <si>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</si>
  <si>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</si>
  <si>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</si>
  <si>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</si>
  <si>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</si>
  <si>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</si>
  <si>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</si>
  <si>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</si>
  <si>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</si>
  <si>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</si>
  <si>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</si>
  <si>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</si>
  <si>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</si>
  <si>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</si>
  <si>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</si>
  <si>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</si>
  <si>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</si>
  <si>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</si>
  <si>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</si>
  <si>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</si>
  <si>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</si>
  <si>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</si>
  <si>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</si>
  <si>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</si>
  <si>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</si>
  <si>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</si>
  <si>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</si>
  <si>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</si>
  <si>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</si>
  <si>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</si>
  <si>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</si>
  <si>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</si>
  <si>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</si>
  <si>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</si>
  <si>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</si>
  <si>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</si>
  <si>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</si>
  <si>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</si>
  <si>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</si>
  <si>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</si>
  <si>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</si>
  <si>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</si>
  <si>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</si>
  <si>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</si>
  <si>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</si>
  <si>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</si>
  <si>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</si>
  <si>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</si>
  <si>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</si>
  <si>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</si>
  <si>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</si>
  <si>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</si>
  <si>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</si>
  <si>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</si>
  <si>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</si>
  <si>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</si>
  <si>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</si>
  <si>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</si>
  <si>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</si>
  <si>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</si>
  <si>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</si>
  <si>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</si>
  <si>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</si>
  <si>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</si>
  <si>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</si>
  <si>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</si>
  <si>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</si>
  <si>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</si>
  <si>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</si>
  <si>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</si>
  <si>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</si>
  <si>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</si>
  <si>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</si>
  <si>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</si>
  <si>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</si>
  <si>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</si>
  <si>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</si>
  <si>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</si>
  <si>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</si>
  <si>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</si>
  <si>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</si>
  <si>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</si>
  <si>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</si>
  <si>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</si>
  <si>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</si>
  <si>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</si>
  <si>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</si>
  <si>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</si>
  <si>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</si>
  <si>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</si>
  <si>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</si>
  <si>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</si>
  <si>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</si>
  <si>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</si>
  <si>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</si>
  <si>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</si>
  <si>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</si>
  <si>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</si>
  <si>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</si>
  <si>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</si>
  <si>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</si>
  <si>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</si>
  <si>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</si>
  <si>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</si>
  <si>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</si>
  <si>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</si>
  <si>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</si>
  <si>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</si>
  <si>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</si>
  <si>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</si>
  <si>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</si>
  <si>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</si>
  <si>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</si>
  <si>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</si>
  <si>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</si>
  <si>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</si>
  <si>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</si>
  <si>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</si>
  <si>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</si>
  <si>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</si>
  <si>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</si>
  <si>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</si>
  <si>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</si>
  <si>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</si>
  <si>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</si>
  <si>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</si>
  <si>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</si>
  <si>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</si>
  <si>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</si>
  <si>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</si>
  <si>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</si>
  <si>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</si>
  <si>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</si>
  <si>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</si>
  <si>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</si>
  <si>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</si>
  <si>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</si>
  <si>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</si>
  <si>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</si>
  <si>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</si>
  <si>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</si>
  <si>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</si>
  <si>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</si>
  <si>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</si>
  <si>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</si>
  <si>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</si>
  <si>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</si>
  <si>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</si>
  <si>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</si>
  <si>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</si>
  <si>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</si>
  <si>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</si>
  <si>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</si>
  <si>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</si>
  <si>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</si>
  <si>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</si>
  <si>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</si>
  <si>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</si>
  <si>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</si>
  <si>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</si>
  <si>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</si>
  <si>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</si>
  <si>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</si>
  <si>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</si>
  <si>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</si>
  <si>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</si>
  <si>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</si>
  <si>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</si>
  <si>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</si>
  <si>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</si>
  <si>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</si>
  <si>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</si>
  <si>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</si>
  <si>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</si>
  <si>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</si>
  <si>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</si>
  <si>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</si>
  <si>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</si>
  <si>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</si>
  <si>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</si>
  <si>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</si>
  <si>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</si>
  <si>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</si>
  <si>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</si>
  <si>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</si>
  <si>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</si>
  <si>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</si>
  <si>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</si>
  <si>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</si>
  <si>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</si>
  <si>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</si>
  <si>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</si>
  <si>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</si>
  <si>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</si>
  <si>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</si>
  <si>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</si>
  <si>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</si>
  <si>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</si>
  <si>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</si>
  <si>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</si>
  <si>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</si>
  <si>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</si>
  <si>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</si>
  <si>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</si>
  <si>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</si>
  <si>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</si>
  <si>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</si>
  <si>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</si>
  <si>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</si>
  <si>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</si>
  <si>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</si>
  <si>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</si>
  <si>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</si>
  <si>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</si>
  <si>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</si>
  <si>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</si>
  <si>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</si>
  <si>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</si>
  <si>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</si>
  <si>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</si>
  <si>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</si>
  <si>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</si>
  <si>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</si>
  <si>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</si>
  <si>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</si>
  <si>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</si>
  <si>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</si>
  <si>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</si>
  <si>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</si>
  <si>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</si>
  <si>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</si>
  <si>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</si>
  <si>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</si>
  <si>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</si>
  <si>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</si>
  <si>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</si>
  <si>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</si>
  <si>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</si>
  <si>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</si>
  <si>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</si>
  <si>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</si>
  <si>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</si>
  <si>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</si>
  <si>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</si>
  <si>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</si>
  <si>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</si>
  <si>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</si>
  <si>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</si>
  <si>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&lt;&lt;&lt;&lt;</t>
  </si>
  <si>
    <t>Eje</t>
  </si>
  <si>
    <t>ELABORÓ</t>
  </si>
  <si>
    <t>AUTORIZÓ</t>
  </si>
  <si>
    <t>EXTENSIÓN:</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</si>
  <si>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</si>
  <si>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</si>
  <si>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</si>
  <si>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</si>
  <si>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</si>
  <si>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</si>
  <si>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</si>
  <si>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</si>
  <si>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</si>
  <si>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</si>
  <si>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</si>
  <si>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</si>
  <si>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</si>
  <si>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</si>
  <si>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</si>
  <si>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</si>
  <si>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</si>
  <si>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</si>
  <si>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</si>
  <si>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</si>
  <si>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</si>
  <si>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</si>
  <si>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</si>
  <si>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</si>
  <si>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</si>
  <si>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</si>
  <si>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</si>
  <si>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</si>
  <si>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</si>
  <si>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</si>
  <si>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</si>
  <si>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</si>
  <si>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</si>
  <si>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</si>
  <si>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</si>
  <si>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</si>
  <si>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</si>
  <si>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</si>
  <si>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</si>
  <si>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</si>
  <si>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</si>
  <si>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</si>
  <si>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</si>
  <si>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</si>
  <si>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</si>
  <si>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</si>
  <si>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</si>
  <si>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</si>
  <si>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</si>
  <si>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</si>
  <si>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</si>
  <si>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</si>
  <si>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</si>
  <si>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</si>
  <si>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</si>
  <si>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</si>
  <si>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</si>
  <si>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</si>
  <si>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</si>
  <si>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</si>
  <si>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</si>
  <si>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</si>
  <si>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</si>
  <si>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</si>
  <si>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</si>
  <si>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</si>
  <si>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</si>
  <si>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</si>
  <si>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</si>
  <si>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</si>
  <si>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</si>
  <si>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</si>
  <si>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</si>
  <si>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</si>
  <si>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</si>
  <si>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</si>
  <si>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</si>
  <si>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</si>
  <si>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</si>
  <si>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02OD04U026</t>
  </si>
  <si>
    <t>36PFEGU026</t>
  </si>
  <si>
    <t xml:space="preserve">E154 Finaciamiento, Expropiaciones y Gastos Inherentes al Programa Vivienda en Conjunto </t>
  </si>
  <si>
    <t>03PDIVE154</t>
  </si>
  <si>
    <t>--</t>
  </si>
  <si>
    <t>02CD14U026</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</si>
  <si>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</si>
  <si>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</si>
  <si>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</si>
  <si>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</si>
  <si>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</si>
  <si>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</si>
  <si>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</si>
  <si>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</si>
  <si>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</si>
  <si>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</si>
  <si>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</si>
  <si>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</si>
  <si>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</si>
  <si>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</si>
  <si>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</si>
  <si>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</si>
  <si>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</si>
  <si>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</si>
  <si>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</si>
  <si>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</si>
  <si>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</si>
  <si>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</si>
  <si>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</si>
  <si>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02CD07E150</t>
  </si>
  <si>
    <t>02CD08E150</t>
  </si>
  <si>
    <t>02CD02E150</t>
  </si>
  <si>
    <t>02CD04E150</t>
  </si>
  <si>
    <t>02CD09E150</t>
  </si>
  <si>
    <t>02CD10E150</t>
  </si>
  <si>
    <t xml:space="preserve">Trabajo decente y crecimiento económico </t>
  </si>
  <si>
    <t>PORCENTAJE DE AVANCE QUE REPRESENTA EL AVANCE DE LAS ACCIONES ORIENTADAS A BENEFICIAR A LAS ALCALDÍAS Y MEJORAMIENTO DE LOS MERCADOS PÚBLICOS EN LA CDMX</t>
  </si>
  <si>
    <t>(AVANCE EN MEJORAMIENTO DE MERCADOS PÚBLICOS/AVANCE PROGRAMADO)*100</t>
  </si>
  <si>
    <t>41PDIP</t>
  </si>
  <si>
    <t>02CD03E150</t>
  </si>
  <si>
    <t>02CD13E150</t>
  </si>
  <si>
    <t>02CD14E150</t>
  </si>
  <si>
    <t>02CD16E150</t>
  </si>
  <si>
    <t>MIDE EL PORCENTAJE DE LOCATARIOS, ESPACIOS NUEVO, MODERNO Y DIGNO PARA LA VENTA DE SUS MATERIA PRIMA ASÍ COMO, PARA LOS CONSUMIDORES, QUE ENCONTRARAN UN MERCADO CON UNA MEJORÍA DE IMAGEN Y ADECUADO PARA LA COMPRA O CONSUMO DE LOS ALIMENTOS.</t>
  </si>
  <si>
    <t>MANTENER EN CONDICIONES ÓPTIMAS DE SEGURIDAD Y OPERACIÓN LA INFRAESTRUCTURA COMERCIAL</t>
  </si>
  <si>
    <t>(META ALCANZADA/ META PROGRAMADA)*100</t>
  </si>
  <si>
    <t>SOLICITUDES ANTE LAS AUTORIDADES DE LOCALES, ESPACIOS NUEVOS Y MODERNOS; INSCRIPCIONES EN PADRONES, BASES DE DATOS.</t>
  </si>
  <si>
    <t>P004_PROMOCIÓN INTEGRAL PARA EL CUMPLIMIENTO DE LOS DERECHOS DE LA NIÑEZ Y LA ADOLESCENCIA</t>
  </si>
  <si>
    <t>02OD04P004</t>
  </si>
  <si>
    <t>PORCENTAJE DE PARTICIPACIÓN DE NIÑAS, NIÑOS Y ADOLESCENTES EN ACTIVIDADES PARA EL DESARROLLO DE DERECHOS DE NIÑAS, NIÑOS Y ADOLESCENTES ESTIMADOS QUE VIVEN EN EL ÁREAS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</si>
  <si>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HISTÓRICO)*100</t>
  </si>
  <si>
    <t>FACTURA Y EVIDENCIA FOTOGRÁFICA DEL SERVICIO, DISPONIBLE EN LA DIRECCIÓN EJECUTIVA DE PROGRAMAS COMUNITARIOS, PROMOCIÓN CULTURAL Y COMUNICACIÓN DE LA AUTORIDAD DEL CENTRO HISTÓRICO, UBICAD EN REPÚBLICA DE ARGENTINA NO. 8, COLONIA CENTRO, ALCALDÍA CUAUHTÉMOC. C.P: 06000, CIUDAD DE MÉXICO.</t>
  </si>
  <si>
    <t>10C001U026</t>
  </si>
  <si>
    <t>OTORGAR HASTA 300 APOYOS ECONÓMICOS PARA LA SUSTITUCIÓN DE NUEVAS UNIDADES A LOS PRESTADORES DEL SERVICIO DE TRANSPORTE DE PASAJEROS EN CICLOTAXIS EN EL CENTRO HISTÓRICO DE LA CIUDAD DE MÉXICO.</t>
  </si>
  <si>
    <t>APOYOS ECONÓMICOS OTORGADOS</t>
  </si>
  <si>
    <t>APOYOS OTORGADOS</t>
  </si>
  <si>
    <t>BASE DE DATOS DE  LA DIRECCIÓN OPERATIVA DE TRANSPORTE PÚBLICO INDIVIDUAL, INFORME DE AVANCE TRIMESTRAL, CUENTA PÚBLICA</t>
  </si>
  <si>
    <t>P051</t>
  </si>
  <si>
    <t>P052</t>
  </si>
  <si>
    <t>P053</t>
  </si>
  <si>
    <t>M001_ADMINISTRACIÓN DE CAPITAL HUMANO, GOBIERNO</t>
  </si>
  <si>
    <t>P051_POLÍTICA  DEL SISTEMA DE PLANEACIÓN DEL DESARROLLO Y ORDENAMIENTO TERRITORIAL</t>
  </si>
  <si>
    <t xml:space="preserve">P052_DICTAMENES, LINEAMIENTOS Y COORDINACIÓN DE PROGRAMAS, ESTRATEGIAS Y PROYECTOS DEL GOBIERNO DE LA CIUDAD DE MÉXICO </t>
  </si>
  <si>
    <t>P053_OPERACIÓN Y SEGUIMIENTO DE LOS SISTEMAS DE INFORMACIÓN, INDICADORES Y DEL MONITOREO</t>
  </si>
  <si>
    <t>41PDIPM001</t>
  </si>
  <si>
    <t>41PDIPO001</t>
  </si>
  <si>
    <t>41PDIPP051</t>
  </si>
  <si>
    <t>41PDIPP052</t>
  </si>
  <si>
    <t>41PDIPP053</t>
  </si>
  <si>
    <t>PORCENTAJE DE CUMPLIMIENTO DEL PRESUPUESTO PAGADO RESPECTO AL PRESUPUESTO DE EGRESOS APROBADO EN LAS ACTIVIDADES DE APOYO ADMINISTRATIVO.</t>
  </si>
  <si>
    <t xml:space="preserve">(IMPORTE ACUMULADO DURANTE EL EJERCICIO REGISTRADO A FLUJO DE EFECTIVO PRESUPUESTAL DEL PRESUPUESTO PAGADO PARA LAS ACTIVIDADES DE APOYO ADMINISTRATIVO / IMPORTE DEL PRESUPUESTO DE EGRESOS APROBADO PARA LAS ACTIVIDADES DE APOYO ADMINISTRATIVO) *100 </t>
  </si>
  <si>
    <t>ELABORACIÓN DE PLANES, METODOLOGÍA (DOCUMENTO), APLICACIÓN PILOTO (CURSOS DE CAPACITACIÓN) Y ANÁLISIS PROSPECTIVO.</t>
  </si>
  <si>
    <t xml:space="preserve">(NÚMERO DE PLANES, METODOLOGÍA (DOCUMENTO), APLICACIÓN PILOTO / TOTAL DE PLANES, METODOLOGÍA (DOCUMENTO), APLICACIÓN PILOTO) *100 </t>
  </si>
  <si>
    <t>ELABORACIÓN Y PUBLICACIÓN DE INSTRUMENTOS INHERENTES AL ORDENAMIENTO TERRITORIAL.</t>
  </si>
  <si>
    <t>(NÚMERO DE DOCUMENTOS RECTORES, NORMATIVOS DE ORDENAMIENTO TERRITORIAL Y DE PLANEACIÓN ELABORADOS Y/O PUBLICADOS / TOTAL DE DOCUMENTOS RECTORES, NORMATIVOS DE ORDENAMIENTO TERRITORIAL Y DE PLANEACIÓN PROYECTADOS) *100</t>
  </si>
  <si>
    <t xml:space="preserve">PORCENTAJE DE DICTAMINACIONES INHERENTES AL ORDENAMIENTO TERRITORIAL. </t>
  </si>
  <si>
    <t>(NÚMERO DICTÁMENES DE ORDENAMIENTO TERRITORIAL Y PROGRAMAS SECTORIALES DE DESARROLLO ELABORADOS Y/O PUBLICADOS / TOTAL DE DICTÁMENES DE ORDENAMIENTO TERRITORIAL PROYECTADOS) *100</t>
  </si>
  <si>
    <t xml:space="preserve">SISTEMA DE INDICADORES DEL DESARROLLO Y SISTEMA ÚNICO PARA LA INFORMACIÓN ESTADÍSTICA Y GEOGRÁFICA DE LA CIUDAD. </t>
  </si>
  <si>
    <t>PUBLICACIÓN Y CREACIÓN DEL MICROSITIO</t>
  </si>
  <si>
    <t>ACCIÓN</t>
  </si>
  <si>
    <t>EVOLUCIÓN PRESUPUESTAL AL CIERRE DEL EJERCICIO Y PRESUPUESTO APROBADO AL INSTITUTO.</t>
  </si>
  <si>
    <t>PUBLICACIÓN DE DOCUMENTOS OFICIALES EN PORTAL DE INTERNET, DOCUMENTOS FÍSICOS BAJO RESGUARDO DE LA DIRECCIÓN GENERAL DE PLANEACIÓN DEL DESARROLLO.</t>
  </si>
  <si>
    <t>PUBLICACIÓN DE PROGRAMAS Y LEYES DE ORDENAMIENTO TERRITORIAL Y DE PLANEACIÓN BAJO RESGUARDO DE LA DIRECCIÓN GENERAL DE PLANEACIÓN DEL DESARROLLO.</t>
  </si>
  <si>
    <t>DICTÁMENES DE ORDENAMIENTO TERRITORIAL Y PROGRAMAS SECTORIALES DE DESARROLLO BAJO RESGUARDO DE LA DIRECCIÓN GENERAL DE PLANEACIÓN DEL DESARROLLO.</t>
  </si>
  <si>
    <t xml:space="preserve">PUBLICACIÓN DEL SISTEMA DE INDICADORES DEL DESARROLLO DOCUMENTOS FÍSICOS BAJO RESGUARDO DE LA DIRECCIÓN GENERAL DE PLANEACIÓN DEL DESARROLLO. </t>
  </si>
  <si>
    <t>INSTITUTO DE PLANEACIÓN DEMOCRÁTICA Y PROSPECTIVA</t>
  </si>
  <si>
    <t>U026.- Apoyos Económicos y otras Ayudas Sociales</t>
  </si>
  <si>
    <t>SUBDIRECTOR DE PRESUPUESTO</t>
  </si>
  <si>
    <t>CUENTA DE CORREO INSTITUCIONAL:apastranan@gmail.com</t>
  </si>
  <si>
    <t>TELÉFONO DE CONTACTO:5589 2074</t>
  </si>
  <si>
    <t>DIRECTOR DE RECURSOS FINANCIEROS Y PRESUPUESTALES</t>
  </si>
  <si>
    <t>CUENTA DE CORREO INSTITUCIONAL:gnietog@tlalpan.cdmx.gob.mx</t>
  </si>
  <si>
    <t>TELÉFONO DE CONTACTO: 5589 2074</t>
  </si>
  <si>
    <t>GERARDO NIETO GARCÍA</t>
  </si>
  <si>
    <t>DANIEL ALBERTO PASTRANA NERIA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</si>
</sst>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0.000"/>
    <numFmt numFmtId="165" formatCode="&quot;$&quot;#,##0.00"/>
    <numFmt numFmtId="166" formatCode="_-&quot;$&quot;* #,##0_-;\-&quot;$&quot;* #,##0_-;_-&quot;$&quot;* &quot;-&quot;??_-;_-@_-"/>
  </numFmts>
  <fonts count="31">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b/>
      <sz val="10"/>
      <color rgb="FFFF0000"/>
      <name val="Gotham Rounded Light"/>
    </font>
  </fonts>
  <fills count="10">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
      <patternFill patternType="solid">
        <fgColor rgb="FF66FF99"/>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28">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0" fillId="9" borderId="0" xfId="0" applyFill="1"/>
    <xf numFmtId="0" fontId="0" fillId="9" borderId="0" xfId="0" applyNumberFormat="1" applyFill="1" applyAlignment="1"/>
    <xf numFmtId="2" fontId="0" fillId="9" borderId="0" xfId="0" applyNumberFormat="1" applyFill="1"/>
    <xf numFmtId="44" fontId="0" fillId="9" borderId="0" xfId="3" applyFont="1" applyFill="1"/>
    <xf numFmtId="0" fontId="30" fillId="0" borderId="0" xfId="1" applyFont="1" applyAlignment="1" applyProtection="1">
      <alignment horizontal="center" vertical="center" wrapText="1"/>
      <protection hidden="1"/>
    </xf>
    <xf numFmtId="0" fontId="30" fillId="0" borderId="0" xfId="1" applyFont="1" applyFill="1" applyBorder="1" applyAlignment="1" applyProtection="1">
      <alignment horizontal="center" vertical="center" wrapText="1"/>
      <protection hidden="1"/>
    </xf>
    <xf numFmtId="166" fontId="3" fillId="0" borderId="0" xfId="3" applyNumberFormat="1" applyFont="1" applyAlignment="1" applyProtection="1">
      <alignment vertical="top" wrapText="1"/>
      <protection hidden="1"/>
    </xf>
    <xf numFmtId="166" fontId="3" fillId="0" borderId="0" xfId="3" applyNumberFormat="1" applyFont="1" applyProtection="1">
      <protection hidden="1"/>
    </xf>
    <xf numFmtId="166" fontId="30" fillId="0" borderId="0" xfId="3" applyNumberFormat="1" applyFont="1" applyAlignment="1" applyProtection="1">
      <alignment horizontal="center" vertical="center" wrapText="1"/>
      <protection hidden="1"/>
    </xf>
    <xf numFmtId="166" fontId="0" fillId="0" borderId="0" xfId="3" applyNumberFormat="1" applyFont="1"/>
    <xf numFmtId="0" fontId="23" fillId="4" borderId="1" xfId="1" applyFont="1" applyFill="1" applyBorder="1" applyAlignment="1" applyProtection="1">
      <alignment horizontal="center" vertical="center" wrapText="1"/>
      <protection locked="0"/>
    </xf>
    <xf numFmtId="0" fontId="28" fillId="0" borderId="1" xfId="1" applyFont="1" applyBorder="1" applyAlignment="1" applyProtection="1">
      <alignment horizontal="justify" vertical="center" wrapText="1"/>
      <protection hidden="1"/>
    </xf>
    <xf numFmtId="0" fontId="24" fillId="8" borderId="1" xfId="1" applyFont="1" applyFill="1" applyBorder="1" applyAlignment="1" applyProtection="1">
      <alignment horizontal="center" vertical="center"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0" fillId="4" borderId="0" xfId="0" applyFont="1" applyFill="1" applyBorder="1" applyAlignment="1" applyProtection="1">
      <alignment horizontal="center" vertical="center"/>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protection hidden="1"/>
    </xf>
    <xf numFmtId="0" fontId="20" fillId="4" borderId="0" xfId="0" applyFont="1" applyFill="1" applyBorder="1" applyAlignment="1" applyProtection="1">
      <alignment horizontal="left" vertical="center"/>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19">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s>
  <tableStyles count="1" defaultTableStyle="TableStyleMedium2" defaultPivotStyle="PivotStyleLight16">
    <tableStyle name="Estilo de tabla 1" pivot="0" count="0"/>
  </tableStyles>
  <colors>
    <mruColors>
      <color rgb="FF66FF99"/>
      <color rgb="FF9F2241"/>
      <color rgb="FF00AE42"/>
      <color rgb="FF66FF66"/>
      <color rgb="FFFF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NIEL%20SUB.%20PRESUPUESTO%2004%2010%202021/INFORME%20DE%20AVANCE%20TRIMESTRAL%20ENERO-DICIEMBRE%202021%20JEFE/ROSS%20IR_PPpara%20karl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 PP"/>
      <sheetName val="Concentrado_PB"/>
      <sheetName val="Cat_URG"/>
      <sheetName val="Cat_Periodos"/>
    </sheetNames>
    <sheetDataSet>
      <sheetData sheetId="0"/>
      <sheetData sheetId="1">
        <row r="2">
          <cell r="K2" t="str">
            <v>fk</v>
          </cell>
          <cell r="L2" t="str">
            <v>eje</v>
          </cell>
          <cell r="M2" t="str">
            <v>eje_den</v>
          </cell>
          <cell r="N2" t="str">
            <v>sub_eje</v>
          </cell>
          <cell r="O2" t="str">
            <v>sub_eje_den</v>
          </cell>
          <cell r="P2" t="str">
            <v>ss_eje</v>
          </cell>
          <cell r="Q2" t="str">
            <v>ss_eje_den</v>
          </cell>
          <cell r="R2" t="str">
            <v>objetivo</v>
          </cell>
          <cell r="S2" t="str">
            <v>concepto</v>
          </cell>
          <cell r="T2" t="str">
            <v>ods</v>
          </cell>
          <cell r="U2" t="str">
            <v>fin</v>
          </cell>
          <cell r="V2" t="str">
            <v>fin_den</v>
          </cell>
          <cell r="W2" t="str">
            <v>fun</v>
          </cell>
          <cell r="X2" t="str">
            <v>fun_den</v>
          </cell>
          <cell r="Y2" t="str">
            <v>sub_fun</v>
          </cell>
          <cell r="Z2" t="str">
            <v>sub_fun_den</v>
          </cell>
          <cell r="AA2" t="str">
            <v>cla_gf</v>
          </cell>
          <cell r="AB2" t="str">
            <v>ai</v>
          </cell>
          <cell r="AC2" t="str">
            <v>ai_den</v>
          </cell>
          <cell r="AD2" t="str">
            <v>prob_def</v>
          </cell>
          <cell r="AE2" t="str">
            <v>pob_obj</v>
          </cell>
          <cell r="AF2" t="str">
            <v>obj_op</v>
          </cell>
          <cell r="AG2" t="str">
            <v>valor_pub_gen</v>
          </cell>
          <cell r="AH2" t="str">
            <v>meta_fis</v>
          </cell>
          <cell r="AI2" t="str">
            <v>meta_def</v>
          </cell>
          <cell r="AJ2" t="str">
            <v>meta_ind</v>
          </cell>
          <cell r="AK2" t="str">
            <v>unidad_medida</v>
          </cell>
          <cell r="AL2" t="str">
            <v>medios_verif</v>
          </cell>
          <cell r="AM2" t="str">
            <v>T1</v>
          </cell>
          <cell r="AN2" t="str">
            <v>T2</v>
          </cell>
          <cell r="AO2" t="str">
            <v>T3</v>
          </cell>
          <cell r="AP2" t="str">
            <v>T4</v>
          </cell>
        </row>
        <row r="3">
          <cell r="K3" t="str">
            <v>01C001M001</v>
          </cell>
          <cell r="L3">
            <v>2</v>
          </cell>
          <cell r="M3" t="str">
            <v>Ciudad Sustentable</v>
          </cell>
          <cell r="N3">
            <v>2</v>
          </cell>
          <cell r="O3" t="str">
            <v>Desarrollo urbano sustentable e incluyente</v>
          </cell>
          <cell r="P3">
            <v>1</v>
          </cell>
          <cell r="Q3" t="str">
            <v>Ordenamiento de desarrollo urbano</v>
          </cell>
          <cell r="R3">
            <v>16</v>
          </cell>
          <cell r="S3" t="str">
            <v>Paz, justicia e instituciones sólidas</v>
          </cell>
          <cell r="T3" t="str">
            <v>16. Paz, justicia e instituciones sólidas</v>
          </cell>
          <cell r="U3" t="str">
            <v>1</v>
          </cell>
          <cell r="V3" t="str">
            <v>Gobierno</v>
          </cell>
          <cell r="W3" t="str">
            <v>3</v>
          </cell>
          <cell r="X3" t="str">
            <v>Coordinación De La Política De Gobierno</v>
          </cell>
          <cell r="Y3" t="str">
            <v>9</v>
          </cell>
          <cell r="Z3" t="str">
            <v>Otros</v>
          </cell>
          <cell r="AA3" t="str">
            <v>1.3.9</v>
          </cell>
          <cell r="AB3" t="str">
            <v>104</v>
          </cell>
          <cell r="AC3" t="str">
            <v>Administración de capital humano</v>
          </cell>
          <cell r="AD3" t="str">
            <v>NO CONTAR CON EL PRESUPUESTO NECESARIO PARA CUBIR LOS PAGOS.</v>
          </cell>
          <cell r="AE3" t="str">
            <v>PERSONAL TECNICO OPERATIVO, ESTRUCTURA, ESTABILIDAD LABORAL Y HONORARIOS ASIMILADOS A SALARIOS.</v>
          </cell>
          <cell r="AF3" t="str">
            <v>CONTAR CON EL CAPITAL HUMANO SUFICIENTE, PARA CUMPLIR CON LOS  OBJETIVOS Y METAS, EN CADA UNA DE LA AREAS SUSTANTIVAS.</v>
          </cell>
          <cell r="AG3" t="str">
            <v>MEJORAMIENTO DE LOS SERVICIOS Y PRODUCTOS QUE SE GENERAN EN CUMPLIMIENTO A LOS OBJETIVOS Y METAS.</v>
          </cell>
          <cell r="AH3">
            <v>1</v>
          </cell>
          <cell r="AI3" t="str">
            <v>MIDE EL PORCENTAJE DE TRABAJADORES QUE RECIBEN SU PAGO EN TIEMPO Y FORMA, Y EN APEGO A SUS FUNCIONES (868).</v>
          </cell>
          <cell r="AJ3" t="str">
            <v>(NUMERO DE TRABAJADORES/NUMERO DE DISPERSIONES DE PAGO)*100</v>
          </cell>
          <cell r="AK3" t="str">
            <v>PORCENTAJE</v>
          </cell>
          <cell r="AL3" t="str">
            <v>NOMINA DEL PERSONAL DE LA JEFATURA DE GOBIERNO DE LA CIUDAD DE MEXICO.DISPERSIONES DE PAGO.</v>
          </cell>
          <cell r="AM3">
            <v>0.25</v>
          </cell>
          <cell r="AN3">
            <v>0.5</v>
          </cell>
          <cell r="AO3">
            <v>0.75</v>
          </cell>
          <cell r="AP3">
            <v>1</v>
          </cell>
        </row>
        <row r="4">
          <cell r="K4" t="str">
            <v>01C001N001</v>
          </cell>
          <cell r="L4">
            <v>2</v>
          </cell>
          <cell r="M4" t="str">
            <v>Ciudad Sustentable</v>
          </cell>
          <cell r="N4">
            <v>2</v>
          </cell>
          <cell r="O4" t="str">
            <v>Desarrollo urbano sustentable e incluyente</v>
          </cell>
          <cell r="P4">
            <v>1</v>
          </cell>
          <cell r="Q4" t="str">
            <v>Ordenamiento de desarrollo urbano</v>
          </cell>
          <cell r="R4">
            <v>16</v>
          </cell>
          <cell r="S4" t="str">
            <v>Paz, justicia e instituciones sólidas</v>
          </cell>
          <cell r="T4" t="str">
            <v>16. Paz, justicia e instituciones sólidas</v>
          </cell>
          <cell r="U4" t="str">
            <v>1</v>
          </cell>
          <cell r="V4" t="str">
            <v>Gobierno</v>
          </cell>
          <cell r="W4" t="str">
            <v>7</v>
          </cell>
          <cell r="X4" t="str">
            <v>Asuntos De Orden Público Y De Seguridad Interior</v>
          </cell>
          <cell r="Y4" t="str">
            <v>2</v>
          </cell>
          <cell r="Z4" t="str">
            <v>Protección Civil</v>
          </cell>
          <cell r="AA4" t="str">
            <v>1.7.2</v>
          </cell>
          <cell r="AB4" t="str">
            <v>002</v>
          </cell>
          <cell r="AC4" t="str">
            <v>Gestión integral de riesgos en materia de protección civil</v>
          </cell>
          <cell r="AD4" t="str">
            <v>DESCONOCIMIENTO DE LOS PROTOCOLOS DE ACTUACION EN MATERIA DE PREVENCION DE RIEZGOS Y PROTECCION CIVIL, DE ALGUNOS TRABAJADORES Y PERSONAS QUE ASISTEN A LA DIVERSAS AREAS Y MUSEOS EN EL INMUEBLE DE LA  JEFATURA DE GOBIERNO DE LA CIUDAD DE MEXICO</v>
          </cell>
          <cell r="AE4" t="str">
            <v>LOS TRABAJADORES Y PERSONAS QUE ASISTEN AL INMUEBLE DE LA JEFATURA DE GOBIERNO DE LA CIUDAD DE MEXICO</v>
          </cell>
          <cell r="AF4" t="str">
            <v>SALVAGUARDAR LA INTEGRIDAD FISICA DE LOS TRABAJADORES Y PERSONAS QUE ASISTEN A LAS DIVERSAS AREAS DEL INMUEBLE, MEDIANTE ACCIONES PREVENTIVAS CON LA FINALIDAD DE AMINORAR LOS RIESGOS E IMPLEMENTAR LOS PROTOCOLOS EN CASO DE SINIESTROS.</v>
          </cell>
          <cell r="AG4" t="str">
            <v>ELABORACION DE PROTOCOLOS DE PARTICIPACION INTERINSTITUCIONAL Y PARTICIPATIVA.</v>
          </cell>
          <cell r="AH4">
            <v>1</v>
          </cell>
          <cell r="AI4" t="str">
            <v>IMPLEMENTACION DE PROTOCOLOS DE ACTUALIZACION EN MATERIA DE PREVENCION DE RIESGOS Y PROTECCION CIVIL.</v>
          </cell>
          <cell r="AJ4" t="str">
            <v>(NUMERO DE PROTOCOLOS DE ACTUACION PROGRAMADOS/NUMERO DE PROTOCOLOS REALIZADOS)*100</v>
          </cell>
          <cell r="AK4" t="str">
            <v>PORCENTAJE</v>
          </cell>
          <cell r="AL4" t="str">
            <v xml:space="preserve">PROGRAMA INTERNO DE PROTECCION CIVIL DE LA JEFATURA DE GOBIERNO DE LA CIUDAD DE MEXICO. </v>
          </cell>
          <cell r="AM4">
            <v>1</v>
          </cell>
          <cell r="AN4">
            <v>1</v>
          </cell>
          <cell r="AO4">
            <v>1</v>
          </cell>
          <cell r="AP4">
            <v>1</v>
          </cell>
        </row>
        <row r="5">
          <cell r="K5" t="str">
            <v>01C001O001</v>
          </cell>
          <cell r="L5">
            <v>2</v>
          </cell>
          <cell r="M5" t="str">
            <v>Ciudad Sustentable</v>
          </cell>
          <cell r="N5">
            <v>2</v>
          </cell>
          <cell r="O5" t="str">
            <v>Desarrollo urbano sustentable e incluyente</v>
          </cell>
          <cell r="P5">
            <v>1</v>
          </cell>
          <cell r="Q5" t="str">
            <v>Ordenamiento de desarrollo urbano</v>
          </cell>
          <cell r="R5">
            <v>16</v>
          </cell>
          <cell r="S5" t="str">
            <v>Paz, justicia e instituciones sólidas</v>
          </cell>
          <cell r="T5" t="str">
            <v>16. Paz, justicia e instituciones sólidas</v>
          </cell>
          <cell r="U5" t="str">
            <v>2</v>
          </cell>
          <cell r="V5" t="str">
            <v>Gobierno</v>
          </cell>
          <cell r="W5" t="str">
            <v>3</v>
          </cell>
          <cell r="X5" t="str">
            <v>Coordinación De La Política De Gobierno</v>
          </cell>
          <cell r="Y5" t="str">
            <v>2</v>
          </cell>
          <cell r="Z5" t="str">
            <v>Función Pública</v>
          </cell>
          <cell r="AA5" t="str">
            <v>2.3.2</v>
          </cell>
          <cell r="AB5" t="str">
            <v>001</v>
          </cell>
          <cell r="AC5" t="str">
            <v>Función pública y buen gobierno</v>
          </cell>
          <cell r="AD5" t="str">
            <v>NO CONTAR CON LOS BIENES Y SERVICIOS REQUERIDOS  PARA COADYUVAR A LAS FUNCIONES DE LAS AREAS SUSTANTIVAS Y QUE CON ELLO SE VEAN AFECTADAS LAS METAS, PROGRAMAS Y PROYECTOS ESTABLECIDOS EN LA JEFATURA DE GOBIERNO DE LA CIUDAD DE MEXICO.</v>
          </cell>
          <cell r="AE5" t="str">
            <v>AREAS SUSTANTIVAS  Y OPERATIVAS DE LA JEFARURA DE GOBIERNO DE LA CIUDAD DE MEXICO.</v>
          </cell>
          <cell r="AF5" t="str">
            <v>LLEVAR A CABO LA OPERACION Y FUNCIONAMIENTO DE LOS PROGRAMAS ENCOMENDADOS A LAS AREAS SUSTANTIVAS Y OPERATIVAS DE LA JEFATURA DE GOBIERNO DE LA CIUDAD DE MEXICO.</v>
          </cell>
          <cell r="AG5" t="str">
            <v>CUMPLIR CON LAS METAS Y OBJETIVOS QUE SE LLEVAN A CABO EN LA JEFATURA DE GOBIERNO DE LA CIUDAD DE MEXICO, EN BENEFICIO DE LOS HABITANTES DE LA CIUDAD DE MEXICO</v>
          </cell>
          <cell r="AH5">
            <v>1</v>
          </cell>
          <cell r="AI5" t="str">
            <v>COADYUVAR AL CUMPLIMIENTO DE LAS METAS, PARA GARANTIZAR LA OPERACION DE LA JEFATURA DE GOBIERNO DE LA CIUDAD DE MEXICO</v>
          </cell>
          <cell r="AJ5" t="str">
            <v>(NUMERO DE SOLICITUDES DE REQUISICION Y SERVICIOS/NUMERO DE CONTRATOS ADQUIRIDOS)*100</v>
          </cell>
          <cell r="AK5" t="str">
            <v>PORCENTAJE</v>
          </cell>
          <cell r="AL5" t="str">
            <v>CONTRATACION DE BIENES Y SERVICIOS EN CUMPLIMIENTO DE LAS NORMAS Y LEYES ESTABLECIDAS EN LA MATERIA</v>
          </cell>
          <cell r="AM5">
            <v>0.1</v>
          </cell>
          <cell r="AN5">
            <v>0.25</v>
          </cell>
          <cell r="AO5">
            <v>0.36</v>
          </cell>
          <cell r="AP5">
            <v>1</v>
          </cell>
        </row>
        <row r="6">
          <cell r="K6" t="str">
            <v>01C001P001</v>
          </cell>
          <cell r="L6">
            <v>2</v>
          </cell>
          <cell r="M6" t="str">
            <v>Ciudad Sustentable</v>
          </cell>
          <cell r="N6">
            <v>1</v>
          </cell>
          <cell r="O6" t="str">
            <v xml:space="preserve">Desarrollo económico sustentable e incluyente y generación </v>
          </cell>
          <cell r="P6">
            <v>7</v>
          </cell>
          <cell r="Q6" t="str">
            <v>Derechos humanos y empleo</v>
          </cell>
          <cell r="R6">
            <v>5</v>
          </cell>
          <cell r="S6" t="str">
            <v xml:space="preserve">Igualdad de género </v>
          </cell>
          <cell r="T6" t="str">
            <v xml:space="preserve">5. Igualdad de género </v>
          </cell>
          <cell r="U6" t="str">
            <v>1</v>
          </cell>
          <cell r="V6" t="str">
            <v>Gobierno</v>
          </cell>
          <cell r="W6" t="str">
            <v>2</v>
          </cell>
          <cell r="X6" t="str">
            <v>Justicia</v>
          </cell>
          <cell r="Y6" t="str">
            <v>4</v>
          </cell>
          <cell r="Z6" t="str">
            <v>Derechos Humanos</v>
          </cell>
          <cell r="AA6" t="str">
            <v>1.2.4</v>
          </cell>
          <cell r="AB6" t="str">
            <v>003</v>
          </cell>
          <cell r="AC6" t="str">
            <v>Transversalización de la perspectiva de género</v>
          </cell>
          <cell r="AD6" t="str">
            <v>FALTA DE EQUIDAD DENTRO DE LAS  ACTIVIDADES LABORALES.</v>
          </cell>
          <cell r="AE6" t="str">
            <v>LAS MUJERES ADSCRITAS A LA JEFATURA DE GOBIERNO DE LA CIUDAD DE MEXICO</v>
          </cell>
          <cell r="AF6" t="str">
            <v>IMPARTICION DE TALLERES DE CAPACITACION EN MATERIA DE EQUIDAD. CONTINUAR LA CONCIENTIZACION DE PERSPECTIVA DE GENERO DENTRO DEL AMBITO LABORAL.</v>
          </cell>
          <cell r="AG6" t="str">
            <v xml:space="preserve">CONTAR CON LA PROFESIONALIZACION QUE PERMITA QUE LOS SERVICIOS QUE PRESTA LA JEFATURA DE GOBIERNO DE LA CIUDAD DE MEXICO SE REALICEN CON EFICACIA, EFICIENCIA Y EQUIDAD. </v>
          </cell>
          <cell r="AH6">
            <v>1</v>
          </cell>
          <cell r="AI6" t="str">
            <v>EVENTOS DE CAPACITACION PARA LAS TRABAJADORAS Y TRABAJADORES DE LA JEFARURA DE GOBIERNO</v>
          </cell>
          <cell r="AJ6" t="str">
            <v>(NUMERO DE TRABAJADORES/NUMERO DE ASISTENTES)*100</v>
          </cell>
          <cell r="AK6" t="str">
            <v>PORCENTAJE</v>
          </cell>
          <cell r="AL6" t="str">
            <v>ASISTENCIA Y PROMEDIO DE LOS PARTICIPANTES Y EXPEDICION DE RECONOCIMIENTOS DE LOS CURSOS IMPARTIDOS.</v>
          </cell>
          <cell r="AM6">
            <v>0.1</v>
          </cell>
          <cell r="AN6">
            <v>0.2</v>
          </cell>
          <cell r="AO6">
            <v>0.5</v>
          </cell>
          <cell r="AP6">
            <v>1</v>
          </cell>
        </row>
        <row r="7">
          <cell r="K7" t="str">
            <v>01C001P002</v>
          </cell>
          <cell r="L7">
            <v>2</v>
          </cell>
          <cell r="M7" t="str">
            <v>Ciudad Sustentable</v>
          </cell>
          <cell r="N7">
            <v>1</v>
          </cell>
          <cell r="O7" t="str">
            <v xml:space="preserve">Desarrollo económico sustentable e incluyente y generación </v>
          </cell>
          <cell r="P7">
            <v>7</v>
          </cell>
          <cell r="Q7" t="str">
            <v>Derechos humanos y empleo</v>
          </cell>
          <cell r="R7">
            <v>10</v>
          </cell>
          <cell r="S7" t="str">
            <v xml:space="preserve">Reducción de las desigualdades </v>
          </cell>
          <cell r="T7" t="str">
            <v xml:space="preserve">10. Reducción de las desigualdades </v>
          </cell>
          <cell r="U7" t="str">
            <v>1</v>
          </cell>
          <cell r="V7" t="str">
            <v>Gobierno</v>
          </cell>
          <cell r="W7" t="str">
            <v>2</v>
          </cell>
          <cell r="X7" t="str">
            <v>Justicia</v>
          </cell>
          <cell r="Y7" t="str">
            <v>4</v>
          </cell>
          <cell r="Z7" t="str">
            <v>Derechos Humanos</v>
          </cell>
          <cell r="AA7" t="str">
            <v>1.2.4</v>
          </cell>
          <cell r="AB7" t="str">
            <v>004</v>
          </cell>
          <cell r="AC7" t="str">
            <v>Transversalización del enfoque de derechos humanos</v>
          </cell>
          <cell r="AD7" t="str">
            <v>NO CONTAR CON EL PRESUPUESTO NECESARIO PARA LLEVAR A CABO EL PROGRAMA ANUAL DE CAPACITACION.</v>
          </cell>
          <cell r="AE7" t="str">
            <v>TRABAJADORAS(ES) ADSCRITOS A LA JEFATURA DE GOBIERNO DE LA CIUDAD DE MEXICO.</v>
          </cell>
          <cell r="AF7" t="str">
            <v>EL FORTALECIMIENTO DEL CAPITAL HUMANO A TRAVES DE LA CAPACITACION.</v>
          </cell>
          <cell r="AG7" t="str">
            <v xml:space="preserve">CONTAR CON LA PROFESIONALIZACION QUE PERMITA QUE LOS SERVICIOS QUE PRESTA LA JEFATURA DE GOBIERNO DE LA CIUDAD DE MEXICO SE REALICEN CON EFICACIA Y EFICIENCIA. </v>
          </cell>
          <cell r="AH7">
            <v>0.5</v>
          </cell>
          <cell r="AI7" t="str">
            <v>EVENTOS DE CAPACITACION PARA LOS TRABAJADORES DE LA JEFATURA DE GOBIERNO DE LA CIUDAD DE MEXICO</v>
          </cell>
          <cell r="AJ7" t="str">
            <v>(NUMERO DE TRABAJADORES/NUMERO DE ASISTENTES)*100</v>
          </cell>
          <cell r="AK7" t="str">
            <v>PORCENTAJE</v>
          </cell>
          <cell r="AL7" t="str">
            <v>ASISTENCIA Y PROMEDIO DE LOS PARTICIPANTES Y EXPEDICION DE RECONOCIMIENTOS DE LOS CURSOS IMPARTIDOS.</v>
          </cell>
          <cell r="AM7">
            <v>0.05</v>
          </cell>
          <cell r="AN7">
            <v>0.15</v>
          </cell>
          <cell r="AO7">
            <v>0.25</v>
          </cell>
          <cell r="AP7">
            <v>0.5</v>
          </cell>
        </row>
        <row r="8">
          <cell r="K8" t="str">
            <v>01C001P004</v>
          </cell>
          <cell r="L8">
            <v>2</v>
          </cell>
          <cell r="M8" t="str">
            <v>Ciudad Sustentable</v>
          </cell>
          <cell r="N8">
            <v>1</v>
          </cell>
          <cell r="O8" t="str">
            <v xml:space="preserve">Desarrollo económico sustentable e incluyente y generación </v>
          </cell>
          <cell r="P8">
            <v>7</v>
          </cell>
          <cell r="Q8" t="str">
            <v>Derechos humanos y empleo</v>
          </cell>
          <cell r="R8">
            <v>10</v>
          </cell>
          <cell r="S8" t="str">
            <v xml:space="preserve">Reducción de las desigualdades </v>
          </cell>
          <cell r="T8" t="str">
            <v xml:space="preserve">10. Reducción de las desigualdades </v>
          </cell>
          <cell r="U8" t="str">
            <v>2</v>
          </cell>
          <cell r="V8" t="str">
            <v>Desarrollo Social</v>
          </cell>
          <cell r="W8" t="str">
            <v>6</v>
          </cell>
          <cell r="X8" t="str">
            <v>Protección Social</v>
          </cell>
          <cell r="Y8" t="str">
            <v>8</v>
          </cell>
          <cell r="Z8" t="str">
            <v>Otros Grupos Vulnerables</v>
          </cell>
          <cell r="AA8" t="str">
            <v>2.6.8</v>
          </cell>
          <cell r="AB8">
            <v>294</v>
          </cell>
          <cell r="AC8" t="str">
            <v>Transversalización de la perspectiva de los derechos de la niñez y de la adolescencia</v>
          </cell>
          <cell r="AD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 t="str">
            <v>NIÑOS, NIÑAS Y ADOLESCENTES QUE HABITEN Y TRANSITEN EN LA CIUDAD DE MÉXICO</v>
          </cell>
          <cell r="AF8" t="str">
            <v>PROMOCIÓN INTEGRAL DE LOS DERECHOS DE LOS NIÑOS, NIÑAS Y ADOLESCENTES.
IMPLEMENTACIÓN ACCIONES DE SENSIBILIZACIÓN, PARA LOS SERVIDORES PÚBLICOS EN EL CUMPLIMIENTO DE LOS DERECHOS DE LOS NIÑOS, NIÑAS Y ADOLESCENTES.</v>
          </cell>
          <cell r="AG8" t="str">
            <v>NIÑOS, NIÑAS Y ADOLESCENTES, CON UNA VIDA LIBRE DE VIOLENCIA</v>
          </cell>
          <cell r="AH8">
            <v>1</v>
          </cell>
          <cell r="AI8" t="str">
            <v>PORCENTAJE DE ACTIVIDADES REALIZADAS A EFECTO DE CONCIENTIZAR SOBRE LOS DERECHOS DE LAS NIÑAS, NIÑOS Y ADOLESCENTES A LOS SERVIDORES PÚBLICOS DE LA INSTITUCIÓN.</v>
          </cell>
          <cell r="AJ8" t="str">
            <v>(ACTIVIDADES PLANEADAS PARA CONCIENTIZAR SOBRE LOS DERECHOS DE LAS NIÑAS, NIÑOS Y ADOLESCENTES) / (ACTIVIDADES REALIZADAS PARA CONCIENTIZAR SOBRE LOS DERECHOS DE LAS NIÑAS, NIÑOS Y ADOLESCENTES)</v>
          </cell>
          <cell r="AK8" t="str">
            <v>PORCENTAJE</v>
          </cell>
          <cell r="AL8" t="str">
            <v>N/A</v>
          </cell>
          <cell r="AM8">
            <v>0</v>
          </cell>
          <cell r="AN8">
            <v>0.5</v>
          </cell>
          <cell r="AO8">
            <v>1</v>
          </cell>
          <cell r="AP8">
            <v>1</v>
          </cell>
        </row>
        <row r="9">
          <cell r="K9" t="str">
            <v>01C001P020</v>
          </cell>
          <cell r="L9">
            <v>2</v>
          </cell>
          <cell r="M9" t="str">
            <v>Ciudad Sustentable</v>
          </cell>
          <cell r="N9">
            <v>2</v>
          </cell>
          <cell r="O9" t="str">
            <v>Desarrollo urbano sustentable e incluyente</v>
          </cell>
          <cell r="P9">
            <v>1</v>
          </cell>
          <cell r="Q9" t="str">
            <v>Ordenamiento de desarrollo urbano</v>
          </cell>
          <cell r="R9">
            <v>16</v>
          </cell>
          <cell r="S9" t="str">
            <v>Paz, justicia e instituciones sólidas</v>
          </cell>
          <cell r="T9" t="str">
            <v>16. Paz, justicia e instituciones sólidas</v>
          </cell>
          <cell r="U9" t="str">
            <v>1</v>
          </cell>
          <cell r="V9" t="str">
            <v>Gobierno</v>
          </cell>
          <cell r="W9" t="str">
            <v>3</v>
          </cell>
          <cell r="X9" t="str">
            <v>Coordinación De La Política De Gobierno</v>
          </cell>
          <cell r="Y9" t="str">
            <v>9</v>
          </cell>
          <cell r="Z9" t="str">
            <v>Otros</v>
          </cell>
          <cell r="AA9" t="str">
            <v>1.3.9</v>
          </cell>
          <cell r="AB9" t="str">
            <v>037</v>
          </cell>
          <cell r="AC9" t="str">
            <v>Evaluación y seguimiento de políticas, programas y proyectos</v>
          </cell>
          <cell r="AD9" t="str">
            <v>LAS PERSONAS QUE VIVEN EN LA CIUDAD DE MEXICO NO CUENTAN CON UNA ATENCION OPORTUNA DE LAS DEMANDAS EN MATERIA DE SALUD, EDUCACION, SEGURIDAD CIUDADANA, CULTURA, CIENCIA, POLITICA Y ECONOMICA A FIN DE TENER UNA MEJOR CALIDAD DE VIDA.</v>
          </cell>
          <cell r="AE9" t="str">
            <v>LAS PERSONAS QUE HABITAN EN LA CIUDAD DE MEXICO</v>
          </cell>
          <cell r="AF9" t="str">
            <v>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v>
          </cell>
          <cell r="AG9" t="str">
            <v>LAS PERSONAS DE LA CIUDAD DE MEXICO CUENTEN OPORTUNAMENTES CON LA ATENCION DE SUS DEMANDAS</v>
          </cell>
          <cell r="AH9">
            <v>1</v>
          </cell>
          <cell r="AI9" t="str">
            <v>MIDE EL PORCENTAJE DE  ATENCIÒN  BRINDADA A LAS DEMANDAS CIUDADANAS</v>
          </cell>
          <cell r="AJ9" t="str">
            <v>(NUMERO DE SOLICITUDES RECIBIDAS/NUMERO DE SOLICITUDES ATENDIDAS)*100</v>
          </cell>
          <cell r="AK9" t="str">
            <v>PORCENTAJE</v>
          </cell>
          <cell r="AL9" t="str">
            <v>PLATAFORMA DE TRANSPARENCIA Y RENDICION DE CUENTAS DE LA CIUDAD DE MEXICO, SISTEMA ELECTRONICO DE RECEPCION DE SOLICITUDES DE INFORMACION PUBLICA Y PROTECCION DE DATOS PERSONALES. HTTPS://TRANSPARENCIA.CDMX.GOB.MX/</v>
          </cell>
          <cell r="AM9">
            <v>0.25</v>
          </cell>
          <cell r="AN9">
            <v>0.5</v>
          </cell>
          <cell r="AO9">
            <v>0.75</v>
          </cell>
          <cell r="AP9">
            <v>1</v>
          </cell>
        </row>
        <row r="10">
          <cell r="K10" t="str">
            <v>01C001U011</v>
          </cell>
          <cell r="L10">
            <v>2</v>
          </cell>
          <cell r="M10" t="str">
            <v>Ciudad Sustentable</v>
          </cell>
          <cell r="N10">
            <v>2</v>
          </cell>
          <cell r="O10" t="str">
            <v>Desarrollo urbano sustentable e incluyente</v>
          </cell>
          <cell r="P10">
            <v>1</v>
          </cell>
          <cell r="Q10" t="str">
            <v>Ordenamiento de desarrollo urbano</v>
          </cell>
          <cell r="R10">
            <v>16</v>
          </cell>
          <cell r="S10" t="str">
            <v>Paz, justicia e instituciones sólidas</v>
          </cell>
          <cell r="T10" t="str">
            <v>16. Paz, justicia e instituciones sólidas</v>
          </cell>
          <cell r="U10" t="str">
            <v>1</v>
          </cell>
          <cell r="V10" t="str">
            <v>Gobierno</v>
          </cell>
          <cell r="W10" t="str">
            <v>3</v>
          </cell>
          <cell r="X10" t="str">
            <v>Coordinación De La Política De Gobierno</v>
          </cell>
          <cell r="Y10" t="str">
            <v>1</v>
          </cell>
          <cell r="Z10" t="str">
            <v>Presidencia / Gubernatura</v>
          </cell>
          <cell r="AA10" t="str">
            <v>1.3.1</v>
          </cell>
          <cell r="AB10" t="str">
            <v>007</v>
          </cell>
          <cell r="AC10" t="str">
            <v>Acciones de reconstrucción y otras previsiones</v>
          </cell>
          <cell r="AD10" t="str">
            <v xml:space="preserve">LAS FAMILIAS QUE SE VIERON AFECTADAS POR EL SISMODEL 19 DE SEPTIEMBRE DE 2017, NO TENGAN UNA ATENCION DE FORMA INTEGRAL LA RECONSTRUCCION Y/O REHABILITACION BASADA EN EL DERECHO A UNA VIVIENDA DIGNA. </v>
          </cell>
          <cell r="AE10" t="str">
            <v>FAMILIAS QUE PERDIERON O FUE GRAVEMENTE DAÑADA SU VIVIENDA EN LA CIUDAD DE MEXICO, DERIVADO DEL SISMO DEL 19 DE SEPTIEMBRE DE 2017.</v>
          </cell>
          <cell r="AF10" t="str">
            <v>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v>
          </cell>
          <cell r="AG10" t="str">
            <v>RECONSTRUCCION Y/O REHABILITAR LAS VIVIENDAS UNIFAMILIARES Y EN EDIFICIOS MULTIFAMILIARES; O APOYO PARA PAGO DE RENTAS PARA PERSONAS DAMNIFICADAS POR EL SISMO DEL 19 DE SEPTIEMBRE DE 2017.</v>
          </cell>
          <cell r="AH10">
            <v>1</v>
          </cell>
          <cell r="AI10" t="str">
            <v>MODE EL SEGUIMIENTO  DE RECONSTRUCCION Y/O REHABILITACION DE VIVIENDAS UNIFAMILIARES Y EDIFICIOS DAÑADOS DURANTE EL SISMO DEL 19 DE SEPTIEMBRE DE 2017, ASI COMO EL SEGUIMIENTO A LOS APOYOS DE PAGOS DE RENTA.</v>
          </cell>
          <cell r="AJ10" t="str">
            <v>(NUMERO DE SOLICITUDES DE RECONSTRUCCION Y/O REHABILITACION /NUMERO DE SOLICITUDES ATENDIDAS)*100</v>
          </cell>
          <cell r="AK10" t="str">
            <v>PORCENTAJE</v>
          </cell>
          <cell r="AL10" t="str">
            <v>PORTAL PARA LA RECONSTRUCCION WWW.RECONSTRUCCION-DEV.CDMX.GOB.MX</v>
          </cell>
          <cell r="AM10">
            <v>0.25</v>
          </cell>
          <cell r="AN10">
            <v>0.5</v>
          </cell>
          <cell r="AO10">
            <v>0.75</v>
          </cell>
          <cell r="AP10">
            <v>1</v>
          </cell>
        </row>
        <row r="11">
          <cell r="K11" t="str">
            <v>01CD03E065</v>
          </cell>
          <cell r="L11">
            <v>2</v>
          </cell>
          <cell r="M11" t="str">
            <v>Ciudad Sustentable</v>
          </cell>
          <cell r="N11">
            <v>2</v>
          </cell>
          <cell r="O11" t="str">
            <v>Desarrollo urbano sustentable e incluyente</v>
          </cell>
          <cell r="P11">
            <v>1</v>
          </cell>
          <cell r="Q11" t="str">
            <v>Ordenamiento de desarrollo urbano</v>
          </cell>
          <cell r="R11">
            <v>16</v>
          </cell>
          <cell r="S11" t="str">
            <v>Paz, justicia e instituciones sólidas</v>
          </cell>
          <cell r="T11" t="str">
            <v>16. Paz, justicia e instituciones sólidas</v>
          </cell>
          <cell r="U11" t="str">
            <v>1</v>
          </cell>
          <cell r="V11" t="str">
            <v>Gobierno</v>
          </cell>
          <cell r="W11" t="str">
            <v>7</v>
          </cell>
          <cell r="X11" t="str">
            <v>Asuntos De Orden Público Y De Seguridad Interior</v>
          </cell>
          <cell r="Y11" t="str">
            <v>2</v>
          </cell>
          <cell r="Z11" t="str">
            <v>Protección Civil</v>
          </cell>
          <cell r="AA11" t="str">
            <v>1.7.2</v>
          </cell>
          <cell r="AB11" t="str">
            <v>026</v>
          </cell>
          <cell r="AC11" t="str">
            <v>Atención a emergencias y protección ciudadana</v>
          </cell>
          <cell r="AD11" t="str">
            <v>LIMITACIONES DE INTEROPERABILIDAD DE LOS SISTEMAS TECNOLOGICOS CON LOS QUE OPERA EL C5 Y FALTA DE FORMACION PROFESIONAL PARA LA ACTUACION OPERATIVA EN C2 Y C5</v>
          </cell>
          <cell r="AE11" t="str">
            <v>LA POBLACION RESIDENTE Y FLOTANTE DE LA CIUDAD DE MEXICO QUE UTILIZA LOS SITIOS PUBLICOS CON CONEXION GRATUITA DE WIFI, LOS SERVICIOS DE ATENCION DE EMERGENCIAS Y CONTACTO CIUDADANO POR MEDIO DE LA INFRAESTRUCTURA DE LOS C2 Y C5 Y QUE RECIBE UNA ATENCION DEFICIENTE</v>
          </cell>
          <cell r="AF11" t="str">
            <v>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v>
          </cell>
          <cell r="AG11" t="str">
            <v>EN LA CIUDAD DE MEXICO LA POBLACION RECIBE ATENCION INTEGRAL, EFICAZ Y OPORTUNA A SUS REPORTES DE EVENTOS DE TIPO DELICTIVO, DE EMERGENCIA O DE SERVICIOS, POR PARTE DE PERSONAL CALIFICADO Y CON EL SOPORTE TECNOLOGICO ADECUADO.</v>
          </cell>
          <cell r="AH11">
            <v>0.3</v>
          </cell>
          <cell r="AI11" t="str">
            <v>MIDE LA VARIACION DE LA MEDIANA DEL TIEMPO DE RESPUESTA A LOS REPORTES DE EMERGENCIA Y SERVICIOS QUE LA CIUDADANIA SOLICITA POR CUALQUIERA DE LOS MEDIOS DE CONTACTO CIUDADANO DEL C5.*EL VALOR DE LAS METAS ES NEGATIVO</v>
          </cell>
          <cell r="AJ11" t="str">
            <v>VARIACION DEL TIEMPO DE RESPUESTA (%)=
 [ (YT – YT-N ) / YT-N ] X 100
YT= MEDIANA DEL TIEMPO DE RESPUESTA EN EL TIEMPO 2
YT-N= MEDIANA DEL TIEMPO DE RESPUESTA EN EL TIEMPO 1</v>
          </cell>
          <cell r="AK11" t="str">
            <v>PORCENTAJE</v>
          </cell>
          <cell r="AL11" t="str">
            <v>BASE DE DATOS DEL SISTEMA DE DESPACHO ASISTIDO (CAD) DEL C5, QUE REGISTRA LOS REPORTES DE EMERGENCIAS Y ATENCION CIUDADANA ASI COMO LA HORA DE REPORTE Y LA HORA EN QUE SE BRINDO ATENCION</v>
          </cell>
          <cell r="AM11">
            <v>0.05</v>
          </cell>
          <cell r="AN11">
            <v>0.1</v>
          </cell>
          <cell r="AO11">
            <v>0.2</v>
          </cell>
          <cell r="AP11">
            <v>0.3</v>
          </cell>
        </row>
        <row r="12">
          <cell r="K12" t="str">
            <v>01CD03M001</v>
          </cell>
          <cell r="L12">
            <v>2</v>
          </cell>
          <cell r="M12" t="str">
            <v>Ciudad Sustentable</v>
          </cell>
          <cell r="N12">
            <v>2</v>
          </cell>
          <cell r="O12" t="str">
            <v>Desarrollo urbano sustentable e incluyente</v>
          </cell>
          <cell r="P12">
            <v>1</v>
          </cell>
          <cell r="Q12" t="str">
            <v>Ordenamiento de desarrollo urbano</v>
          </cell>
          <cell r="R12">
            <v>16</v>
          </cell>
          <cell r="S12" t="str">
            <v>Paz, justicia e instituciones sólidas</v>
          </cell>
          <cell r="T12" t="str">
            <v>16. Paz, justicia e instituciones sólidas</v>
          </cell>
          <cell r="U12" t="str">
            <v>1</v>
          </cell>
          <cell r="V12" t="str">
            <v>Gobierno</v>
          </cell>
          <cell r="W12" t="str">
            <v>7</v>
          </cell>
          <cell r="X12" t="str">
            <v>Asuntos De Orden Público Y De Seguridad Interior</v>
          </cell>
          <cell r="Y12" t="str">
            <v>2</v>
          </cell>
          <cell r="Z12" t="str">
            <v>Protección Civil</v>
          </cell>
          <cell r="AA12" t="str">
            <v>1.7.2</v>
          </cell>
          <cell r="AB12" t="str">
            <v>104</v>
          </cell>
          <cell r="AC12" t="str">
            <v>Administración de capital humano</v>
          </cell>
          <cell r="AD12" t="str">
            <v>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v>
          </cell>
          <cell r="AE12" t="str">
            <v xml:space="preserve">PERSONAL ADMINSTRATIVO Y OPERATIVO QUE LABORA EN ESTE CENTRO DE COMANDO, CONTROL, COMPUTO, COMUNICACIONES Y CONTACTO CIUDADNO DE LA CIUDAD DE MEXICO.  </v>
          </cell>
          <cell r="AF12" t="str">
            <v>A TRAVES DE CURSOS DE CAPACITACION, MEJORAR LA CALIDAD DE VIDA LABORAL, CREANDO UN ENTORNO EXCELENTE PARA LOS TRABAJADORES, QUE MITIGUE EL ESTRES PRODUCIDO POR LAS ACTIVIDADES QUE DESEMPEÑAN</v>
          </cell>
          <cell r="AG12" t="str">
            <v>BRINDAR A LOS TRABAJADORES HERRAMIENTAS QUE REDUZCAN EL ESTRES LABORAL, A TRAVES DE CURSOS QUE LES PERMITAN MANEJAR ADECUADAMENTE SUS EMOCIONES, TRABAJO EN EQUIPO, RESILIENCIA, ASI COMO EL RECONOCIMIENTO A LA LABOR QUE DESEMPEÑAN EN FAVOR DE LA CIUDADANIA.</v>
          </cell>
          <cell r="AH12">
            <v>528</v>
          </cell>
          <cell r="AI12" t="str">
            <v>PERSONAS SERVIDORAS PUBLICAS ADSCRITAS AL CENTRO DE COMANDO, CONTROL, COMPUTO, COMUNICACIONES Y CONTACTO CIUDADANO DE LA CIUDAD DE MEXICO, ACREDITADAS EN PROCESOS DE CAPACITACION EN MATERIA DE IGUALDAD DE GENERO.</v>
          </cell>
          <cell r="AJ12" t="str">
            <v>NUMERO DE PERSONAS SERVIDORAS PUBLICAS QUE APROBARON EL CURSO DE CAPACITACION /NUMERO DE PERSONAS SERVIDORAS PUBLICAS INSCRITOS EN CURSOS DE CAPACITACION</v>
          </cell>
          <cell r="AK12" t="str">
            <v>PERSONA</v>
          </cell>
          <cell r="AL12" t="str">
            <v>SESIONES DEL SUBCOMOTE MIXTO DE CAPACITACION (CARTEPETA Y ACTA)</v>
          </cell>
          <cell r="AM12">
            <v>100</v>
          </cell>
          <cell r="AN12">
            <v>200</v>
          </cell>
          <cell r="AO12">
            <v>302</v>
          </cell>
          <cell r="AP12">
            <v>528</v>
          </cell>
        </row>
        <row r="13">
          <cell r="K13" t="str">
            <v>01CD03N001</v>
          </cell>
          <cell r="L13">
            <v>2</v>
          </cell>
          <cell r="M13" t="str">
            <v>Ciudad Sustentable</v>
          </cell>
          <cell r="N13">
            <v>2</v>
          </cell>
          <cell r="O13" t="str">
            <v>Desarrollo urbano sustentable e incluyente</v>
          </cell>
          <cell r="P13">
            <v>1</v>
          </cell>
          <cell r="Q13" t="str">
            <v>Ordenamiento de desarrollo urbano</v>
          </cell>
          <cell r="R13">
            <v>16</v>
          </cell>
          <cell r="S13" t="str">
            <v>Paz, justicia e instituciones sólidas</v>
          </cell>
          <cell r="T13" t="str">
            <v>16. Paz, justicia e instituciones sólidas</v>
          </cell>
          <cell r="U13" t="str">
            <v>1</v>
          </cell>
          <cell r="V13" t="str">
            <v>Gobierno</v>
          </cell>
          <cell r="W13" t="str">
            <v>7</v>
          </cell>
          <cell r="X13" t="str">
            <v>Asuntos De Orden Público Y De Seguridad Interior</v>
          </cell>
          <cell r="Y13" t="str">
            <v>2</v>
          </cell>
          <cell r="Z13" t="str">
            <v>Protección Civil</v>
          </cell>
          <cell r="AA13" t="str">
            <v>1.7.2</v>
          </cell>
          <cell r="AB13" t="str">
            <v>002</v>
          </cell>
          <cell r="AC13" t="str">
            <v>Gestión integral de riesgos en materia de protección civil</v>
          </cell>
          <cell r="AD13" t="str">
            <v>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v>
          </cell>
          <cell r="AE13" t="str">
            <v>PERSONAL DE ESTRUCTURA Y ESTABILIDAD LABORAL QUE TRABAJA EN ESTE CENTRO DE COMANDO, CONTROL, COMPUTO, COMUNICAIONES Y CONTACTO CIUDADNANO DE LA CIUDAD DE MEXICO.</v>
          </cell>
          <cell r="AF13" t="str">
            <v>CON LA IMPARTICION DEL CURSO SE LOGRARA SENSIBILIZAR A HOMBRES Y MUJERES QUE INTEGRAN LAS BRIGADAS DE PROTECCION CIVIL QUE LABORAN EN ESTE ORGANO DESCONCENTRADO EN, CASO DE PRESENTARSE CUALQUIE SINIESTRO O EMERGENCIA EN SUS INSTALACIONES.</v>
          </cell>
          <cell r="AG13" t="str">
            <v>GARANTIZAR LA RESPUESTA INMEDIATA POR PARTE DE LOS BRIGADISTAS SOBRE LOS DISTINTOS SINIESTROS O DESASTRES QUE PUEDAN PRESENTARSE EN LAS DIVERSAS INSTALACIONES QUE PERTENECEN ESTA ORGANO DESCONCENTRADO.</v>
          </cell>
          <cell r="AH13">
            <v>170</v>
          </cell>
          <cell r="AI13" t="str">
            <v>PERSONAS SERVIDORAS PUBLICAS ADSCRITAS AL CENTRO DE COMANDO, CONTROL, COMPUTO, COMUNICACIONES Y CONTACTO CIUDADANO DE LA CIUDAD DE MEXICO, ACREDITADAS EN PROCESOS DE CAPACITACION EN MATERIA DE PROTECCION CIVIL</v>
          </cell>
          <cell r="AJ13" t="str">
            <v>NUMERO DE PERSONAS SERVIDORAS PUBLICAS QUE APROBARON EL CURSO DE CAPACITACION /NUMERO DE PERSONAS SERVIDORAS PUBLICAS INSCTITAS EN CURSOS DE CAPACITACION</v>
          </cell>
          <cell r="AK13" t="str">
            <v>PERSONA</v>
          </cell>
          <cell r="AL13" t="str">
            <v>SESIONES DEL SUBCOMOTE MIXTO DE CAPACITACION (CARTEPETA Y ACTA)</v>
          </cell>
          <cell r="AM13">
            <v>50</v>
          </cell>
          <cell r="AN13">
            <v>100</v>
          </cell>
          <cell r="AO13">
            <v>150</v>
          </cell>
          <cell r="AP13">
            <v>170</v>
          </cell>
        </row>
        <row r="14">
          <cell r="K14" t="str">
            <v>01CD03O001</v>
          </cell>
          <cell r="L14">
            <v>2</v>
          </cell>
          <cell r="M14" t="str">
            <v>Ciudad Sustentable</v>
          </cell>
          <cell r="N14">
            <v>2</v>
          </cell>
          <cell r="O14" t="str">
            <v>Desarrollo urbano sustentable e incluyente</v>
          </cell>
          <cell r="P14">
            <v>1</v>
          </cell>
          <cell r="Q14" t="str">
            <v>Ordenamiento de desarrollo urbano</v>
          </cell>
          <cell r="R14">
            <v>16</v>
          </cell>
          <cell r="S14" t="str">
            <v>Paz, justicia e instituciones sólidas</v>
          </cell>
          <cell r="T14" t="str">
            <v>16. Paz, justicia e instituciones sólidas</v>
          </cell>
          <cell r="U14" t="str">
            <v>2</v>
          </cell>
          <cell r="V14" t="str">
            <v>Gobierno</v>
          </cell>
          <cell r="W14" t="str">
            <v>3</v>
          </cell>
          <cell r="X14" t="str">
            <v>Coordinación De La Política De Gobierno</v>
          </cell>
          <cell r="Y14" t="str">
            <v>2</v>
          </cell>
          <cell r="Z14" t="str">
            <v>Función Pública</v>
          </cell>
          <cell r="AA14" t="str">
            <v>2.3.2</v>
          </cell>
          <cell r="AB14" t="str">
            <v>001</v>
          </cell>
          <cell r="AC14" t="str">
            <v>Función pública y buen gobierno</v>
          </cell>
          <cell r="AD14" t="str">
            <v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v>
          </cell>
          <cell r="AE14" t="str">
            <v xml:space="preserve">SERVIDORES PUBLICOS QUE LABORAN EN ESTE CENTRO DE COMANDO, CONTROL, COMPUTO, COMUNICACIONES Y CONTACTO CIUDADNAO DE LA CIUDAD DE MEXICO. </v>
          </cell>
          <cell r="AF14" t="str">
            <v xml:space="preserve">LOS RECURSOS PUBLICOS SE EJERCEN CON ESTRICTO APEGO AL MARCO NORMATIVO APLICABLE Y SE APLICA PARA LA CONSECUCION DE METAS Y OBJETIVOS CENTRO DE COMANDO, CONTROL, COMPUTO, COMUNICACIONES Y CONTACTO CIUDADNAO DE LA CIUDAD DE MEXICO. </v>
          </cell>
          <cell r="AG14" t="str">
            <v xml:space="preserve">EFICIENTAR LOS RECURSOS HUMANOS, MATERIALE Y FINANCIEROS, PARA BRINDAR UN MEJOR SERVICIO A LA COMUNIDAD A TREVES DE LOS ACIONES QUE REALIZA ESTE CENTRO DE COMANDO, CONTROL, COMPUTO, COMUNICACIONES Y CONTACTO CIUDADNAO DE LA CIUDAD DE MEXICO. </v>
          </cell>
          <cell r="AH14">
            <v>226</v>
          </cell>
          <cell r="AI14" t="str">
            <v>PERSONAS SERVIDORAS PUBLICAS ADSCRITAS AL CENTRO DE COMANDO, CONTROL, COMPUTO, COMUNICACIONES Y CONTACTO CIUDADANO DE LA CIUDAD DE MEXICO.</v>
          </cell>
          <cell r="AJ14" t="str">
            <v>NUMERO DE PERSONAS SERVIDORAS PUBLICAS QUE APROBARON EL CURSO DE CAPACITACION /NUMERO DE PERSONAS SERVIDORAS PUBLICAS INSCRITOS EN CURSOS DE CAPACITACION</v>
          </cell>
          <cell r="AK14" t="str">
            <v>PERSONA</v>
          </cell>
          <cell r="AL14" t="str">
            <v>SESIONES DEL SUBCOMOTE MIXTO DE CAPACITACION (CARTEPETA Y ACTA)</v>
          </cell>
          <cell r="AM14">
            <v>226</v>
          </cell>
          <cell r="AN14">
            <v>226</v>
          </cell>
          <cell r="AO14">
            <v>226</v>
          </cell>
          <cell r="AP14">
            <v>226</v>
          </cell>
        </row>
        <row r="15">
          <cell r="K15" t="str">
            <v>01CD03P001</v>
          </cell>
          <cell r="L15">
            <v>2</v>
          </cell>
          <cell r="M15" t="str">
            <v>Ciudad Sustentable</v>
          </cell>
          <cell r="N15">
            <v>1</v>
          </cell>
          <cell r="O15" t="str">
            <v xml:space="preserve">Desarrollo económico sustentable e incluyente y generación </v>
          </cell>
          <cell r="P15">
            <v>7</v>
          </cell>
          <cell r="Q15" t="str">
            <v>Derechos humanos y empleo</v>
          </cell>
          <cell r="R15">
            <v>5</v>
          </cell>
          <cell r="S15" t="str">
            <v xml:space="preserve">Igualdad de género </v>
          </cell>
          <cell r="T15" t="str">
            <v xml:space="preserve">5. Igualdad de género </v>
          </cell>
          <cell r="U15" t="str">
            <v>1</v>
          </cell>
          <cell r="V15" t="str">
            <v>Gobierno</v>
          </cell>
          <cell r="W15" t="str">
            <v>2</v>
          </cell>
          <cell r="X15" t="str">
            <v>Justicia</v>
          </cell>
          <cell r="Y15" t="str">
            <v>4</v>
          </cell>
          <cell r="Z15" t="str">
            <v>Derechos Humanos</v>
          </cell>
          <cell r="AA15" t="str">
            <v>1.2.4</v>
          </cell>
          <cell r="AB15" t="str">
            <v>003</v>
          </cell>
          <cell r="AC15" t="str">
            <v>Transversalización de la perspectiva de género</v>
          </cell>
          <cell r="AD15" t="str">
            <v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v>
          </cell>
          <cell r="AE15" t="str">
            <v>PERSONAL DE ESTRUCTURA Y ESTABILIDAD QUE LABORA EN ESTE CENTRO DE COMANDO, CONTROL, COMPUTO, COMUNICAIONES Y CONTACTO CIUDADNANO DE LA CIUDAD DE MEXICO.</v>
          </cell>
          <cell r="AF15" t="str">
            <v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v>
          </cell>
          <cell r="AG15" t="str">
            <v xml:space="preserve">LOGRAR QUE SE DISMINUYA LA DESIGUALDAD DE GENERO, Y LAS PRACTICAS DESCRIMINATORIAS HACIA LAS MUJERES, CON EL PERSONAL QUE LABORA EN ESTE ORGANO DESCONCENTRADO, Y QUE SE PRACTIQUEN HACIA TODA LA POBLACION. </v>
          </cell>
          <cell r="AH15">
            <v>50</v>
          </cell>
          <cell r="AI15" t="str">
            <v>PERSONAS SERVIDORAS PUBLICAS ADSCRITAS AL CENTRO DE COMANDO, CONTROL, COMPUTO, COMUNICACIONES Y CONTACTO CIUDADANO DE LA CIUDAD DE MEXICO, ACREDITADAS EN PROCESOS DE CAPACITACION EN MATERIA DE IGUALDAD DE GENERO.</v>
          </cell>
          <cell r="AJ15" t="str">
            <v>NUMERO DE PERSONAS SERVIDORAS PUBLICAS QUE APROBARON EL CURSO DE CAPACITACION /NUMERO DE PERSONAS SERVIDORAS PUBLICAS INSCRITOS EN CURSOS DE CAPACITACION</v>
          </cell>
          <cell r="AK15" t="str">
            <v>PERSONA</v>
          </cell>
          <cell r="AL15" t="str">
            <v>SESIONES DEL SUBCOMOTE MIXTO DE CAPACITACION (CARTEPETA Y ACTA)</v>
          </cell>
          <cell r="AM15">
            <v>0</v>
          </cell>
          <cell r="AN15">
            <v>0</v>
          </cell>
          <cell r="AO15">
            <v>50</v>
          </cell>
          <cell r="AP15">
            <v>50</v>
          </cell>
        </row>
        <row r="16">
          <cell r="K16" t="str">
            <v>01CD03P002</v>
          </cell>
          <cell r="L16">
            <v>2</v>
          </cell>
          <cell r="M16" t="str">
            <v>Ciudad Sustentable</v>
          </cell>
          <cell r="N16">
            <v>1</v>
          </cell>
          <cell r="O16" t="str">
            <v xml:space="preserve">Desarrollo económico sustentable e incluyente y generación </v>
          </cell>
          <cell r="P16">
            <v>7</v>
          </cell>
          <cell r="Q16" t="str">
            <v>Derechos humanos y empleo</v>
          </cell>
          <cell r="R16">
            <v>10</v>
          </cell>
          <cell r="S16" t="str">
            <v xml:space="preserve">Reducción de las desigualdades </v>
          </cell>
          <cell r="T16" t="str">
            <v xml:space="preserve">10. Reducción de las desigualdades </v>
          </cell>
          <cell r="U16" t="str">
            <v>1</v>
          </cell>
          <cell r="V16" t="str">
            <v>Gobierno</v>
          </cell>
          <cell r="W16" t="str">
            <v>2</v>
          </cell>
          <cell r="X16" t="str">
            <v>Justicia</v>
          </cell>
          <cell r="Y16" t="str">
            <v>4</v>
          </cell>
          <cell r="Z16" t="str">
            <v>Derechos Humanos</v>
          </cell>
          <cell r="AA16" t="str">
            <v>1.2.4</v>
          </cell>
          <cell r="AB16" t="str">
            <v>004</v>
          </cell>
          <cell r="AC16" t="str">
            <v>Transversalización del enfoque de derechos humanos</v>
          </cell>
          <cell r="AD16" t="str">
            <v>CONTRIBUIR A ELIMINAR ENTRE EL PERSONAL QUE LABORA EN ESTE CENTRO DE COMANDO, CONTROL, COMPUTO, COMUNICAIONES Y CONTACTO CIUDADNANO DE LA CIUDAD DE MEXICO,  PRACTICAS DISCRIMINATORIAS Y DE DESIGUALDAD DE LOS DERECHOS HUMANOS.</v>
          </cell>
          <cell r="AE16" t="str">
            <v>PERSONAL DE ESTRUCTURA Y ESTABILIDAD LABORAL QUE TRABAJA EN ESTE CENTRO DE COMANDO, CONTROL, COMPUTO, COMUNICAIONES Y CONTACTO CIUDADNANO DE LA CIUDAD DE MEXICO.</v>
          </cell>
          <cell r="AF16" t="str">
            <v xml:space="preserve">CON LA IMPARTICION DEL CURSO SE LOGRARA SENSIBILIZAR A HOMBRES Y MUJERES QUE LABORAN EN ESTE ORGANO DESCONCENTRADO DE ELIMINAR PRACTICAS DISCRIMINATORIAS EN EL TEMA DE LOS DERECHOS HUMANOS </v>
          </cell>
          <cell r="AG16" t="str">
            <v>LOGRAR QUE EL PESONAL QUE LABORA EN ESTE CENTRO DE COMANDO, CONTROL, COMPUTO, COMUNICACIONES Y CONTACTO CIUDADANO DE LA CIUDAD DE MEXICO, CONOZCA TODOS LOS DERECHOS A QUE TIENE DERECHO, ASI COMO ERRADICAR LAS PRACTICAS DE DISCRIMINACION DE LOS LOS DERECHOS HUMANOS.</v>
          </cell>
          <cell r="AH16">
            <v>50</v>
          </cell>
          <cell r="AI16" t="str">
            <v>PERSONAS SERVIDORAS PUBLICAS ADSCRITAS AL CENTRO DE COMANDO, CONTROL, COMPUTO, COMUNICACIONES Y CONTACTO CIUDADANO DE LA CIUDAD DE MEXICO, ACREDITADAS EN PROCESOS DE CAPACITACION EN MATERIA DE DERECHOS HUMANOS.</v>
          </cell>
          <cell r="AJ16" t="str">
            <v>NUMERO DE PERSONAS SERVIDORAS PUBLICAS QUE APROBARON EL CURSO DE CAPACITACION /NUMERO DE PERSONAS SERVIDORAS PUBLICAS INSCRITAS EN CURSOS DE CAPACITACION</v>
          </cell>
          <cell r="AK16" t="str">
            <v>PERSONA</v>
          </cell>
          <cell r="AL16" t="str">
            <v>SESIONES DEL SUBCOMOTE MIXTO DE CAPACITACION (CARTEPETA Y ACTA)</v>
          </cell>
          <cell r="AM16">
            <v>0</v>
          </cell>
          <cell r="AN16">
            <v>0</v>
          </cell>
          <cell r="AO16">
            <v>50</v>
          </cell>
          <cell r="AP16">
            <v>50</v>
          </cell>
        </row>
        <row r="17">
          <cell r="K17" t="str">
            <v>01CD03P004</v>
          </cell>
          <cell r="L17">
            <v>2</v>
          </cell>
          <cell r="M17" t="str">
            <v>Ciudad Sustentable</v>
          </cell>
          <cell r="N17">
            <v>1</v>
          </cell>
          <cell r="O17" t="str">
            <v xml:space="preserve">Desarrollo económico sustentable e incluyente y generación </v>
          </cell>
          <cell r="P17">
            <v>7</v>
          </cell>
          <cell r="Q17" t="str">
            <v>Derechos humanos y empleo</v>
          </cell>
          <cell r="R17">
            <v>10</v>
          </cell>
          <cell r="S17" t="str">
            <v xml:space="preserve">Reducción de las desigualdades </v>
          </cell>
          <cell r="T17" t="str">
            <v xml:space="preserve">10. Reducción de las desigualdades </v>
          </cell>
          <cell r="U17" t="str">
            <v>2</v>
          </cell>
          <cell r="V17" t="str">
            <v>Desarrollo Social</v>
          </cell>
          <cell r="W17" t="str">
            <v>6</v>
          </cell>
          <cell r="X17" t="str">
            <v>Protección Social</v>
          </cell>
          <cell r="Y17" t="str">
            <v>8</v>
          </cell>
          <cell r="Z17" t="str">
            <v>Otros Grupos Vulnerables</v>
          </cell>
          <cell r="AA17" t="str">
            <v>2.6.8</v>
          </cell>
          <cell r="AB17">
            <v>294</v>
          </cell>
          <cell r="AC17" t="str">
            <v>Transversalización de la perspectiva de los derechos de la niñez y de la adolescencia</v>
          </cell>
          <cell r="AD1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7" t="str">
            <v>NIÑOS, NIÑAS Y ADOLESCENTES QUE HABITEN Y TRANSITEN EN LA CIUDAD DE MÉXICO</v>
          </cell>
          <cell r="AF17" t="str">
            <v>PROMOCIÓN INTEGRAL DE LOS DERECHOS DE LOS NIÑOS, NIÑAS Y ADOLESCENTES.
IMPLEMENTACIÓN ACCIONES DE SENSIBILIZACIÓN, PARA LOS SERVIDORES PÚBLICOS EN EL CUMPLIMIENTO DE LOS DERECHOS DE LOS NIÑOS, NIÑAS Y ADOLESCENTES.</v>
          </cell>
          <cell r="AG17" t="str">
            <v>NIÑOS, NIÑAS Y ADOLESCENTES, CON UNA VIDA LIBRE DE VIOLENCIA</v>
          </cell>
          <cell r="AH17">
            <v>1</v>
          </cell>
          <cell r="AI17" t="str">
            <v>PORCENTAJE DE ACTIVIDADES REALIZADAS A EFECTO DE CONCIENTIZAR SOBRE LOS DERECHOS DE LAS NIÑAS, NIÑOS Y ADOLESCENTES A LOS SERVIDORES PÚBLICOS DE LA INSTITUCIÓN.</v>
          </cell>
          <cell r="AJ17" t="str">
            <v>(ACTIVIDADES PLANEADAS PARA CONCIENTIZAR SOBRE LOS DERECHOS DE LAS NIÑAS, NIÑOS Y ADOLESCENTES) / (ACTIVIDADES REALIZADAS PARA CONCIENTIZAR SOBRE LOS DERECHOS DE LAS NIÑAS, NIÑOS Y ADOLESCENTES)</v>
          </cell>
          <cell r="AK17" t="str">
            <v>PORCENTAJE</v>
          </cell>
          <cell r="AL17" t="str">
            <v>N/A</v>
          </cell>
          <cell r="AM17">
            <v>0</v>
          </cell>
          <cell r="AN17">
            <v>0.5</v>
          </cell>
          <cell r="AO17">
            <v>1</v>
          </cell>
          <cell r="AP17">
            <v>1</v>
          </cell>
        </row>
        <row r="18">
          <cell r="K18" t="str">
            <v>01CD06E005</v>
          </cell>
          <cell r="L18">
            <v>6</v>
          </cell>
          <cell r="M18" t="str">
            <v>Ciencia, Innovación y Transparencia</v>
          </cell>
          <cell r="N18">
            <v>1</v>
          </cell>
          <cell r="O18" t="str">
            <v xml:space="preserve">Desarrollo económico sustentable e incluyente y generación </v>
          </cell>
          <cell r="P18">
            <v>3</v>
          </cell>
          <cell r="Q18" t="str">
            <v>Fortalecer la economía social y el emprendimiento</v>
          </cell>
          <cell r="R18">
            <v>16</v>
          </cell>
          <cell r="S18" t="str">
            <v>Paz, justicia e instituciones sólidas</v>
          </cell>
          <cell r="T18" t="str">
            <v>16. Paz, justicia e instituciones sólidas</v>
          </cell>
          <cell r="U18" t="str">
            <v>1</v>
          </cell>
          <cell r="V18" t="str">
            <v>Gobierno</v>
          </cell>
          <cell r="W18" t="str">
            <v>8</v>
          </cell>
          <cell r="X18" t="str">
            <v>Otros Servicios Generales</v>
          </cell>
          <cell r="Y18" t="str">
            <v>4</v>
          </cell>
          <cell r="Z18" t="str">
            <v>Acceso A La Información Pública Gubernamental</v>
          </cell>
          <cell r="AA18" t="str">
            <v>1.8.4</v>
          </cell>
          <cell r="AB18" t="str">
            <v>045</v>
          </cell>
          <cell r="AC18" t="str">
            <v>Gobierno abierto, digital y gobernanza tecnológica</v>
          </cell>
          <cell r="AD18" t="str">
            <v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v>
          </cell>
          <cell r="AE18" t="str">
            <v>LAS DEPENDENCIAS, ENTIDADES Y ALCALDIAS DE LA CIUDAD DE MEXICO, EN BENEFICIO DE LA POBLACION RESIDENTE DE LA CIUDAD DE MEXICO CON PRIORIDAD EN LAS ZONAS DESFAVORECIDAS.</v>
          </cell>
          <cell r="AF18" t="str">
            <v>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v>
          </cell>
          <cell r="AG18" t="str">
            <v>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v>
          </cell>
          <cell r="AH18">
            <v>1</v>
          </cell>
          <cell r="AI18" t="str">
            <v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v>
          </cell>
          <cell r="AJ18" t="str">
            <v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v>
          </cell>
          <cell r="AK18" t="str">
            <v>INDICE</v>
          </cell>
          <cell r="AL18" t="str">
            <v>DOCUMENTACION EXISTENTE EN EL ARCHIVO DE LA ADIP</v>
          </cell>
          <cell r="AM18">
            <v>0.25</v>
          </cell>
          <cell r="AN18">
            <v>0.5</v>
          </cell>
          <cell r="AO18">
            <v>0.75</v>
          </cell>
          <cell r="AP18">
            <v>1</v>
          </cell>
        </row>
        <row r="19">
          <cell r="K19" t="str">
            <v>01CD06E110</v>
          </cell>
          <cell r="L19">
            <v>6</v>
          </cell>
          <cell r="M19" t="str">
            <v>Ciencia, Innovación y Transparencia</v>
          </cell>
          <cell r="N19">
            <v>4</v>
          </cell>
          <cell r="O19" t="str">
            <v xml:space="preserve">Atención Ciudadana </v>
          </cell>
          <cell r="P19">
            <v>1</v>
          </cell>
          <cell r="Q19" t="str">
            <v>Modelo de atención ciudadana</v>
          </cell>
          <cell r="R19">
            <v>16</v>
          </cell>
          <cell r="S19" t="str">
            <v>Paz, justicia e instituciones sólidas</v>
          </cell>
          <cell r="T19" t="str">
            <v>16. Paz, justicia e instituciones sólidas</v>
          </cell>
          <cell r="U19" t="str">
            <v>1</v>
          </cell>
          <cell r="V19" t="str">
            <v>Gobierno</v>
          </cell>
          <cell r="W19" t="str">
            <v>8</v>
          </cell>
          <cell r="X19" t="str">
            <v>Otros Servicios Generales</v>
          </cell>
          <cell r="Y19" t="str">
            <v>5</v>
          </cell>
          <cell r="Z19" t="str">
            <v>Otros</v>
          </cell>
          <cell r="AA19" t="str">
            <v>1.8.5</v>
          </cell>
          <cell r="AB19" t="str">
            <v>262</v>
          </cell>
          <cell r="AC19" t="str">
            <v>Atención y orientación ciudadana integral</v>
          </cell>
          <cell r="AD19" t="str">
            <v xml:space="preserve">EL VOLUMEN DE SOLICITUDES DE SERVICIOS ANUALES ES CADA VEZ MAS ELEVADO POR LO QUE SE REQUIERE DE UN NUMERO SIGNIFICATIVO DE RECURSOS MATERILAES Y HUMANOS PARA LOGRAR UNA ATENCION CIUDADANA MAS EXPEDITA Y DE CALIDAD PARA LA CIUDADANIA. </v>
          </cell>
          <cell r="AE19" t="str">
            <v xml:space="preserve">LOS HABITANTES DE LA CIUDAD DE MEXICO </v>
          </cell>
          <cell r="AF19" t="str">
            <v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v>
          </cell>
          <cell r="AG19" t="str">
            <v>ESTABLECER UN MODELO DE ATENCION CIUDADANA QUE GARANTICE RESPUESTA OPORTUNA  A LAS DEMANDAS DE LA CIUDAD DE MEXICO Y PERMITA A SUS HABITANTES MANTENER UNA COMUNICACION CONSTANTE Y DIRECTA CON EL GOBIERNO</v>
          </cell>
          <cell r="AH19">
            <v>1</v>
          </cell>
          <cell r="AI19" t="str">
            <v>MIDE EL NUMERO DE SERVICIOS QUE  SON PROPORCIONADOS A TRAVES DE LOS DIVERSOS CANALES LA DIRECCION GENERAL DE CONTACTO CIUDADANO</v>
          </cell>
          <cell r="AJ19" t="str">
            <v xml:space="preserve"> NUMERO DE LLAMADAS A LAS QUE SE OTORGO ATENCION TELEFONICA / NUMERO DE LLAMADAS SOLICITANDO ATENCION SOBRE SERVICIOS DE NO EMERGENCIA *100</v>
          </cell>
          <cell r="AK19" t="str">
            <v>PORCENTAJE</v>
          </cell>
          <cell r="AL19" t="str">
            <v xml:space="preserve">POR NORMATIVIDAD NO ES POSIBLE HACER PUBLICA LA INFORMACION. </v>
          </cell>
          <cell r="AM19">
            <v>0.25</v>
          </cell>
          <cell r="AN19">
            <v>0.25</v>
          </cell>
          <cell r="AO19">
            <v>0.5</v>
          </cell>
          <cell r="AP19">
            <v>1</v>
          </cell>
        </row>
        <row r="20">
          <cell r="K20" t="str">
            <v>01CD06M001</v>
          </cell>
          <cell r="L20">
            <v>6</v>
          </cell>
          <cell r="M20" t="str">
            <v>Ciencia, Innovación y Transparencia</v>
          </cell>
          <cell r="N20" t="str">
            <v>1</v>
          </cell>
          <cell r="O20" t="str">
            <v>Tecnología</v>
          </cell>
          <cell r="P20" t="str">
            <v>5</v>
          </cell>
          <cell r="Q20" t="str">
            <v>Gobernanza tecnológica</v>
          </cell>
          <cell r="R20">
            <v>16</v>
          </cell>
          <cell r="S20" t="str">
            <v>Paz, justicia e instituciones sólidas</v>
          </cell>
          <cell r="T20" t="str">
            <v>16. Paz, justicia e instituciones sólidas</v>
          </cell>
          <cell r="U20" t="str">
            <v>1</v>
          </cell>
          <cell r="V20" t="str">
            <v>Gobierno</v>
          </cell>
          <cell r="W20" t="str">
            <v>8</v>
          </cell>
          <cell r="X20" t="str">
            <v>Otros Servicios Generales</v>
          </cell>
          <cell r="Y20" t="str">
            <v>4</v>
          </cell>
          <cell r="Z20" t="str">
            <v>Acceso A La Información Pública Gubernamental</v>
          </cell>
          <cell r="AA20" t="str">
            <v>1.8.4</v>
          </cell>
          <cell r="AB20" t="str">
            <v>104</v>
          </cell>
          <cell r="AC20" t="str">
            <v>Administración de capital humano</v>
          </cell>
          <cell r="AD20" t="str">
            <v xml:space="preserve">FALTA DE IMPLEMENTACION DE PROGRAMAS DE CAPACITACION ESPECIALIZADA PARA EL PERSONAL DE LA  AGENCIA DIGITAL DE INNOVACION PUBLICA. </v>
          </cell>
          <cell r="AE20" t="str">
            <v>EL PERSONAL ADSCRITO A LA AGENCIA DIGITAL DE INNOVACION PUBLICA.</v>
          </cell>
          <cell r="AF20" t="str">
            <v>PERSONAL CAPACITADO EN MATERIA TECNOLOGICA • PLATAFORMAS DIGITALES EFICIENTES •MEJORA EN LOS SERVICIOS DE ATENCION A LA CIUDANIA</v>
          </cell>
          <cell r="AG20" t="str">
            <v>SERVIDORES PUBLICOS ESPECIALIZADOS, PARA LA PROYECCION E IMPLEMENTACION DE NUEVAS PLATAFORMAS DIGITALES Y SERVICIOS DE ATENCION CIUDADANA.</v>
          </cell>
          <cell r="AH20">
            <v>4</v>
          </cell>
          <cell r="AI20" t="str">
            <v>CURSOS DE ESPECIALIZACION PARA EL PERSONAL DE LA AGENCIA DIGITAL DE INNOVACION PUBLICA</v>
          </cell>
          <cell r="AJ20" t="str">
            <v>(TOTAL DE PERSONAL CAPACITADO/TOTAL DE PERSONAL ADSCRITO A LA AGENCIA DIGITAL DE INNOVACION PUBLICA)*100</v>
          </cell>
          <cell r="AK20" t="str">
            <v>PERSONA</v>
          </cell>
          <cell r="AL20" t="str">
            <v>A TRAVES INFORMES Y/O REPORTES, BITACORAS, OFICIOS, CIRCULARES</v>
          </cell>
          <cell r="AM20">
            <v>1</v>
          </cell>
          <cell r="AN20">
            <v>1</v>
          </cell>
          <cell r="AO20">
            <v>1</v>
          </cell>
          <cell r="AP20">
            <v>1</v>
          </cell>
        </row>
        <row r="21">
          <cell r="K21" t="str">
            <v>01CD06N001</v>
          </cell>
          <cell r="L21">
            <v>6</v>
          </cell>
          <cell r="M21" t="str">
            <v>Ciencia, Innovación y Transparencia</v>
          </cell>
          <cell r="N21">
            <v>5</v>
          </cell>
          <cell r="O21" t="str">
            <v>Seguridad, protección civil y coordinación interinstitucional</v>
          </cell>
          <cell r="P21">
            <v>1</v>
          </cell>
          <cell r="Q21" t="str">
            <v>Alerta inmediata</v>
          </cell>
          <cell r="R21">
            <v>16</v>
          </cell>
          <cell r="S21" t="str">
            <v>Paz, justicia e instituciones sólidas</v>
          </cell>
          <cell r="T21" t="str">
            <v>16. Paz, justicia e instituciones sólidas</v>
          </cell>
          <cell r="U21" t="str">
            <v>1</v>
          </cell>
          <cell r="V21" t="str">
            <v>Gobierno</v>
          </cell>
          <cell r="W21" t="str">
            <v>7</v>
          </cell>
          <cell r="X21" t="str">
            <v>Asuntos De Orden Público Y De Seguridad Interior</v>
          </cell>
          <cell r="Y21" t="str">
            <v>2</v>
          </cell>
          <cell r="Z21" t="str">
            <v>Protección Civil</v>
          </cell>
          <cell r="AA21" t="str">
            <v>1.7.2</v>
          </cell>
          <cell r="AB21" t="str">
            <v>002</v>
          </cell>
          <cell r="AC21" t="str">
            <v>Gestión integral de riesgos en materia de protección civil</v>
          </cell>
          <cell r="AD21" t="str">
            <v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v>
          </cell>
          <cell r="AE21" t="str">
            <v>EL PERSONAL ADSCRITO A LA AGENCIA DIGITAL DE INNOVACION PUBLICA</v>
          </cell>
          <cell r="AF21" t="str">
            <v xml:space="preserve">CONTRIBUIR A FOMENTAR LA CULTURA DE LA PROTECCION CIVIL • CONTRIBUIR CON EL PROGRAMA DE INSPECCIONES Y REVISIONES A  LOS INMUEBLES DE LA ADIP   • CURSOS DE CAPACITACION DE PREVENSION DE RIESGOS </v>
          </cell>
          <cell r="AG21" t="str">
            <v xml:space="preserve">LOS USUARIOS DE LOS INMUEBLES QUE INTEGRAN LA  AGENCIA DIGITAL DE INNOVACION PUBLICA </v>
          </cell>
          <cell r="AH21">
            <v>4</v>
          </cell>
          <cell r="AI21" t="str">
            <v>MIDE EL AVANCE DEL SEGUIMIENTO DE LOS PROGRAMAS EN MATERIA DE PROTECCION CIVIL A TRAVES DE CAPACITACION Y CUMPLIMIENTO DE LA NORMATIVIDAD.</v>
          </cell>
          <cell r="AJ21" t="str">
            <v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v>
          </cell>
          <cell r="AK21" t="str">
            <v>DOCUMENTO</v>
          </cell>
          <cell r="AL21" t="str">
            <v xml:space="preserve">A TRAVES DE BITACORAS, INFORMES Y/O REPORTES </v>
          </cell>
          <cell r="AM21">
            <v>1</v>
          </cell>
          <cell r="AN21">
            <v>1</v>
          </cell>
          <cell r="AO21">
            <v>1</v>
          </cell>
          <cell r="AP21">
            <v>1</v>
          </cell>
        </row>
        <row r="22">
          <cell r="K22" t="str">
            <v>01CD06O001</v>
          </cell>
          <cell r="L22">
            <v>6</v>
          </cell>
          <cell r="M22" t="str">
            <v>Ciencia, Innovación y Transparencia</v>
          </cell>
          <cell r="N22">
            <v>3</v>
          </cell>
          <cell r="O22" t="str">
            <v>Gobierno Abierto</v>
          </cell>
          <cell r="P22">
            <v>2</v>
          </cell>
          <cell r="Q22" t="str">
            <v>Controles al ejercicio del gobierno</v>
          </cell>
          <cell r="R22">
            <v>16</v>
          </cell>
          <cell r="S22" t="str">
            <v>Paz, justicia e instituciones sólidas</v>
          </cell>
          <cell r="T22" t="str">
            <v>16. Paz, justicia e instituciones sólidas</v>
          </cell>
          <cell r="U22" t="str">
            <v>2</v>
          </cell>
          <cell r="V22" t="str">
            <v>Gobierno</v>
          </cell>
          <cell r="W22" t="str">
            <v>3</v>
          </cell>
          <cell r="X22" t="str">
            <v>Coordinación De La Política De Gobierno</v>
          </cell>
          <cell r="Y22" t="str">
            <v>2</v>
          </cell>
          <cell r="Z22" t="str">
            <v>Función Pública</v>
          </cell>
          <cell r="AA22" t="str">
            <v>2.3.2</v>
          </cell>
          <cell r="AB22" t="str">
            <v>001</v>
          </cell>
          <cell r="AC22" t="str">
            <v>Función pública y buen gobierno</v>
          </cell>
          <cell r="AD22" t="str">
            <v>LAS HERRAMIENTAS TECNOLOGICAS PARA LA GESTION Y SEGUIMIENTO DE LAS POLITICAS PUBLICAS DEL GOBIERNO DE CIUDAD DE MEXICO ACTUALES RESULTAN POCO EFECTIVAS PARA LA PLANEACION ESTRATEGICA DE LOS PROYECTOS.</v>
          </cell>
          <cell r="AE22" t="str">
            <v>LAS ALCALDIAS, DEPENDENCIAS, ORGANOS DESCONCENTRADOS Y ENTIDADES DE LA ADMINISTRACION PUBLICA DE CIUDAD DE MEXICO, QUE NO CUENTAN CON HERRAMIENTAS TECNOLOGICAS ADECUADAS PARA LLEVAR A CABO UNA PLANEACION ESTRATEGICA ORIENTADA A LA TOMA DE DECISIONES.</v>
          </cell>
          <cell r="AF22" t="str">
            <v>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v>
          </cell>
          <cell r="AG22" t="str">
            <v>CON LA IMPLEMENTACION DE LOS SISTEMAS TECNOLOGICOS, POR PARTE DE LAS DEPENDENCIAS, SE TENDRA UNA GESTION PUBLICA EFICIENTE Y EL USO ADECUADO DE LOS RECURSOS PUBLICOS</v>
          </cell>
          <cell r="AH22">
            <v>25</v>
          </cell>
          <cell r="AI22" t="str">
            <v>MIDE EL AVANCE DEL SEGUIMIENTO DE LOS PROYECTOS INTERINSTITUCIONALES, A TRAVES DEL USO DE SISTEMAS TECNOLOGICOS DESARROLLADOS EN EL AREA, Y QUE SON REPORTADOS DE FORMA PERIODICA EN DIVERSOS DOCUMENTOS.</v>
          </cell>
          <cell r="AJ22" t="str">
            <v>NUMERO DE DOCUMENTOS QUE SUSTENTAN LA REVISION, INTEGRACION Y SEGUIMIENTO DE INFORMACION DE LOS DIVERSOS PROYECTOS INTERINSTITUCIONALES GUBERNAMENTALES, MEDIANTE EL USO DE SISTEMAS DIGITALES.</v>
          </cell>
          <cell r="AK22" t="str">
            <v>DOCUMENTO</v>
          </cell>
          <cell r="AL22" t="str">
            <v>REGISTROS ADMINISTRATIVOS DE LA COORDINACION GENERAL DE PROYECTOS E INNOVACION, INFORMES DE GOBIERNO.HTTPS://SICOPI.CDMX.GOB.MX ,HTTPS://TERRITORIAL.CDMX.GOB.MX ,HTTPS://DIF.TERRITORIAL.CDMX.GOB.MX , HTTPS://SICEDA.MX ,HTTPS://COVID.TERRITORIAL.CDMX.GOB.MX ,HTTPS://SGICH.CDMX.GOB.MX ,HTTPS://PARTICIPACION.TERRITORIAL.CDMX.GOB.MX</v>
          </cell>
          <cell r="AM22">
            <v>5</v>
          </cell>
          <cell r="AN22">
            <v>6</v>
          </cell>
          <cell r="AO22">
            <v>7</v>
          </cell>
          <cell r="AP22">
            <v>7</v>
          </cell>
        </row>
        <row r="23">
          <cell r="K23" t="str">
            <v>01CD06P001</v>
          </cell>
          <cell r="L23">
            <v>6</v>
          </cell>
          <cell r="M23" t="str">
            <v>Ciencia, Innovación y Transparencia</v>
          </cell>
          <cell r="N23" t="str">
            <v>5</v>
          </cell>
          <cell r="O23" t="str">
            <v>Ciencia y divulgación</v>
          </cell>
          <cell r="P23" t="str">
            <v>3</v>
          </cell>
          <cell r="Q23" t="str">
            <v>Divulgación y vinculación científica</v>
          </cell>
          <cell r="R23">
            <v>5</v>
          </cell>
          <cell r="S23" t="str">
            <v xml:space="preserve">Igualdad de género </v>
          </cell>
          <cell r="T23" t="str">
            <v xml:space="preserve">5. Igualdad de género </v>
          </cell>
          <cell r="U23" t="str">
            <v>1</v>
          </cell>
          <cell r="V23" t="str">
            <v>Gobierno</v>
          </cell>
          <cell r="W23" t="str">
            <v>2</v>
          </cell>
          <cell r="X23" t="str">
            <v>Justicia</v>
          </cell>
          <cell r="Y23" t="str">
            <v>4</v>
          </cell>
          <cell r="Z23" t="str">
            <v>Derechos Humanos</v>
          </cell>
          <cell r="AA23" t="str">
            <v>1.2.4</v>
          </cell>
          <cell r="AB23" t="str">
            <v>003</v>
          </cell>
          <cell r="AC23" t="str">
            <v>Transversalización de la perspectiva de género</v>
          </cell>
          <cell r="AD23" t="str">
            <v xml:space="preserve">ACTUALMENTE EXISTE EN LA CIUDAD DE MEXICO UNA FALTA DE ARTICULACION ENTRE DEPENDENCIAS DEL GOBIERNO Y COMPARTICION DE INFORMACION QUE PERMITA AL GOBIERNO LA IDENTIFICACION, ATENCION Y SEGUIMIENTO A LOS CASOS DE MUJERES EN RIESGO DE VIOLENCIA DE GENERO. </v>
          </cell>
          <cell r="AE23" t="str">
            <v>MUJERES EN POSIBLE SITUACION DE VIOLENCIA FAMILIAR, SEXUAL O DE GENERO.</v>
          </cell>
          <cell r="AF23" t="str">
            <v>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v>
          </cell>
          <cell r="AG23" t="str">
            <v>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v>
          </cell>
          <cell r="AH23">
            <v>1</v>
          </cell>
          <cell r="AI23" t="str">
            <v>MIDE EL PORCENTAJE DE AVANCE EN EL PLAN DE ACCION DE GOBIERNO ABIERTO DENTRO DEL PROCESO LOCAL DEL OGP CON COMPROMISOS EN TEMAS DE GENERO.</v>
          </cell>
          <cell r="AJ23" t="str">
            <v>NÙMERO DE PROYECTOS RELACIONADOS EN MATERIA DE GÈNERO/ NÙMERO DE PROYECTOS EJECUTADOS DE GÈNERO)*100</v>
          </cell>
          <cell r="AK23" t="str">
            <v>PORCENTAJE</v>
          </cell>
          <cell r="AL23" t="str">
            <v>PLAN DE ACCIÒN DE GOBIERNO ABIERTO EN EL PROCESO LOCAL DE OGP</v>
          </cell>
          <cell r="AM23">
            <v>0.25</v>
          </cell>
          <cell r="AN23">
            <v>0.5</v>
          </cell>
          <cell r="AO23">
            <v>0.75</v>
          </cell>
          <cell r="AP23">
            <v>1</v>
          </cell>
        </row>
        <row r="24">
          <cell r="K24" t="str">
            <v>01CD06P002</v>
          </cell>
          <cell r="L24">
            <v>6</v>
          </cell>
          <cell r="M24" t="str">
            <v>Ciencia, Innovación y Transparencia</v>
          </cell>
          <cell r="N24" t="str">
            <v>3</v>
          </cell>
          <cell r="O24" t="str">
            <v>Gobierno Abierto</v>
          </cell>
          <cell r="P24" t="str">
            <v>1</v>
          </cell>
          <cell r="Q24" t="str">
            <v>Democracia participativa</v>
          </cell>
          <cell r="R24">
            <v>10</v>
          </cell>
          <cell r="S24" t="str">
            <v xml:space="preserve">Reducción de las desigualdades </v>
          </cell>
          <cell r="T24" t="str">
            <v xml:space="preserve">10. Reducción de las desigualdades </v>
          </cell>
          <cell r="U24" t="str">
            <v>1</v>
          </cell>
          <cell r="V24" t="str">
            <v>Gobierno</v>
          </cell>
          <cell r="W24" t="str">
            <v>2</v>
          </cell>
          <cell r="X24" t="str">
            <v>Justicia</v>
          </cell>
          <cell r="Y24" t="str">
            <v>4</v>
          </cell>
          <cell r="Z24" t="str">
            <v>Derechos Humanos</v>
          </cell>
          <cell r="AA24" t="str">
            <v>1.2.4</v>
          </cell>
          <cell r="AB24" t="str">
            <v>004</v>
          </cell>
          <cell r="AC24" t="str">
            <v>Transversalización del enfoque de derechos humanos</v>
          </cell>
          <cell r="AD24" t="str">
            <v>LA FALTA DE ASESORIA ESPECIALIZADA DE TIPO JURIDICO, MEDICO Y PSICOLOGICO PARA LA POBLACION EN GENERAL DE MANERA FACIL Y GRATUITA PARA SECTORES ESPECIFICOS DE LA CIUDADANIA</v>
          </cell>
          <cell r="AE24" t="str">
            <v>POBLACION VULNERABLE QUE ENFRENTA DISCRIMINACION O CUENTA CON ESCASAS ALTERNATIVAS PARA OBTENER LOS SERVICIOS.</v>
          </cell>
          <cell r="AF24" t="str">
            <v>PROPORCIONAR SERVICIOS DE ASESORIA TELEFONICA DE TIPO JURIDICO, MEDICO Y PSICOLOGICO A LA POBLACION VULNERABLE QUE ENFRENTA DISCRIMINACION</v>
          </cell>
          <cell r="AG24" t="str">
            <v>ESTABLECER UN MODELO DE ATENCION CIUDADANA QUE GARANTICE RESPUESTA OPORTUNA  A LAS DEMANDAS DE LA CIUDAD DE MEXICO Y PERMITA A SUS HABITANTES MANTENER UNA COMUNICACION CONSTANTE Y DIRECTA CON EL GOBIERNO</v>
          </cell>
          <cell r="AH24">
            <v>400000</v>
          </cell>
          <cell r="AI24" t="str">
            <v>MIDE EL NUMERO DE SERVICIOS ESPECIALIZADOS QUE  SON PROPORCIONADOS A TRAVES DE LOS DIVERSOS CANALES LA DIRECCION GENERAL DE CONTACTO CIUDADANO</v>
          </cell>
          <cell r="AJ24" t="str">
            <v>NUMERO DE LLAMADAS % NUMERO DE LLAMADAS ESPECIALIZADAS</v>
          </cell>
          <cell r="AK24" t="str">
            <v>SERVICIO</v>
          </cell>
          <cell r="AL24" t="str">
            <v xml:space="preserve">POR NORMATIVIDAD NO ES POSIBLE HACER PUBLICA LA INFORMACION. </v>
          </cell>
          <cell r="AM24">
            <v>100000</v>
          </cell>
          <cell r="AN24">
            <v>200000</v>
          </cell>
          <cell r="AO24">
            <v>300000</v>
          </cell>
          <cell r="AP24">
            <v>400000</v>
          </cell>
        </row>
        <row r="25">
          <cell r="K25" t="str">
            <v>01CD06P004</v>
          </cell>
          <cell r="L25">
            <v>6</v>
          </cell>
          <cell r="M25" t="str">
            <v>Ciencia, Innovación y Transparencia</v>
          </cell>
          <cell r="N25">
            <v>2</v>
          </cell>
          <cell r="O25" t="str">
            <v>Ciencia y divulgación</v>
          </cell>
          <cell r="P25">
            <v>3</v>
          </cell>
          <cell r="Q25" t="str">
            <v>Divulgación y vinculación científica</v>
          </cell>
          <cell r="R25">
            <v>10</v>
          </cell>
          <cell r="S25" t="str">
            <v xml:space="preserve">Reducción de las desigualdades </v>
          </cell>
          <cell r="T25" t="str">
            <v xml:space="preserve">10. Reducción de las desigualdades </v>
          </cell>
          <cell r="U25" t="str">
            <v>2</v>
          </cell>
          <cell r="V25" t="str">
            <v>Desarrollo Social</v>
          </cell>
          <cell r="W25" t="str">
            <v>6</v>
          </cell>
          <cell r="X25" t="str">
            <v>Protección Social</v>
          </cell>
          <cell r="Y25" t="str">
            <v>8</v>
          </cell>
          <cell r="Z25" t="str">
            <v>Otros Grupos Vulnerables</v>
          </cell>
          <cell r="AA25" t="str">
            <v>2.6.8</v>
          </cell>
          <cell r="AB25">
            <v>294</v>
          </cell>
          <cell r="AC25" t="str">
            <v>Transversalización de la perspectiva de los derechos de la niñez y de la adolescencia</v>
          </cell>
          <cell r="AD2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5" t="str">
            <v>NIÑOS, NIÑAS Y ADOLESCENTES QUE HABITEN Y TRANSITEN EN LA CIUDAD DE MÉXICO</v>
          </cell>
          <cell r="AF25" t="str">
            <v>PROMOCIÓN INTEGRAL DE LOS DERECHOS DE LOS NIÑOS, NIÑAS Y ADOLESCENTES.
IMPLEMENTACIÓN ACCIONES DE SENSIBILIZACIÓN, PARA LOS SERVIDORES PÚBLICOS EN EL CUMPLIMIENTO DE LOS DERECHOS DE LOS NIÑOS, NIÑAS Y ADOLESCENTES.</v>
          </cell>
          <cell r="AG25" t="str">
            <v>NIÑOS, NIÑAS Y ADOLESCENTES, CON UNA VIDA LIBRE DE VIOLENCIA</v>
          </cell>
          <cell r="AH25">
            <v>1</v>
          </cell>
          <cell r="AI25" t="str">
            <v>PORCENTAJE DE ACTIVIDADES REALIZADAS A EFECTO DE CONCIENTIZAR SOBRE LOS DERECHOS DE LAS NIÑAS, NIÑOS Y ADOLESCENTES A LOS SERVIDORES PÚBLICOS DE LA INSTITUCIÓN.</v>
          </cell>
          <cell r="AJ25" t="str">
            <v>(ACTIVIDADES PLANEADAS PARA CONCIENTIZAR SOBRE LOS DERECHOS DE LAS NIÑAS, NIÑOS Y ADOLESCENTES) / (ACTIVIDADES REALIZADAS PARA CONCIENTIZAR SOBRE LOS DERECHOS DE LAS NIÑAS, NIÑOS Y ADOLESCENTES)</v>
          </cell>
          <cell r="AK25" t="str">
            <v>PORCENTAJE</v>
          </cell>
          <cell r="AL25" t="str">
            <v>N/A</v>
          </cell>
          <cell r="AM25">
            <v>0</v>
          </cell>
          <cell r="AN25">
            <v>0.5</v>
          </cell>
          <cell r="AO25">
            <v>1</v>
          </cell>
          <cell r="AP25">
            <v>1</v>
          </cell>
        </row>
        <row r="26">
          <cell r="K26" t="str">
            <v>01P0ESM001</v>
          </cell>
          <cell r="L26">
            <v>2</v>
          </cell>
          <cell r="M26" t="str">
            <v>Ciudad Sustentable</v>
          </cell>
          <cell r="N26">
            <v>1</v>
          </cell>
          <cell r="O26" t="str">
            <v>Desarrollo económico sustentable e incluyente y generación de empleo</v>
          </cell>
          <cell r="P26">
            <v>1</v>
          </cell>
          <cell r="Q26" t="str">
            <v>Apoyo a la industria innovadora, sustentable y la economía circular</v>
          </cell>
          <cell r="R26">
            <v>16</v>
          </cell>
          <cell r="S26" t="str">
            <v>Paz, justicia e instituciones sólidas</v>
          </cell>
          <cell r="T26" t="str">
            <v>16. Paz, justicia e instituciones sólidas</v>
          </cell>
          <cell r="U26" t="str">
            <v>3</v>
          </cell>
          <cell r="V26" t="str">
            <v>Desarrollo Económico</v>
          </cell>
          <cell r="W26" t="str">
            <v>1</v>
          </cell>
          <cell r="X26" t="str">
            <v>Asuntos Económicos, Comerciales Y Laborales En General</v>
          </cell>
          <cell r="Y26" t="str">
            <v>1</v>
          </cell>
          <cell r="Z26" t="str">
            <v>Asuntos Económicos Y Comerciales En General</v>
          </cell>
          <cell r="AA26" t="str">
            <v>3.1.1</v>
          </cell>
          <cell r="AB26" t="str">
            <v>104</v>
          </cell>
          <cell r="AC26" t="str">
            <v>Administración de capital humano</v>
          </cell>
          <cell r="AD26" t="str">
            <v xml:space="preserve">EXCESO O FALTA DE PERSONAL EN UN AREA, PERSONAL POCO INVOLUCRADO,  FALTA DE OPTIMIZACION DE PROCESOS; FORTALECER LA COMUNICACION ENTRE LOS SERVIDORES PUBLICOS,  IDENTIFICAR LAS NECESIDADES DE CAPACITACION Y CURSOS A LOS SERVIDORES PUBLICOS. </v>
          </cell>
          <cell r="AE26" t="str">
            <v>11 SERVIDORES PUBLICOS</v>
          </cell>
          <cell r="AF26" t="str">
            <v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v>
          </cell>
          <cell r="AG26" t="str">
            <v>CURSOS DE CAPACITACION, ESTABLECER  LINEAMIENTOS GENERALES QUE CONTRIBUYAN A LA GENERACION DE UN CLIMA LABORAL FAVORABLE AL INTERIOR DEL FESCDMX; EFICIENTAR LOS PROCESOS ADMINISTRATIVOS.</v>
          </cell>
          <cell r="AH26">
            <v>11</v>
          </cell>
          <cell r="AI26" t="str">
            <v>MIDE EL AVANCE DE LA CAPACITACION Y LOS CURSOS OTORGADOS A LOS SERVIDORES PUBLICOS DEL FESCDMX</v>
          </cell>
          <cell r="AJ26" t="str">
            <v>NUMERO DE CURSOS DE CAPACITACION /PERSONAL CAPACITADO.</v>
          </cell>
          <cell r="AK26" t="str">
            <v>PERSONA</v>
          </cell>
          <cell r="AL26" t="str">
            <v xml:space="preserve">DIPLOMAS OTORGADOS A LOS SERVIDORES PUBLICOS CAPACITADOS; LISTAS DE ASISTENCIA; </v>
          </cell>
          <cell r="AM26">
            <v>3</v>
          </cell>
          <cell r="AN26">
            <v>6</v>
          </cell>
          <cell r="AO26">
            <v>9</v>
          </cell>
          <cell r="AP26">
            <v>11</v>
          </cell>
        </row>
        <row r="27">
          <cell r="K27" t="str">
            <v>01P0ESN001</v>
          </cell>
          <cell r="L27">
            <v>2</v>
          </cell>
          <cell r="M27" t="str">
            <v>Ciudad Sustentable</v>
          </cell>
          <cell r="N27">
            <v>2</v>
          </cell>
          <cell r="O27" t="str">
            <v>Desarrollo urbano sustentable e incluyente</v>
          </cell>
          <cell r="P27">
            <v>1</v>
          </cell>
          <cell r="Q27" t="str">
            <v>Ordenamiento de desarrollo urbano</v>
          </cell>
          <cell r="R27">
            <v>16</v>
          </cell>
          <cell r="S27" t="str">
            <v>Paz, justicia e instituciones sólidas</v>
          </cell>
          <cell r="T27" t="str">
            <v>16. Paz, justicia e instituciones sólidas</v>
          </cell>
          <cell r="U27" t="str">
            <v>1</v>
          </cell>
          <cell r="V27" t="str">
            <v>Gobierno</v>
          </cell>
          <cell r="W27" t="str">
            <v>7</v>
          </cell>
          <cell r="X27" t="str">
            <v>Asuntos De Orden Público Y De Seguridad Interior</v>
          </cell>
          <cell r="Y27" t="str">
            <v>2</v>
          </cell>
          <cell r="Z27" t="str">
            <v>Protección Civil</v>
          </cell>
          <cell r="AA27" t="str">
            <v>1.7.2</v>
          </cell>
          <cell r="AB27" t="str">
            <v>002</v>
          </cell>
          <cell r="AC27" t="str">
            <v>Gestión integral de riesgos en materia de protección civil</v>
          </cell>
          <cell r="AD27" t="str">
            <v xml:space="preserve">NO CONTAR CON SERVIDORES PUBLICOS DEBIDAMENTE CAPACITADOS EN MATERIA DE PROTECCION CIVIL, PARA ACTUAR EN CASOS  DE DESASTRES NATURALES (TEMBLORES, INCENDIOS, INUNDACIONES, MANIFESTACIONES, ETC) QUE ACTUEN CON OPORTUNIDAD Y PROFESIONALIZMO. </v>
          </cell>
          <cell r="AE27" t="str">
            <v>8 SERVIDORES PUBLICOS</v>
          </cell>
          <cell r="AF27" t="str">
            <v>ESTABLECER Y CONCRETAR LOS PROCEDIMIENTOS OPERATIVOS DE APOYO PARA ATENDER LAS SITUACIONES DE RIESGO, EMERGENCIA, CONTINGENCIA, SINIESTRO O DESASTRE EN LA CDMX.</v>
          </cell>
          <cell r="AG27" t="str">
            <v>PERSONAL DEL FESCDMX CUENTE CON INSUMOS SUFICIENTES Y NECESARIOS PARA REACCIONAR DE LA MEJOR MANERA ANTE UNA EMERGENCIA.</v>
          </cell>
          <cell r="AH27">
            <v>1</v>
          </cell>
          <cell r="AI27" t="str">
            <v>MIDE EL GRADO DE CONOCIMIENTO EN LA PROFESIONALIZACION DE SERVIDORES PUBLICOS EN MATERIA DE PROTECCION CIVIL</v>
          </cell>
          <cell r="AJ27" t="str">
            <v>NUMERO DE CURSOS / NUMERO DE SERVIDORES PUBLICOS CAPACITADOS.</v>
          </cell>
          <cell r="AK27" t="str">
            <v>CURSO</v>
          </cell>
          <cell r="AL27" t="str">
            <v>DIPLOMA OBTENIDO POR CURSO, LISTA DE ASISTENCIA</v>
          </cell>
          <cell r="AM27">
            <v>1</v>
          </cell>
          <cell r="AN27">
            <v>1</v>
          </cell>
          <cell r="AO27">
            <v>1</v>
          </cell>
          <cell r="AP27">
            <v>1</v>
          </cell>
        </row>
        <row r="28">
          <cell r="K28" t="str">
            <v>01P0ESO001</v>
          </cell>
          <cell r="L28">
            <v>2</v>
          </cell>
          <cell r="M28" t="str">
            <v>Ciudad Sustentable</v>
          </cell>
          <cell r="N28">
            <v>1</v>
          </cell>
          <cell r="O28" t="str">
            <v xml:space="preserve">Desarrollo económico sustentable e incluyente y generación </v>
          </cell>
          <cell r="P28">
            <v>3</v>
          </cell>
          <cell r="Q28" t="str">
            <v>Fortalecer la economía social y el emprendimiento</v>
          </cell>
          <cell r="R28">
            <v>16</v>
          </cell>
          <cell r="S28" t="str">
            <v>Paz, justicia e instituciones sólidas</v>
          </cell>
          <cell r="T28" t="str">
            <v>16. Paz, justicia e instituciones sólidas</v>
          </cell>
          <cell r="U28" t="str">
            <v>2</v>
          </cell>
          <cell r="V28" t="str">
            <v>Gobierno</v>
          </cell>
          <cell r="W28" t="str">
            <v>3</v>
          </cell>
          <cell r="X28" t="str">
            <v>Coordinación De La Política De Gobierno</v>
          </cell>
          <cell r="Y28" t="str">
            <v>2</v>
          </cell>
          <cell r="Z28" t="str">
            <v>Función Pública</v>
          </cell>
          <cell r="AA28" t="str">
            <v>2.3.2</v>
          </cell>
          <cell r="AB28" t="str">
            <v>001</v>
          </cell>
          <cell r="AC28" t="str">
            <v>Función pública y buen gobierno</v>
          </cell>
          <cell r="AD28" t="str">
            <v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v>
          </cell>
          <cell r="AE28" t="str">
            <v>11 SERVIDORES PUBLICOS</v>
          </cell>
          <cell r="AF28" t="str">
            <v>ESTABLECER MECANISMOS DE SENSIBILIZACION AL PERSONAL DEL FES PARA GENERAR MECANISMOS QUE TRANSPARENTEN LOS PROCESOS ADMINISTRATIVOS Y EN RENDICION DE CUENTAS.</v>
          </cell>
          <cell r="AG28" t="str">
            <v>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v>
          </cell>
          <cell r="AH28">
            <v>1</v>
          </cell>
          <cell r="AI28" t="str">
            <v>MIDE EL GRADO DE CONOCIMIENTO EN LA PROFESIONALIZACION DE SERVIDORES PUBLICOS EN MATERIA DE TRANSPARENCIA Y RENDICION DE CUENTAS.</v>
          </cell>
          <cell r="AJ28" t="str">
            <v>NUMERO DE CURSOS / NUMERO DE SERVIDORES PUBLICOS CAPACITADOS.</v>
          </cell>
          <cell r="AK28" t="str">
            <v>CURSO</v>
          </cell>
          <cell r="AL28" t="str">
            <v>DIPLOMA OBTENIDO POR CURSO, LISTA DE ASISTENCIA</v>
          </cell>
          <cell r="AM28">
            <v>1</v>
          </cell>
          <cell r="AN28">
            <v>1</v>
          </cell>
          <cell r="AO28">
            <v>1</v>
          </cell>
          <cell r="AP28">
            <v>1</v>
          </cell>
        </row>
        <row r="29">
          <cell r="K29" t="str">
            <v>01P0ESP001</v>
          </cell>
          <cell r="L29">
            <v>2</v>
          </cell>
          <cell r="M29" t="str">
            <v>Ciudad Sustentable</v>
          </cell>
          <cell r="N29">
            <v>1</v>
          </cell>
          <cell r="O29" t="str">
            <v xml:space="preserve">Desarrollo económico sustentable e incluyente y generación </v>
          </cell>
          <cell r="P29">
            <v>7</v>
          </cell>
          <cell r="Q29" t="str">
            <v>Derechos humanos y empleo</v>
          </cell>
          <cell r="R29">
            <v>5</v>
          </cell>
          <cell r="S29" t="str">
            <v xml:space="preserve">Igualdad de género </v>
          </cell>
          <cell r="T29" t="str">
            <v xml:space="preserve">5. Igualdad de género </v>
          </cell>
          <cell r="U29" t="str">
            <v>1</v>
          </cell>
          <cell r="V29" t="str">
            <v>Gobierno</v>
          </cell>
          <cell r="W29" t="str">
            <v>2</v>
          </cell>
          <cell r="X29" t="str">
            <v>Justicia</v>
          </cell>
          <cell r="Y29" t="str">
            <v>4</v>
          </cell>
          <cell r="Z29" t="str">
            <v>Derechos Humanos</v>
          </cell>
          <cell r="AA29" t="str">
            <v>1.2.4</v>
          </cell>
          <cell r="AB29" t="str">
            <v>003</v>
          </cell>
          <cell r="AC29" t="str">
            <v>Transversalización de la perspectiva de género</v>
          </cell>
          <cell r="AD29" t="str">
            <v>FALTA DE EQUIDAD DENTRO DE LAS  ACTIVIDADES LABORALES.</v>
          </cell>
          <cell r="AE29" t="str">
            <v>LAS MUJERES ADSCRITAS AL FES</v>
          </cell>
          <cell r="AF29" t="str">
            <v>IMPARTICIÒN DE TALLERES DE CAPACITACIÒN EN MATERIA DE EQUIDAD. CONTINUAR LA CONCIENTIZACIÒN DE PERSPECTIVA DE GÈNERO DENTRO DEL ÀMBITO LABORAL</v>
          </cell>
          <cell r="AG29" t="str">
            <v>CONTAR CON LA PROFESIONALIZACIÒN QUE PERMITA QUE LAS ACTIVIDADES QUE DESEMPEÑAN EL PERSONAL DE LA FES, SE REALICEN CON EFICACIA, EFICIENCIA Y EQUIDAD</v>
          </cell>
          <cell r="AH29">
            <v>1</v>
          </cell>
          <cell r="AI29" t="str">
            <v>MIDE EL GRADO DE CONOCIMIENTO EN LA PROFESIONALIZACION DE SERVIDORES PUBLICOS EN MATERIA DE DERECHOS HUMANOS</v>
          </cell>
          <cell r="AJ29" t="str">
            <v>NUMERO DE CURSOS / NUMERO DE SERVIDORES PUBLICOS CAPACITADOS.</v>
          </cell>
          <cell r="AK29" t="str">
            <v>CURSO</v>
          </cell>
          <cell r="AL29" t="str">
            <v>DIPLOMA OBTENIDO POR CURSO, LISTA DE ASISTENCIA</v>
          </cell>
          <cell r="AM29">
            <v>1</v>
          </cell>
          <cell r="AN29">
            <v>1</v>
          </cell>
          <cell r="AO29">
            <v>1</v>
          </cell>
          <cell r="AP29">
            <v>1</v>
          </cell>
        </row>
        <row r="30">
          <cell r="K30" t="str">
            <v>01P0ESP002</v>
          </cell>
          <cell r="L30">
            <v>2</v>
          </cell>
          <cell r="M30" t="str">
            <v>Ciudad Sustentable</v>
          </cell>
          <cell r="N30">
            <v>1</v>
          </cell>
          <cell r="O30" t="str">
            <v xml:space="preserve">Desarrollo económico sustentable e incluyente y generación </v>
          </cell>
          <cell r="P30">
            <v>7</v>
          </cell>
          <cell r="Q30" t="str">
            <v>Derechos humanos y empleo</v>
          </cell>
          <cell r="R30">
            <v>10</v>
          </cell>
          <cell r="S30" t="str">
            <v xml:space="preserve">Reducción de las desigualdades </v>
          </cell>
          <cell r="T30" t="str">
            <v xml:space="preserve">10. Reducción de las desigualdades </v>
          </cell>
          <cell r="U30" t="str">
            <v>1</v>
          </cell>
          <cell r="V30" t="str">
            <v>Gobierno</v>
          </cell>
          <cell r="W30" t="str">
            <v>2</v>
          </cell>
          <cell r="X30" t="str">
            <v>Justicia</v>
          </cell>
          <cell r="Y30" t="str">
            <v>4</v>
          </cell>
          <cell r="Z30" t="str">
            <v>Derechos Humanos</v>
          </cell>
          <cell r="AA30" t="str">
            <v>1.2.4</v>
          </cell>
          <cell r="AB30" t="str">
            <v>004</v>
          </cell>
          <cell r="AC30" t="str">
            <v>Transversalización del enfoque de derechos humanos</v>
          </cell>
          <cell r="AD30" t="str">
            <v>FALTA DE CONSOLIDACION EN ACCIONES REALES Y EFICIENTES PARA ERRADICAR LA DISCRIMINACION EN DERECHOS HUMANOS  Y QUE LAS PERSONAS PUEDAN GOZAR DE LAS MISMAS CONDICIONES EN TODOS LOS AMBITOS.</v>
          </cell>
          <cell r="AE30" t="str">
            <v>8 SERVIDORES PUBLICOS</v>
          </cell>
          <cell r="AF30" t="str">
            <v>ALCANZAR LA IGUALDAD DE DERECHOS HUMANOS MEDIANTE LA PROMOCION, EL FORTALECIMIENTO Y EL DESARROLLO DE LA PLENA IGUALDAD DE TRATO Y OPORTUNIDADES DE MUJERES Y HOMBRES EN EL AMBITO LABORAL.</v>
          </cell>
          <cell r="AG30" t="str">
            <v>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v>
          </cell>
          <cell r="AH30">
            <v>1</v>
          </cell>
          <cell r="AI30" t="str">
            <v>MIDE EL GRADO DE CONOCIMIENTO EN LA PROFESIONALIZACION DE SERVIDORES PUBLICOS EN MATERIA DE IGUALDAD DE GENERO</v>
          </cell>
          <cell r="AJ30" t="str">
            <v>NUMERO DE CURSOS / NUMERO DE SERVIDORES PUBLICOS CAPACITADOS.</v>
          </cell>
          <cell r="AK30" t="str">
            <v>CURSO</v>
          </cell>
          <cell r="AL30" t="str">
            <v>DIPLOMA OBTENIDO POR CURSO, LISTA DE ASISTENCIA</v>
          </cell>
          <cell r="AM30">
            <v>1</v>
          </cell>
          <cell r="AN30">
            <v>1</v>
          </cell>
          <cell r="AO30">
            <v>1</v>
          </cell>
          <cell r="AP30">
            <v>1</v>
          </cell>
        </row>
        <row r="31">
          <cell r="K31" t="str">
            <v>01P0ESP004</v>
          </cell>
          <cell r="L31">
            <v>2</v>
          </cell>
          <cell r="M31" t="str">
            <v>Ciudad Sustentable</v>
          </cell>
          <cell r="N31">
            <v>1</v>
          </cell>
          <cell r="O31" t="str">
            <v xml:space="preserve">Desarrollo económico sustentable e incluyente y generación </v>
          </cell>
          <cell r="P31">
            <v>7</v>
          </cell>
          <cell r="Q31" t="str">
            <v>Derechos humanos y empleo</v>
          </cell>
          <cell r="R31">
            <v>10</v>
          </cell>
          <cell r="S31" t="str">
            <v xml:space="preserve">Reducción de las desigualdades </v>
          </cell>
          <cell r="T31" t="str">
            <v xml:space="preserve">10. Reducción de las desigualdades </v>
          </cell>
          <cell r="U31" t="str">
            <v>2</v>
          </cell>
          <cell r="V31" t="str">
            <v>Desarrollo Social</v>
          </cell>
          <cell r="W31" t="str">
            <v>6</v>
          </cell>
          <cell r="X31" t="str">
            <v>Protección Social</v>
          </cell>
          <cell r="Y31" t="str">
            <v>8</v>
          </cell>
          <cell r="Z31" t="str">
            <v>Otros Grupos Vulnerables</v>
          </cell>
          <cell r="AA31" t="str">
            <v>2.6.8</v>
          </cell>
          <cell r="AB31">
            <v>294</v>
          </cell>
          <cell r="AC31" t="str">
            <v>Transversalización de la perspectiva de los derechos de la niñez y de la adolescencia</v>
          </cell>
          <cell r="AD3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1" t="str">
            <v>NIÑOS, NIÑAS Y ADOLESCENTES QUE HABITEN Y TRANSITEN EN LA CIUDAD DE MÉXICO</v>
          </cell>
          <cell r="AF31" t="str">
            <v>PROMOCIÓN INTEGRAL DE LOS DERECHOS DE LOS NIÑOS, NIÑAS Y ADOLESCENTES.
IMPLEMENTACIÓN ACCIONES DE SENSIBILIZACIÓN, PARA LOS SERVIDORES PÚBLICOS EN EL CUMPLIMIENTO DE LOS DERECHOS DE LOS NIÑOS, NIÑAS Y ADOLESCENTES.</v>
          </cell>
          <cell r="AG31" t="str">
            <v>NIÑOS, NIÑAS Y ADOLESCENTES, CON UNA VIDA LIBRE DE VIOLENCIA</v>
          </cell>
          <cell r="AH31">
            <v>1</v>
          </cell>
          <cell r="AI31" t="str">
            <v>PORCENTAJE DE ACTIVIDADES REALIZADAS A EFECTO DE CONCIENTIZAR SOBRE LOS DERECHOS DE LAS NIÑAS, NIÑOS Y ADOLESCENTES A LOS SERVIDORES PÚBLICOS DE LA INSTITUCIÓN.</v>
          </cell>
          <cell r="AJ31" t="str">
            <v>(ACTIVIDADES PLANEADAS PARA CONCIENTIZAR SOBRE LOS DERECHOS DE LAS NIÑAS, NIÑOS Y ADOLESCENTES) / (ACTIVIDADES REALIZADAS PARA CONCIENTIZAR SOBRE LOS DERECHOS DE LAS NIÑAS, NIÑOS Y ADOLESCENTES)</v>
          </cell>
          <cell r="AK31" t="str">
            <v>PORCENTAJE</v>
          </cell>
          <cell r="AL31" t="str">
            <v>N/A</v>
          </cell>
          <cell r="AM31">
            <v>0</v>
          </cell>
          <cell r="AN31">
            <v>0.5</v>
          </cell>
          <cell r="AO31">
            <v>1</v>
          </cell>
          <cell r="AP31">
            <v>1</v>
          </cell>
        </row>
        <row r="32">
          <cell r="K32" t="str">
            <v>01P0ESP041</v>
          </cell>
          <cell r="L32">
            <v>2</v>
          </cell>
          <cell r="M32" t="str">
            <v>Ciudad Sustentable</v>
          </cell>
          <cell r="N32">
            <v>1</v>
          </cell>
          <cell r="O32" t="str">
            <v>Desarrollo económico sustentable e incluyente y generación de empleo</v>
          </cell>
          <cell r="P32">
            <v>1</v>
          </cell>
          <cell r="Q32" t="str">
            <v>Apoyo a la industria innovadora, sustentable y la economía circular</v>
          </cell>
          <cell r="R32">
            <v>11</v>
          </cell>
          <cell r="S32" t="str">
            <v>Ciudades y comunidades sostenibles</v>
          </cell>
          <cell r="T32" t="str">
            <v>11. Ciudades y comunidades sostenibles</v>
          </cell>
          <cell r="U32" t="str">
            <v>3</v>
          </cell>
          <cell r="V32" t="str">
            <v>Desarrollo Económico</v>
          </cell>
          <cell r="W32" t="str">
            <v>1</v>
          </cell>
          <cell r="X32" t="str">
            <v>Asuntos Económicos, Comerciales Y Laborales En General</v>
          </cell>
          <cell r="Y32" t="str">
            <v>1</v>
          </cell>
          <cell r="Z32" t="str">
            <v>Asuntos Económicos Y Comerciales En General</v>
          </cell>
          <cell r="AA32" t="str">
            <v>3.1.1</v>
          </cell>
          <cell r="AB32" t="str">
            <v>030</v>
          </cell>
          <cell r="AC32" t="str">
            <v>Crecimiento y desarrollo sostenible</v>
          </cell>
          <cell r="AD32" t="str">
            <v>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v>
          </cell>
          <cell r="AE32" t="str">
            <v>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v>
          </cell>
          <cell r="AF32" t="str">
            <v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v>
          </cell>
          <cell r="AG32" t="str">
            <v xml:space="preserve">ESTUDIOS Y PROYECTOS QUE PERMITAN LA PLANEACION, IMPLEMENTACION Y EVALUACION DE LAS POLITICAS PUBLICAS QUE EL GOBIERNO DE LA CIUDAD IMPLEMENTA PARA MEJORAR LA VIDA DE LOS CAPITALINOS EN TODAS SUS AREAS, CON ENFASIS EN AQUELLAS ORIENTADAS AL DESARROLLO ECONOMICO. </v>
          </cell>
          <cell r="AH32">
            <v>1</v>
          </cell>
          <cell r="AI32" t="str">
            <v xml:space="preserve">MIDE EL PORCENTAJE DE AVANCE DE LA META QUE CONSTITUYE EL NUMERO DE ESTUDIOS O PROYECTOS A REALIZAR EN EL EJERCICIO. </v>
          </cell>
          <cell r="AJ32" t="str">
            <v>ESTUDIOS REALIZADOS/ESTUDIOS PROGRAMADOS * 100</v>
          </cell>
          <cell r="AK32" t="str">
            <v>PORCENTAJE</v>
          </cell>
          <cell r="AL32" t="str">
            <v xml:space="preserve">WWW.FES.CDMX.GOB.MX </v>
          </cell>
          <cell r="AM32">
            <v>0.2</v>
          </cell>
          <cell r="AN32">
            <v>0.4</v>
          </cell>
          <cell r="AO32">
            <v>0.6</v>
          </cell>
          <cell r="AP32">
            <v>1</v>
          </cell>
        </row>
        <row r="33">
          <cell r="K33" t="str">
            <v>02C001E014</v>
          </cell>
          <cell r="L33">
            <v>1</v>
          </cell>
          <cell r="M33" t="str">
            <v>Igualdad y Derechos</v>
          </cell>
          <cell r="N33">
            <v>6</v>
          </cell>
          <cell r="O33" t="str">
            <v>Derecho a la igualdad e inclusión</v>
          </cell>
          <cell r="P33">
            <v>0</v>
          </cell>
          <cell r="Q33" t="str">
            <v>Derecho a la igualdad e inclusión</v>
          </cell>
          <cell r="R33">
            <v>16</v>
          </cell>
          <cell r="S33" t="str">
            <v>Paz, justicia e instituciones sólidas</v>
          </cell>
          <cell r="T33" t="str">
            <v>16. Paz, justicia e instituciones sólidas</v>
          </cell>
          <cell r="U33" t="str">
            <v>1</v>
          </cell>
          <cell r="V33" t="str">
            <v>Gobierno</v>
          </cell>
          <cell r="W33" t="str">
            <v>2</v>
          </cell>
          <cell r="X33" t="str">
            <v>Justicia</v>
          </cell>
          <cell r="Y33" t="str">
            <v>3</v>
          </cell>
          <cell r="Z33" t="str">
            <v>Reclusión Y Readaptación Social</v>
          </cell>
          <cell r="AA33" t="str">
            <v>1.2.3</v>
          </cell>
          <cell r="AB33" t="str">
            <v>009</v>
          </cell>
          <cell r="AC33" t="str">
            <v>Acciones dirigidas a personas privadas de su libertad y en procedimiento legal</v>
          </cell>
          <cell r="AD33" t="str">
            <v>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v>
          </cell>
          <cell r="AE33" t="str">
            <v>PUEBLOS INDIGENAS, LESBIANAS, GAYS, TRANSEXUALES, PERSONAS CON DISCAPACIDAD, PERSONAS MIGRANTES O REFUGIADAS, POBLACIONES CALLEJERAS, VICTIMAS DE EXPLOTACION SEXUAL, OTROS GRUPOS DE ATENCION.</v>
          </cell>
          <cell r="AF33" t="str">
            <v>DAR ATENCION INTEGRAL A LAS PERSONAS PRIVADAS DE SU LIBERTAD LA CUAL CONSISTE EN ALIMENTACION, CAPACITACION A EFECTO DE QUE LAS PERSONAS CUMPLAN SUS PENAS Y QUE SE LES PERMITA REINTEGRARSE A LA SOCIEDAD, EVITANDO CON ESTO LA REINCIDENCIA, CON PLENO RESPETO A SUS DERECHOS HUMANOS.</v>
          </cell>
          <cell r="AG33" t="str">
            <v>DISEÑAR PROGRAMAS, PROYECTOS Y ACCIONES PARA LOGRAR LA IGUALDAD SUSTANTIVA EN BENEFICIO DE LAS MUJERES, TOMANDO EN CUENTA LAS DIFERENTES NECESIDADES, ASI COMO ASEGURAR QUE LAS PERSONAS SERVIDORAS PUBLICAS CONOZCAN Y APLIQUEN LA LEY DE IGUALDAD SUSTANTIVA.</v>
          </cell>
          <cell r="AH33">
            <v>27850</v>
          </cell>
          <cell r="AI33" t="str">
            <v>DAR ATENCION INTEGRAL A LAS PERSONAS PRIVADAS DE SU LIBERTAD LA CUAL CONSISTE EN ALIMENTACION, CAPACITACION A EFECTO DE QUE LAS PERSONAS CUMPLAN SUS PENAS Y QUE SE LES PERMITA REINTEGRARSE A LA SOCIEDAD, EVITANDO CON ESTO LA REINCIDENCIA, CON PLENO RESPETO A SUS DERECHOS HUMANOS.</v>
          </cell>
          <cell r="AJ33" t="str">
            <v>FORMULA:
ICMPP: (MFPPPP/MFAPPP)*100
DONDE:
ICMPP = INDICE DE CUMPLIMIENTO DE LAS METAS PROGRAMADAS AL PERIODO
MFAPPP = METAS FISICAS ALCANZADAS AL PERIODO DEL PROGRAMA PRESUPUESTARIO
MFPPPP = METAS FISICAS PROGRAMADAS AL PERIODO DEL PROGRAMA PRESUPUESTARIO</v>
          </cell>
          <cell r="AK33" t="str">
            <v>PERSONA</v>
          </cell>
          <cell r="AL33" t="str">
            <v>REPORTES DE LA DIRECCION EJECUTIVA DE SEGURIDAD PENITENCIARIA, DIRECCION EJECUTIVA JURIDICA Y DERECHOS HUMANOS, LA DIRECCION EJECUTIVA DE PREVENCION Y READAPTACION SOCIAL Y LA DIRECCION EJECUTIVA DE TRABAJO PENITENCIARIO.</v>
          </cell>
          <cell r="AM33">
            <v>25490</v>
          </cell>
          <cell r="AN33">
            <v>26554</v>
          </cell>
          <cell r="AO33">
            <v>27250</v>
          </cell>
          <cell r="AP33">
            <v>27850</v>
          </cell>
        </row>
        <row r="34">
          <cell r="K34" t="str">
            <v>02C001E057</v>
          </cell>
          <cell r="L34">
            <v>1</v>
          </cell>
          <cell r="M34" t="str">
            <v>Igualdad y Derechos</v>
          </cell>
          <cell r="N34" t="str">
            <v>6</v>
          </cell>
          <cell r="O34" t="str">
            <v>Derecho a la igualdad e inclusión</v>
          </cell>
          <cell r="P34" t="str">
            <v>6</v>
          </cell>
          <cell r="Q34"/>
          <cell r="R34">
            <v>16</v>
          </cell>
          <cell r="S34" t="str">
            <v>Paz, justicia e instituciones sólidas</v>
          </cell>
          <cell r="T34" t="str">
            <v>16. Paz, justicia e instituciones sólidas</v>
          </cell>
          <cell r="U34" t="str">
            <v>1</v>
          </cell>
          <cell r="V34" t="str">
            <v>Gobierno</v>
          </cell>
          <cell r="W34" t="str">
            <v>2</v>
          </cell>
          <cell r="X34" t="str">
            <v>Justicia</v>
          </cell>
          <cell r="Y34" t="str">
            <v>3</v>
          </cell>
          <cell r="Z34" t="str">
            <v>Reclusión Y Readaptación Social</v>
          </cell>
          <cell r="AA34" t="str">
            <v>1.2.3</v>
          </cell>
          <cell r="AB34" t="str">
            <v>025</v>
          </cell>
          <cell r="AC34" t="str">
            <v>Control y acciones dirigidas para la reinserción social de población liberada y preliberada</v>
          </cell>
          <cell r="AD34" t="str">
            <v>LAS PERSONAS EGRESADAS DEL SISTEMA DE JUSTICIA PENAL ENFRENTAN CONDICIONES DE EXCLUSION SOCIAL QUE FAVORECEN EL INVOLUCRAMIENTO O REINCIDENCIA EN ACTIVIDADES DELICTIVAS.</v>
          </cell>
          <cell r="AE34" t="str">
            <v>PERSONAS EGRESADAS DEL SISTEMA DE JUSTICIA PENAL Y SUS FAMILIARES</v>
          </cell>
          <cell r="AF34" t="str">
            <v>DIRIGIR LA OPERACION Y ADMINISTRACION DE LOS CENTROS PENITENCIARIOS DE LA CIUDAD DE MEXICO, BAJO UN ENFOQUE DE DERECHOS QUE APOYE LA REINTEGRACION Y REINSERCION SOCIAL DE LAS PERSONAS PRIVADAS DE LA LIBERTAD, SIN DISCRIMINACION POR EDAD, ETNIA O GENERO.</v>
          </cell>
          <cell r="AG34" t="str">
            <v>LAS PERSONAS EGRESADAS DEL SISTEMA DE JUSTICIA PENAL  RECIBEN UNA SERIE DE SERVICIOS EN MATERIA DE SALUD, EDUCACION, CAPACITACION PARA EL TRABAJO, ASESORIA JURIDICA, LOS CUALES APOYEN LA RESTITUCION Y EJERCICIO DE LOS DERECHOS DE LAS PERSONAS EGRESADAS DEL SISTEMA DE JUSTICIA PENAL.</v>
          </cell>
          <cell r="AH34">
            <v>1</v>
          </cell>
          <cell r="AI34" t="str">
            <v>PORCENTAJE DE COBERTURA DE ATENCION PROGRAMADA A PERSONAS EGRESADAS DEL SISTEMA DE JUSTICIA PENAL</v>
          </cell>
          <cell r="AJ34" t="str">
            <v>(CANTIDAD DE PERSONAS EGRESADAS DEL SISTEMA DE JUSTICIA PENAL EFECTIVAMENTE ATENDIDAS/CANTIDAD DE PERSONAS EGRESADAS DEL SISTEMA DE JUSTICIA PENAL ATENDIDAS PROGRAMADAS)*100</v>
          </cell>
          <cell r="AK34" t="str">
            <v>PORCENTAJE</v>
          </cell>
          <cell r="AL34" t="str">
            <v>EXPEDIENTES DE PERSONAS BENEFICIARIAS DEL INSTITUTO DE REINSERCION SOCIAL, UBICADOS EN LAS INSTALACIONES DE LA SECRETARIA DE GOBIERNO UBICADAS EN FERNANDO ED ALVA IXTLILXOCHITL 185, QUINTO PISO, COLONIA TRANSIITO, ALCALDIA CUAUHTEMOC.</v>
          </cell>
          <cell r="AM34">
            <v>0.25</v>
          </cell>
          <cell r="AN34">
            <v>0.5</v>
          </cell>
          <cell r="AO34">
            <v>0.75</v>
          </cell>
          <cell r="AP34">
            <v>1</v>
          </cell>
        </row>
        <row r="35">
          <cell r="K35" t="str">
            <v>02c001E063</v>
          </cell>
          <cell r="L35">
            <v>1</v>
          </cell>
          <cell r="M35" t="str">
            <v>Igualdad y Derechos</v>
          </cell>
          <cell r="N35">
            <v>6</v>
          </cell>
          <cell r="O35" t="str">
            <v>Derecho a la igualdad e inclusión</v>
          </cell>
          <cell r="P35">
            <v>8</v>
          </cell>
          <cell r="Q35"/>
          <cell r="R35">
            <v>16</v>
          </cell>
          <cell r="S35" t="str">
            <v>Paz, justicia e instituciones sólidas</v>
          </cell>
          <cell r="T35" t="str">
            <v>16. Paz, justicia e instituciones sólidas</v>
          </cell>
          <cell r="U35" t="str">
            <v>2</v>
          </cell>
          <cell r="V35" t="str">
            <v>Desarrollo Social</v>
          </cell>
          <cell r="W35" t="str">
            <v>5</v>
          </cell>
          <cell r="X35" t="str">
            <v>Educación</v>
          </cell>
          <cell r="Y35" t="str">
            <v>3</v>
          </cell>
          <cell r="Z35" t="str">
            <v>Educación Superior</v>
          </cell>
          <cell r="AA35" t="str">
            <v>2.5.3</v>
          </cell>
          <cell r="AB35" t="str">
            <v>071</v>
          </cell>
          <cell r="AC35" t="str">
            <v>Profesionalización de servidores públicos</v>
          </cell>
          <cell r="AD35" t="str">
            <v xml:space="preserve">EL SISTEMA PENITENCIARIO PRESENTA UNA ESCASEZ DE PERSONAL DE SEGURIDAD Y TECNICO CALIDICADO PARA QUE COADYUBE EN LOS TRASLDADOS Y CUSTODIA DE LAS PERSONAS, E INCLUSO GARANTICE LAS MEDIDAS DE SEGURIDAD DENTRO DE LA SALAS DE JUICIOS ORALES. </v>
          </cell>
          <cell r="AE35" t="str">
            <v>PUEBLOS INDIGENAS, LESBIANAS, GAYS, TRANSEXUALES, PERSONAS CON DISCAPACIDAD, PERSONAS MIGRANTES O REFUGIADAS, POBLACIONES CALLEJERAS, VICTIMAS DE EXPLOTACION SEXUAL, OTROS GRUPOS DE ATENCION.</v>
          </cell>
          <cell r="AF35" t="str">
            <v>DAR CUMPLIMIENTO A LAS MEDIDAS DE SEGURUDAD PARA LA CUSTODIA DRE LAS PERSONAS IMPUTADAS, ACUSADAS Y/O SENTENCIADAS, ASI COMO MANTENER LA EL ORDEN EN LAS SALAS DE AUDIENCIA Y VIGILAR EL ACESO A LA ENTRADA PTINCIPAL DE LAS INSTALACIONES DE LA SEDE JUDICIAL.</v>
          </cell>
          <cell r="AG35" t="str">
            <v>DISEÑAR PROGRAMAS, PROYECTOS Y ACCIONES PARA LOGRAR LA IGUALDAD SUSTANTIVA EN BENEFICIO DE LAS MUJERES, TOMANDO EN CUENTA LAS DIFERETES NECESIDADES, ADEMAS DE ASEGURAR QUE LAS PERSONAS SERVIDORAS PUBLICAS CONOZCAN Y APLIQUEN LA LEY DE IGUALDAD SUTANTIVA.</v>
          </cell>
          <cell r="AH35">
            <v>46000</v>
          </cell>
          <cell r="AI35" t="str">
            <v>DAR CUMPLIMIET}NTO A LAS MEDIDAS DE SEGURUDAD PARA LA CUSTODIA DRE LAS PERSONAS IMPUTADAS, ACUSADAS Y/O SENTENCIADAS, ASI COMO MANTENER LA EL ORDEN EN LAS SALAS DE AUDIENCIA Y VIGILAR EL ACESO A LA ENTRADA PTINCIPAL DE LAS INSTALACIONES DE LA SEDE JUDICIAL.</v>
          </cell>
          <cell r="AJ35" t="str">
            <v>FORMULA:
ICMPP: (MFPPPP/MFAPPP)*100
DONDE:
ICMPP = INDICE DE CUMPLIMIENTO DE LAS METAS PROGRAMADAS AL PERIODO
MFAPPP = METAS FISICAS ALCANZADAS AL PERIODO DEL PROGRAMA PRESUPUESTARIO
MFPPPP = METAS FISICAS PROGRAMADAS AL PERIODO DEL PROGRAMA PRESUPUESTARIO</v>
          </cell>
          <cell r="AK35" t="str">
            <v>PERSONA</v>
          </cell>
          <cell r="AL35" t="str">
            <v xml:space="preserve">OFICIOS EMITIDOS POR EL TRIBUNAL SUPERIOR DE JUSTICIA DEL DISTRITO FEDERAL, SUBDIRECCION DE CONTROL DE INFORMACION Y CENTROS PENITENICARIO </v>
          </cell>
          <cell r="AM35">
            <v>50000</v>
          </cell>
          <cell r="AN35">
            <v>50000</v>
          </cell>
          <cell r="AO35">
            <v>50000</v>
          </cell>
          <cell r="AP35">
            <v>50000</v>
          </cell>
        </row>
        <row r="36">
          <cell r="K36" t="str">
            <v>02C001E068</v>
          </cell>
          <cell r="L36">
            <v>1</v>
          </cell>
          <cell r="M36" t="str">
            <v>Igualdad y Derechos</v>
          </cell>
          <cell r="N36" t="str">
            <v>6</v>
          </cell>
          <cell r="O36" t="str">
            <v>Derecho a la igualdad e inclusión</v>
          </cell>
          <cell r="P36" t="str">
            <v>2</v>
          </cell>
          <cell r="Q36"/>
          <cell r="R36">
            <v>16</v>
          </cell>
          <cell r="S36" t="str">
            <v>Paz, justicia e instituciones sólidas</v>
          </cell>
          <cell r="T36" t="str">
            <v>16. Paz, justicia e instituciones sólidas</v>
          </cell>
          <cell r="U36" t="str">
            <v>2</v>
          </cell>
          <cell r="V36" t="str">
            <v>Desarrollo Social</v>
          </cell>
          <cell r="W36" t="str">
            <v>6</v>
          </cell>
          <cell r="X36" t="str">
            <v>Protección Social</v>
          </cell>
          <cell r="Y36" t="str">
            <v>8</v>
          </cell>
          <cell r="Z36" t="str">
            <v>Otros Grupos Vulnerables</v>
          </cell>
          <cell r="AA36" t="str">
            <v>2.6.8</v>
          </cell>
          <cell r="AB36" t="str">
            <v>017</v>
          </cell>
          <cell r="AC36" t="str">
            <v>Atención a grupos vulnerables</v>
          </cell>
          <cell r="AD36" t="str">
            <v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v>
          </cell>
          <cell r="AE36" t="str">
            <v>PUEBLOS INDIGENAS, LESBIANAS, GAYS, TRANSEXUALES, PERSONAS CON DISCAPACIDAD, PERSONAS MIGRANTES O REFUGIADAS, POBLACIONES CALLEJERAS, VICTIMAS DE EXPLOTACION SEXUAL, OTROS GRUPOS DE ATENCION.</v>
          </cell>
          <cell r="AF36" t="str">
            <v>DAR ATENCION A LOS Y A LAS ADOLESCENTES, BRINDANDOLES ALIMENTACION Y APOYANDOLOS CON PROGRAMAS EDUCATIVOS, CULTURALES, DEPORTIVOS, DE SALUD FISICA Y PSICOLOGICA, LOGRANDO CON ELLO UNA REINSERCION SOCIAL EXITOSA.</v>
          </cell>
          <cell r="AG36" t="str">
            <v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v>
          </cell>
          <cell r="AH36">
            <v>600</v>
          </cell>
          <cell r="AI36" t="str">
            <v>DAR ATENCION A LOS Y A LAS ADOLESCENTES, BRINDANDOLES ALIMENTACION Y APOYANDOLOS CON PROGRAMAS EDUCATIVOS, CULTURALES, DEPORTIVOS, DE SALUD FISICA Y PSICOLOGICA, LOGRANDO CON ELLO UNA REINSERCION SOCIAL EXITOSA.</v>
          </cell>
          <cell r="AJ36" t="str">
            <v xml:space="preserve">FORMULA:
ICMPP: (MFPPPP/MFAPPP)*100
DONDE:
ICMPP = INDICE DE CUMPLIMIENTO DE LAS METAS PROGRAMADAS AL PERIODO
MFAPPP = METAS FISICAS ALCANZADAS AL PERIODO DEL PROGRAMA PRESUPUESTARIO
MFPPPP = METAS FISICAS PROGRAMADAS AL PERIODO DEL PROGRAMA PRESUPUESTARIO
</v>
          </cell>
          <cell r="AK36" t="str">
            <v>PERSONA</v>
          </cell>
          <cell r="AL36" t="str">
            <v>HISTORICO DE ATENCION 2009 A 2019, DIRECCION GENERAL ATENCION ESPECIALIZADA PARA ADOLESCENTES.</v>
          </cell>
          <cell r="AM36">
            <v>600</v>
          </cell>
          <cell r="AN36">
            <v>600</v>
          </cell>
          <cell r="AO36">
            <v>600</v>
          </cell>
          <cell r="AP36">
            <v>600</v>
          </cell>
        </row>
        <row r="37">
          <cell r="K37" t="str">
            <v>02C001E103</v>
          </cell>
          <cell r="L37">
            <v>1</v>
          </cell>
          <cell r="M37" t="str">
            <v>Igualdad y Derechos</v>
          </cell>
          <cell r="N37" t="str">
            <v>6</v>
          </cell>
          <cell r="O37" t="str">
            <v>Derecho a la igualdad e inclusión</v>
          </cell>
          <cell r="P37" t="str">
            <v>0</v>
          </cell>
          <cell r="Q37" t="str">
            <v>Derecho a la igualdad e inclusión</v>
          </cell>
          <cell r="R37">
            <v>16</v>
          </cell>
          <cell r="S37" t="str">
            <v>Paz, justicia e instituciones sólidas</v>
          </cell>
          <cell r="T37" t="str">
            <v>16. Paz, justicia e instituciones sólidas</v>
          </cell>
          <cell r="U37" t="str">
            <v>1</v>
          </cell>
          <cell r="V37" t="str">
            <v>Gobierno</v>
          </cell>
          <cell r="W37" t="str">
            <v>7</v>
          </cell>
          <cell r="X37" t="str">
            <v>Asuntos De Orden Público Y De Seguridad Interior</v>
          </cell>
          <cell r="Y37" t="str">
            <v>3</v>
          </cell>
          <cell r="Z37" t="str">
            <v>Otros Asuntos De Orden Público Y Seguridad</v>
          </cell>
          <cell r="AA37" t="str">
            <v>1.7.3</v>
          </cell>
          <cell r="AB37" t="str">
            <v>272</v>
          </cell>
          <cell r="AC37" t="str">
            <v>Protección de la integridad y el patrimonio de las personas</v>
          </cell>
          <cell r="AD37" t="str">
            <v>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v>
          </cell>
          <cell r="AE37" t="str">
            <v>LAS ACCIONES LLEVADAS A CABO EN LA DIRECCION GENERAL DE GOBIERNO SE REALIZAN INDISTINTAMENTE A CUALQUIER CIUDADANA (O). SE BUSCA INCREMETAR LOS ESPACIOS DE ESCUCHA Y  OPORTUNIDAD, CON LA FINALIDAD DE UNA OPTIMA ATENCION, LA DISMINUCION DE DESIGUALDADES Y ERRADICAR LA DISCRIMINACION.</v>
          </cell>
          <cell r="AF37" t="str">
            <v>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v>
          </cell>
          <cell r="AG37" t="str">
            <v>ACERCAMIENTO, ATENCION, MONITOREO, SUPERVISION Y SEGUIMIENTO ENTRE GOBIERNO Y CIUDADANIA.</v>
          </cell>
          <cell r="AH37">
            <v>3300</v>
          </cell>
          <cell r="AI37" t="str">
            <v>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v>
          </cell>
          <cell r="AJ37" t="str">
            <v>ATENCIONES/META ANUAL</v>
          </cell>
          <cell r="AK37" t="str">
            <v>ATENCION</v>
          </cell>
          <cell r="AL37" t="str">
            <v>INFORMES MENSUALES Y TRIMESTRALES</v>
          </cell>
          <cell r="AM37">
            <v>825</v>
          </cell>
          <cell r="AN37">
            <v>1650</v>
          </cell>
          <cell r="AO37">
            <v>2475</v>
          </cell>
          <cell r="AP37">
            <v>3300</v>
          </cell>
        </row>
        <row r="38">
          <cell r="K38" t="str">
            <v>02C001M001</v>
          </cell>
          <cell r="L38">
            <v>1</v>
          </cell>
          <cell r="M38" t="str">
            <v>Igualdad y Derechos</v>
          </cell>
          <cell r="N38">
            <v>5</v>
          </cell>
          <cell r="O38" t="str">
            <v>Derechos de las mujeres</v>
          </cell>
          <cell r="P38">
            <v>0</v>
          </cell>
          <cell r="Q38" t="str">
            <v>Derechos de las mujeres</v>
          </cell>
          <cell r="R38">
            <v>16</v>
          </cell>
          <cell r="S38" t="str">
            <v>Paz, justicia e instituciones sólidas</v>
          </cell>
          <cell r="T38" t="str">
            <v>16. Paz, justicia e instituciones sólidas</v>
          </cell>
          <cell r="U38" t="str">
            <v>1</v>
          </cell>
          <cell r="V38" t="str">
            <v>Gobierno</v>
          </cell>
          <cell r="W38" t="str">
            <v>2</v>
          </cell>
          <cell r="X38" t="str">
            <v>Justicia</v>
          </cell>
          <cell r="Y38" t="str">
            <v>3</v>
          </cell>
          <cell r="Z38" t="str">
            <v>Reclusión Y Readaptación Social</v>
          </cell>
          <cell r="AA38" t="str">
            <v>1.2.3</v>
          </cell>
          <cell r="AB38" t="str">
            <v>104</v>
          </cell>
          <cell r="AC38" t="str">
            <v>Administración de capital humano</v>
          </cell>
          <cell r="AD38" t="str">
            <v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v>
          </cell>
          <cell r="AE38" t="str">
            <v xml:space="preserve">UNA POBLACION LABORAL APROXIMADA DE 10,000 TRABAJADORES DE LOS CUALES ASISTEN A LABORAR EN LOS DIFERENTES INMUEBLES, TALES COMO SON; CENTROS PENITENCIARIOS, CENTROS DE SANCIONES ADMINISTRATIVAS, ETC. </v>
          </cell>
          <cell r="AF38" t="str">
            <v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v>
          </cell>
          <cell r="AG38" t="str">
            <v>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v>
          </cell>
          <cell r="AH38">
            <v>2940</v>
          </cell>
          <cell r="AI38" t="str">
            <v>ATENCION A SOLICITUDES Y PAGOS DEL PERSONAL DE ESTRUCTURA, TECNICO OPERATIVO Y ESTABILIDAD LABORAL Y HONORARIOS QUE LABORAN EN ESTA SECRETARIA Y DEMAS AREAS DEPENDIENTES.</v>
          </cell>
          <cell r="AJ38" t="str">
            <v>TRAMITES EJECUTADOS/TRAMITES PROYECTADOS</v>
          </cell>
          <cell r="AK38" t="str">
            <v>TRAMITE</v>
          </cell>
          <cell r="AL38" t="str">
            <v>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v>
          </cell>
          <cell r="AM38">
            <v>735</v>
          </cell>
          <cell r="AN38">
            <v>1470</v>
          </cell>
          <cell r="AO38">
            <v>2205</v>
          </cell>
          <cell r="AP38">
            <v>2940</v>
          </cell>
        </row>
        <row r="39">
          <cell r="K39" t="str">
            <v>02C001N001</v>
          </cell>
          <cell r="L39">
            <v>1</v>
          </cell>
          <cell r="M39" t="str">
            <v>Igualdad y Derechos</v>
          </cell>
          <cell r="N39" t="str">
            <v>4</v>
          </cell>
          <cell r="O39" t="str">
            <v>Derecho a la vivienda</v>
          </cell>
          <cell r="P39" t="str">
            <v>1</v>
          </cell>
          <cell r="Q39" t="str">
            <v>Derechos de las mujeres</v>
          </cell>
          <cell r="R39">
            <v>16</v>
          </cell>
          <cell r="S39" t="str">
            <v>Paz, justicia e instituciones sólidas</v>
          </cell>
          <cell r="T39" t="str">
            <v>16. Paz, justicia e instituciones sólidas</v>
          </cell>
          <cell r="U39" t="str">
            <v>1</v>
          </cell>
          <cell r="V39" t="str">
            <v>Gobierno</v>
          </cell>
          <cell r="W39" t="str">
            <v>7</v>
          </cell>
          <cell r="X39" t="str">
            <v>Asuntos De Orden Público Y De Seguridad Interior</v>
          </cell>
          <cell r="Y39" t="str">
            <v>2</v>
          </cell>
          <cell r="Z39" t="str">
            <v>Protección Civil</v>
          </cell>
          <cell r="AA39" t="str">
            <v>1.7.2</v>
          </cell>
          <cell r="AB39" t="str">
            <v>002</v>
          </cell>
          <cell r="AC39" t="str">
            <v>Gestión integral de riesgos en materia de protección civil</v>
          </cell>
          <cell r="AD39" t="str">
            <v>NO ESTAR DEBIDAMENTE PREPARADOS ANTES, DURANTE Y DESPUES DE QUE OCURRA UN POSIBLE DESASTRE PARA ACTUAR DE UNA FORMA COORDINADA, RESPONSABLE Y CON VOLUNTAD INSTITUCIONAL.</v>
          </cell>
          <cell r="AE39" t="str">
            <v>LA PARTICIPACION EQUITATIVA DE HOMBRES Y MUJERES EN LAS BRIGADAS INTERNAS DE PROTECCION CIVIL.</v>
          </cell>
          <cell r="AF39" t="str">
            <v>FOMENTAR LA CULTURA DE PROTECCION CIVIL CON LA PREVENCION DE RIESGOS Y LA ATENCION DE EMERGENCIAS, REFORZANDO LA CAPACIDAD DE ACCION, ANTES, DURANTE Y DESPUES DE QUE OCURRA EL EVENTO.</v>
          </cell>
          <cell r="AG39" t="str">
            <v>N/A</v>
          </cell>
          <cell r="AH39">
            <v>12</v>
          </cell>
          <cell r="AI39" t="str">
            <v>N/A</v>
          </cell>
          <cell r="AJ39" t="str">
            <v>N/A</v>
          </cell>
          <cell r="AK39" t="str">
            <v>ACCION</v>
          </cell>
          <cell r="AL39" t="str">
            <v>SIMULACROS, JUNTAS DE TRABAJO, REUNIONES Y CAPACITACIONES</v>
          </cell>
          <cell r="AM39">
            <v>3</v>
          </cell>
          <cell r="AN39">
            <v>6</v>
          </cell>
          <cell r="AO39">
            <v>9</v>
          </cell>
          <cell r="AP39">
            <v>12</v>
          </cell>
        </row>
        <row r="40">
          <cell r="K40" t="str">
            <v>02C001O001</v>
          </cell>
          <cell r="L40">
            <v>1</v>
          </cell>
          <cell r="M40" t="str">
            <v>Igualdad y Derechos</v>
          </cell>
          <cell r="N40">
            <v>5</v>
          </cell>
          <cell r="O40" t="str">
            <v>Derechos de las mujeres</v>
          </cell>
          <cell r="P40">
            <v>0</v>
          </cell>
          <cell r="Q40" t="str">
            <v>Derechos de las mujeres</v>
          </cell>
          <cell r="R40">
            <v>16</v>
          </cell>
          <cell r="S40" t="str">
            <v>Paz, justicia e instituciones sólidas</v>
          </cell>
          <cell r="T40" t="str">
            <v>16. Paz, justicia e instituciones sólidas</v>
          </cell>
          <cell r="U40" t="str">
            <v>2</v>
          </cell>
          <cell r="V40" t="str">
            <v>Gobierno</v>
          </cell>
          <cell r="W40" t="str">
            <v>3</v>
          </cell>
          <cell r="X40" t="str">
            <v>Coordinación De La Política De Gobierno</v>
          </cell>
          <cell r="Y40" t="str">
            <v>2</v>
          </cell>
          <cell r="Z40" t="str">
            <v>Función Pública</v>
          </cell>
          <cell r="AA40" t="str">
            <v>2.3.2</v>
          </cell>
          <cell r="AB40" t="str">
            <v>001</v>
          </cell>
          <cell r="AC40" t="str">
            <v>Función pública y buen gobierno</v>
          </cell>
          <cell r="AD40" t="str">
            <v>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v>
          </cell>
          <cell r="AE40" t="str">
            <v>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v>
          </cell>
          <cell r="AF40" t="str">
            <v xml:space="preserve">GARANTIZAR LOS RECURSOS MATERIALES, SERVICIOS GENERALES Y FINANCIEROS A LAS UNIDADES ADMNISTRATIVAS ADSCRITAS A ESTE SECTOR GOBIERNO PARA EL DESARROLLODE LAS ACTIVIDADES ENCAMINADAS AL LOGO DE LOS OBJETIVOS.  </v>
          </cell>
          <cell r="AG40" t="str">
            <v>RECURSOS MATERIALES Y FINANCIEROS.</v>
          </cell>
          <cell r="AH40">
            <v>3000</v>
          </cell>
          <cell r="AI40" t="str">
            <v>REQUISICIONES, CUENTAS POR LIQUIDAR CERTIFICADAS, DOCUMENTOS MULTIPLES, NOMINAS, AFECTACIONES PROGRAMATICAS Y PRESUPUESTALES, ENTRE OTRAS.</v>
          </cell>
          <cell r="AJ40" t="str">
            <v>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v>
          </cell>
          <cell r="AK40" t="str">
            <v>TRAMITE</v>
          </cell>
          <cell r="AL40" t="str">
            <v>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v>
          </cell>
          <cell r="AM40">
            <v>450</v>
          </cell>
          <cell r="AN40">
            <v>1350</v>
          </cell>
          <cell r="AO40">
            <v>2250</v>
          </cell>
          <cell r="AP40">
            <v>3000</v>
          </cell>
        </row>
        <row r="41">
          <cell r="K41" t="str">
            <v>02C001P001</v>
          </cell>
          <cell r="L41">
            <v>1</v>
          </cell>
          <cell r="M41" t="str">
            <v>Igualdad y Derechos</v>
          </cell>
          <cell r="N41">
            <v>5</v>
          </cell>
          <cell r="O41" t="str">
            <v>Derechos de las mujeres</v>
          </cell>
          <cell r="P41">
            <v>0</v>
          </cell>
          <cell r="Q41" t="str">
            <v>Derechos de las mujeres</v>
          </cell>
          <cell r="R41">
            <v>5</v>
          </cell>
          <cell r="S41" t="str">
            <v xml:space="preserve">Igualdad de género </v>
          </cell>
          <cell r="T41" t="str">
            <v xml:space="preserve">5. Igualdad de género </v>
          </cell>
          <cell r="U41" t="str">
            <v>1</v>
          </cell>
          <cell r="V41" t="str">
            <v>Gobierno</v>
          </cell>
          <cell r="W41" t="str">
            <v>2</v>
          </cell>
          <cell r="X41" t="str">
            <v>Justicia</v>
          </cell>
          <cell r="Y41" t="str">
            <v>4</v>
          </cell>
          <cell r="Z41" t="str">
            <v>Derechos Humanos</v>
          </cell>
          <cell r="AA41" t="str">
            <v>1.2.4</v>
          </cell>
          <cell r="AB41" t="str">
            <v>003</v>
          </cell>
          <cell r="AC41" t="str">
            <v>Transversalización de la perspectiva de género</v>
          </cell>
          <cell r="AD41" t="str">
            <v>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v>
          </cell>
          <cell r="AE41" t="str">
            <v>PUEBLOS INDIGENAS, LESBIANAS, GAYS, TRANSEXUALES, PERSONAS CON DISCAPACIDAD, PERSONAS MIGRANTES O REFUGIADAS, POBLACIONES CALLEJERAS, VICTIMAS DE EXPLOTACION SEXUAL, OTROS GRUPOS DE ATENCION.</v>
          </cell>
          <cell r="AF41" t="str">
            <v>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v>
          </cell>
          <cell r="AG41" t="str">
            <v>EVITAR LA DISCRIMINACION Y EL ABUSO DE AUTORIDAD QUE SE COMETE EN CONTRA DE LAS MUJERES Y LAS ADOLESCENTES, QUE HAN COMETIDO ACTOS DELICTIVOS.</v>
          </cell>
          <cell r="AH41">
            <v>600</v>
          </cell>
          <cell r="AI41" t="str">
            <v>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v>
          </cell>
          <cell r="AJ41" t="str">
            <v>FORMULA:
ICMPP: (MFPPPP/MFAPPP)*100
DONDE:
ICMPP = INDICE DE CUMPLIMIENTO DE LAS METAS PROGRAMADAS AL PERIODO
MFAPPP = METAS FISICAS ALCANZADAS AL PERIODO DEL PROGRAMA PRESUPUESTARIO
MFPPPP = METAS FISICAS PROGRAMADAS AL PERIODO DEL PROGRAMA PRESUPUESTARIO</v>
          </cell>
          <cell r="AK41" t="str">
            <v>PERSONA</v>
          </cell>
          <cell r="AL41" t="str">
            <v>HISTORICO DEL 2010 AL 2019</v>
          </cell>
          <cell r="AM41">
            <v>600</v>
          </cell>
          <cell r="AN41">
            <v>600</v>
          </cell>
          <cell r="AO41">
            <v>600</v>
          </cell>
          <cell r="AP41">
            <v>600</v>
          </cell>
        </row>
        <row r="42">
          <cell r="K42" t="str">
            <v>02C001P002</v>
          </cell>
          <cell r="L42">
            <v>1</v>
          </cell>
          <cell r="M42" t="str">
            <v>Igualdad y Derechos</v>
          </cell>
          <cell r="N42">
            <v>6</v>
          </cell>
          <cell r="O42" t="str">
            <v>Derecho a la igualdad e inclusión</v>
          </cell>
          <cell r="P42">
            <v>0</v>
          </cell>
          <cell r="Q42" t="str">
            <v>Derecho a la igualdad e inclusión</v>
          </cell>
          <cell r="R42">
            <v>10</v>
          </cell>
          <cell r="S42" t="str">
            <v xml:space="preserve">Reducción de las desigualdades </v>
          </cell>
          <cell r="T42" t="str">
            <v xml:space="preserve">10. Reducción de las desigualdades </v>
          </cell>
          <cell r="U42" t="str">
            <v>1</v>
          </cell>
          <cell r="V42" t="str">
            <v>Gobierno</v>
          </cell>
          <cell r="W42" t="str">
            <v>2</v>
          </cell>
          <cell r="X42" t="str">
            <v>Justicia</v>
          </cell>
          <cell r="Y42" t="str">
            <v>4</v>
          </cell>
          <cell r="Z42" t="str">
            <v>Derechos Humanos</v>
          </cell>
          <cell r="AA42" t="str">
            <v>1.2.4</v>
          </cell>
          <cell r="AB42" t="str">
            <v>004</v>
          </cell>
          <cell r="AC42" t="str">
            <v>Transversalización del enfoque de derechos humanos</v>
          </cell>
          <cell r="AD42" t="str">
            <v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v>
          </cell>
          <cell r="AE42" t="str">
            <v>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v>
          </cell>
          <cell r="AF42" t="str">
            <v>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v>
          </cell>
          <cell r="AG42" t="str">
            <v>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v>
          </cell>
          <cell r="AH42">
            <v>2000</v>
          </cell>
          <cell r="AI42" t="str">
            <v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v>
          </cell>
          <cell r="AJ42" t="str">
            <v>EFICACIA</v>
          </cell>
          <cell r="AK42" t="str">
            <v>ATENCION</v>
          </cell>
          <cell r="AL42" t="str">
            <v>AGENDA DEL SUBSECRETARIO DE GOBIERNO, DEL PERSONAL DE MANDOS MEDIOS, ASESORES, LISTAS DE ASISTENCIA DE REUNIONES Y MESAS DE TRABAJO, NOTAS INFORMATIVAS, MINUTAS REALIZADAS, INFORMES TRIMESTRALES.</v>
          </cell>
          <cell r="AM42">
            <v>525</v>
          </cell>
          <cell r="AN42">
            <v>1050</v>
          </cell>
          <cell r="AO42">
            <v>1575</v>
          </cell>
          <cell r="AP42">
            <v>2100</v>
          </cell>
        </row>
        <row r="43">
          <cell r="K43" t="str">
            <v>02C001P007</v>
          </cell>
          <cell r="L43">
            <v>1</v>
          </cell>
          <cell r="M43" t="str">
            <v>Igualdad y Derechos</v>
          </cell>
          <cell r="N43" t="str">
            <v>1</v>
          </cell>
          <cell r="O43" t="str">
            <v>Derecho a la educación</v>
          </cell>
          <cell r="P43" t="str">
            <v>5</v>
          </cell>
          <cell r="Q43" t="str">
            <v>PILARES: Puntos de Innovación, Libertades, Artes, Educación y Saberes</v>
          </cell>
          <cell r="R43">
            <v>16</v>
          </cell>
          <cell r="S43" t="str">
            <v>Paz, justicia e instituciones sólidas</v>
          </cell>
          <cell r="T43" t="str">
            <v>16. Paz, justicia e instituciones sólidas</v>
          </cell>
          <cell r="U43" t="str">
            <v>1</v>
          </cell>
          <cell r="V43" t="str">
            <v>Gobierno</v>
          </cell>
          <cell r="W43" t="str">
            <v>3</v>
          </cell>
          <cell r="X43" t="str">
            <v>Coordinación De La Política De Gobierno</v>
          </cell>
          <cell r="Y43" t="str">
            <v>9</v>
          </cell>
          <cell r="Z43" t="str">
            <v>Otros</v>
          </cell>
          <cell r="AA43" t="str">
            <v>1.3.9</v>
          </cell>
          <cell r="AB43" t="str">
            <v>178</v>
          </cell>
          <cell r="AC43" t="str">
            <v>Coordinación metropolitana y regional</v>
          </cell>
          <cell r="AD43" t="str">
            <v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v>
          </cell>
          <cell r="AE43" t="str">
            <v>HABITANTES DE LA CIUDAD DE MEXICO, MAS LA POBLACION DE LA ZONA METROPOLITANA DEL VALLE DE MEXICO, PARA AMPLIAR Y FORTALECER LAS DIFERENTES FORMAS DE PARTICIPACION CIUDADANA, DOTANDOLAS DE INSTRUMENTOS ADECUADOS.</v>
          </cell>
          <cell r="AF43" t="str">
            <v>IMPULSAR EL DIALOGO ENTRE LAS DEPENDENCIAS DEL GOBIERNO DE LA CIUDAD Y SUS HOMOLOGAS EN LOS GOBIERNOS DE LAS ENTIDADES FEDERATIVAS, CON LA FINALIDAD DE ESTABLECER ACUERDOS Y/O CONVENIOS EN BENEFICIO DE LA GOBERNANZA Y LA MEJORA EN EL BIENESTAR DE LA POBLACION.</v>
          </cell>
          <cell r="AG43" t="str">
            <v>ARTICULACION INSTITUCIONAL ENTRE GOBIERNO DE LA CIUDAD DE MEXICO Y LA FEDERACION, ENTIDADES FEDERATIVAS, MUNICIPIOS Y SOCIEDAD CIVIL</v>
          </cell>
          <cell r="AH43">
            <v>12</v>
          </cell>
          <cell r="AI43" t="str">
            <v>ATENDER 9.02 MILLONES DE HABITANTES DE LA ZONA METROPOLITANA DEL VALLE DE MEXICO, MEDIENTE EL DIALOGO, RECORRIDOS, MARCHAS EXPLORATORIAS, MESAS DE TRABAJO Y ASESORIAS.</v>
          </cell>
          <cell r="AJ43" t="str">
            <v>SUMATORIA DE ACCIONES EJECUTADAS</v>
          </cell>
          <cell r="AK43" t="str">
            <v>ATENCION</v>
          </cell>
          <cell r="AL43" t="str">
            <v>CONVENIOS, ACUERDOS, COMISIONES.</v>
          </cell>
          <cell r="AM43">
            <v>5</v>
          </cell>
          <cell r="AN43">
            <v>5</v>
          </cell>
          <cell r="AO43">
            <v>6</v>
          </cell>
          <cell r="AP43">
            <v>5</v>
          </cell>
        </row>
        <row r="44">
          <cell r="K44" t="str">
            <v>02C001P023</v>
          </cell>
          <cell r="L44">
            <v>1</v>
          </cell>
          <cell r="M44" t="str">
            <v>Igualdad y Derechos</v>
          </cell>
          <cell r="N44">
            <v>7</v>
          </cell>
          <cell r="O44" t="str">
            <v>Pueblos originarios y poblaciones indígenas residentes</v>
          </cell>
          <cell r="P44">
            <v>0</v>
          </cell>
          <cell r="Q44" t="str">
            <v>Pueblos originarios y poblaciones indígenas residentes</v>
          </cell>
          <cell r="R44">
            <v>16</v>
          </cell>
          <cell r="S44" t="str">
            <v>Paz, justicia e instituciones sólidas</v>
          </cell>
          <cell r="T44" t="str">
            <v>16. Paz, justicia e instituciones sólidas</v>
          </cell>
          <cell r="U44" t="str">
            <v>2</v>
          </cell>
          <cell r="V44" t="str">
            <v>Desarrollo Social</v>
          </cell>
          <cell r="W44" t="str">
            <v>2</v>
          </cell>
          <cell r="X44" t="str">
            <v>Vivienda Y Servicios A La Comunidad</v>
          </cell>
          <cell r="Y44" t="str">
            <v>1</v>
          </cell>
          <cell r="Z44" t="str">
            <v>Urbanización</v>
          </cell>
          <cell r="AA44" t="str">
            <v>2.2.1</v>
          </cell>
          <cell r="AB44" t="str">
            <v>059</v>
          </cell>
          <cell r="AC44" t="str">
            <v>Planeación, desarrollo urbano y ordenamiento territorial</v>
          </cell>
          <cell r="AD44" t="str">
            <v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v>
          </cell>
          <cell r="AE44" t="str">
            <v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v>
          </cell>
          <cell r="AF44" t="str">
            <v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v>
          </cell>
          <cell r="AG44" t="str">
            <v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v>
          </cell>
          <cell r="AH44">
            <v>10</v>
          </cell>
          <cell r="AI44" t="str">
            <v>RECUPERACION DE  ESPACIO PUBLICO</v>
          </cell>
          <cell r="AJ44" t="str">
            <v>(100*10)/10=100%</v>
          </cell>
          <cell r="AK44" t="str">
            <v>ESPACIO PUBLICO</v>
          </cell>
          <cell r="AL44" t="str">
            <v>SISCOVIP,  INFORMES INTERNOS Y CENSOS DE COMERCIO INFORMAL. FERNANDO ALVA IXTLIXOCHITL Nº. 185, 1ER, PISO, COL. TRÀNSITO, DELEGACIÒN CUAUHTEMOC.</v>
          </cell>
          <cell r="AM44">
            <v>3</v>
          </cell>
          <cell r="AN44">
            <v>3</v>
          </cell>
          <cell r="AO44">
            <v>3</v>
          </cell>
          <cell r="AP44">
            <v>1</v>
          </cell>
        </row>
        <row r="45">
          <cell r="K45" t="str">
            <v>02C001S005</v>
          </cell>
          <cell r="L45">
            <v>1</v>
          </cell>
          <cell r="M45" t="str">
            <v>Igualdad y Derechos</v>
          </cell>
          <cell r="N45" t="str">
            <v>6</v>
          </cell>
          <cell r="O45" t="str">
            <v>Derecho a la igualdad e inclusión</v>
          </cell>
          <cell r="P45" t="str">
            <v>6</v>
          </cell>
          <cell r="Q45" t="str">
            <v>Personas en situación de calle</v>
          </cell>
          <cell r="R45">
            <v>16</v>
          </cell>
          <cell r="S45" t="str">
            <v>Paz, justicia e instituciones sólidas</v>
          </cell>
          <cell r="T45" t="str">
            <v>16. Paz, justicia e instituciones sólidas</v>
          </cell>
          <cell r="U45" t="str">
            <v>1</v>
          </cell>
          <cell r="V45" t="str">
            <v>Gobierno</v>
          </cell>
          <cell r="W45" t="str">
            <v>2</v>
          </cell>
          <cell r="X45" t="str">
            <v>Justicia</v>
          </cell>
          <cell r="Y45" t="str">
            <v>3</v>
          </cell>
          <cell r="Z45" t="str">
            <v>Reclusión Y Readaptación Social</v>
          </cell>
          <cell r="AA45" t="str">
            <v>1.2.3</v>
          </cell>
          <cell r="AB45" t="str">
            <v>025</v>
          </cell>
          <cell r="AC45" t="str">
            <v>Control y acciones dirigidas para la reinserción social de población liberada y preliberada</v>
          </cell>
          <cell r="AD45" t="str">
            <v>LAS PERSONAS EGRESADAS DEL SISTEMA DE JUSTICIA PENAL QUE PERTENECESN A GRUPOS DE ATENCION PRIORITARIA ENFRENTAN DIFICULTADES PARA DAR CONTINUIDAD A SUS PROCESOS DE REINSERCION SOCIAL</v>
          </cell>
          <cell r="AE45" t="str">
            <v>PERSONAS EGRESADAS DEL SISTEMA DE JUSTICIA PENAL QUE PERTENECEN A UNO O MAS GRUPOS DE ATENCION PRIORITARIA</v>
          </cell>
          <cell r="AF45" t="str">
            <v>DIRIGIR LA OPERACION Y ADMINISTRACION DE LOS CENTROS PENITENCIARIOS DE LA CIUDAD DE MEXICO, BAJO UN ENFOQUE DE DERECHOS QUE APOYE LA REINTEGRACION Y REINSERCION SOCIAL DE LAS PERSONAS PRIVADAS DE LA LIBERTAD, SIN DISCRIMINACION POR EDAD, ETNIA O GENERO.</v>
          </cell>
          <cell r="AG45" t="str">
            <v>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v>
          </cell>
          <cell r="AH45">
            <v>1</v>
          </cell>
          <cell r="AI45" t="str">
            <v>PORCENTAJE DE COBERTURA DE ATENCION PROGRAMADA A PERSONAS EGRESADAS DEL SISTEMA DE JUSTICIA PENAL QUE PERTENECEN A UN GRUPO DE ATENCION PRIORITARIA</v>
          </cell>
          <cell r="AJ45" t="str">
            <v>(CANTIDAD DE PERSONAS EGRESADAS DEL SISTEMA DE JUSTICIA PENAL QUE PERTENECEN A UN GRUPO DE ATENCION PRIORITARIA EFECTIVAMENTE ATENDIDAS/CANTIDAD DE PERSONAS EGRESADAS DEL SISTEMA DE JUSTICIA PENAL QUE PERTENECEN A UN GRUPO DE ATENCION PRIORITARIA ATENDIDAS PROGRAMADAS)*100</v>
          </cell>
          <cell r="AK45" t="str">
            <v>PORCENTAJE</v>
          </cell>
          <cell r="AL45" t="str">
            <v>PADRON DE BENEFICIARIOS DEL PROGRAMA SOCIAL EL CUAL PIEDE SER CONSULTADO EN HTTPS://WWW.REINSERCIONSOCIAL.CDMX.GOB.MX/CONSEJO-ASESOR</v>
          </cell>
          <cell r="AM45">
            <v>0</v>
          </cell>
          <cell r="AN45">
            <v>0.35</v>
          </cell>
          <cell r="AO45">
            <v>0.7</v>
          </cell>
          <cell r="AP45">
            <v>1</v>
          </cell>
        </row>
        <row r="46">
          <cell r="K46" t="str">
            <v>02C001S216</v>
          </cell>
          <cell r="L46">
            <v>1</v>
          </cell>
          <cell r="M46" t="str">
            <v>Igualdad y Derechos</v>
          </cell>
          <cell r="N46" t="str">
            <v>6</v>
          </cell>
          <cell r="O46" t="str">
            <v>Derecho a la igualdad e inclusión</v>
          </cell>
          <cell r="P46" t="str">
            <v>6</v>
          </cell>
          <cell r="Q46" t="str">
            <v>Personas en situación de calle</v>
          </cell>
          <cell r="R46">
            <v>10</v>
          </cell>
          <cell r="S46" t="str">
            <v xml:space="preserve">Reducción de las desigualdades </v>
          </cell>
          <cell r="T46" t="str">
            <v xml:space="preserve">10. Reducción de las desigualdades </v>
          </cell>
          <cell r="U46" t="str">
            <v>1</v>
          </cell>
          <cell r="V46" t="str">
            <v>Gobierno</v>
          </cell>
          <cell r="W46" t="str">
            <v>2</v>
          </cell>
          <cell r="X46" t="str">
            <v>Justicia</v>
          </cell>
          <cell r="Y46" t="str">
            <v>3</v>
          </cell>
          <cell r="Z46" t="str">
            <v>Reclusión Y Readaptación Social</v>
          </cell>
          <cell r="AA46" t="str">
            <v>1.2.3</v>
          </cell>
          <cell r="AB46" t="str">
            <v>025</v>
          </cell>
          <cell r="AC46" t="str">
            <v>Control y acciones dirigidas para la reinserción social de población liberada y preliberada</v>
          </cell>
          <cell r="AD46" t="str">
            <v xml:space="preserve">LAS PERSONAS EGRESADAS DEL SISTEMA DE JUSTICIA PENAL ENFRENTAN DIFICULTADES PARA INCORPORARSE AL MERCADO LABORAL </v>
          </cell>
          <cell r="AE46" t="str">
            <v>PERSONAS EGRESADAS DEL SISTEMA DE JUSTICIA PENAL EN SITUACION DE DESEMPLEO</v>
          </cell>
          <cell r="AF46" t="str">
            <v>DIRIGIR LA OPERACION Y ADMINISTRACION DE LOS CENTROS PENITENCIARIOS DE LA CIUDAD DE MEXICO, BAJO UN ENFOQUE DE DERECHOS QUE APOYE LA REINTEGRACION Y REINSERCION SOCIAL DE LAS PERSONAS PRIVADAS DE LA LIBERTAD, SIN DISCRIMINACION POR EDAD, ETNIA O GENERO.</v>
          </cell>
          <cell r="AG46" t="str">
            <v xml:space="preserve"> CONDICIONES FAVORABLES PARA QUE LAS PERSONAS EGRESADAS DEL SISTEMA DE JUSTICIA PENAL QUE HABITAN LA CIUDAD DE MEXICO PUEDAN EJERCER, EN IGUALDAD DE CIRCUNSTANCIAS, EL DERECHO AL TRABAJO.</v>
          </cell>
          <cell r="AH46">
            <v>1</v>
          </cell>
          <cell r="AI46" t="str">
            <v>PORCENTAJE DE COBERTURA DE ATENCION PROGRAMADA A PERSONAS EGRESADAS DEL SISTEMA DE JUSTICIA PENAL QUE SE ENCUENTRAN EN SITUACION DE DESEMPLEO</v>
          </cell>
          <cell r="AJ46" t="str">
            <v>(CANTIDAD DE PERSONAS EGRESADAS DEL SISTEMA DE JUSTICIA PENAL EN SITUACION DE DESEMPLEO EFECTIVAMENTE ATENDIDAS/CANTIDAD DE PERSONAS EGRESADAS DEL SISTEMA DE JUSTICIA PENAL EN SITUACION DE DESEMPLEO ATENDIDAS PROGRAMADAS)*100</v>
          </cell>
          <cell r="AK46" t="str">
            <v>PORCENTAJE</v>
          </cell>
          <cell r="AL46" t="str">
            <v>PADRON DE BENEFICIARIOS DEL PROGRAMA SOCIAL  EL CUAL PUEDE SER CONSULTADO EN HTTPS://WWW.REINSERCIONSOCIAL.CDMX.GOB.MX/CONSEJO-ASESOR</v>
          </cell>
          <cell r="AM46">
            <v>0.15</v>
          </cell>
          <cell r="AN46">
            <v>0.45</v>
          </cell>
          <cell r="AO46">
            <v>0.9</v>
          </cell>
          <cell r="AP46">
            <v>1</v>
          </cell>
        </row>
        <row r="47">
          <cell r="K47" t="str">
            <v>02C001U019</v>
          </cell>
          <cell r="L47">
            <v>1</v>
          </cell>
          <cell r="M47" t="str">
            <v>Igualdad y Derechos</v>
          </cell>
          <cell r="N47" t="str">
            <v>6</v>
          </cell>
          <cell r="O47" t="str">
            <v>Derecho a la igualdad e inclusión</v>
          </cell>
          <cell r="P47" t="str">
            <v>8</v>
          </cell>
          <cell r="Q47" t="str">
            <v>Víctimas</v>
          </cell>
          <cell r="R47">
            <v>16</v>
          </cell>
          <cell r="S47" t="str">
            <v>Paz, justicia e instituciones sólidas</v>
          </cell>
          <cell r="T47" t="str">
            <v>16. Paz, justicia e instituciones sólidas</v>
          </cell>
          <cell r="U47" t="str">
            <v>1</v>
          </cell>
          <cell r="V47" t="str">
            <v>Gobierno</v>
          </cell>
          <cell r="W47" t="str">
            <v>7</v>
          </cell>
          <cell r="X47" t="str">
            <v>Asuntos De Orden Público Y De Seguridad Interior</v>
          </cell>
          <cell r="Y47" t="str">
            <v>3</v>
          </cell>
          <cell r="Z47" t="str">
            <v>Otros Asuntos De Orden Público Y Seguridad</v>
          </cell>
          <cell r="AA47" t="str">
            <v>1.7.3</v>
          </cell>
          <cell r="AB47" t="str">
            <v>013</v>
          </cell>
          <cell r="AC47" t="str">
            <v>Prevención de la violencia con participación ciudadana</v>
          </cell>
          <cell r="AD47" t="str">
            <v>ALTOS INDICES DE VIOLENCIA  QUE SE PERCIBEN EN LA CIUDAD DE MEXICO DENTRO DE  LOS HOGARES, Y QUE PUEDEN SER INCREMENTADOS POR LA POSESION DE ARMAS DE FUEGO, ASI COMO ACCIDENTES POR EL USO DE LAS MISMAS.</v>
          </cell>
          <cell r="AE47" t="str">
            <v>TODAS LAS PERSONAS QUE TENGAN EN SUS HOGARES ARMAS DE FUEGO.</v>
          </cell>
          <cell r="AF47" t="str">
            <v>EL ESTABLECIMIENTO DE DISTINTOS MODULOS PRINCIPALMENTE EN LOS ATRIOS DE LAS IGLESIAS, DIFUSION POR MEDIO DE BRIGADAS DE VOLANTEO DE SI AL DESARME, SI A LA PAZ EN LAS DISTINTAS ALCALDIA.</v>
          </cell>
          <cell r="AG47" t="str">
            <v>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v>
          </cell>
          <cell r="AH47">
            <v>4500</v>
          </cell>
          <cell r="AI47" t="str">
            <v>DESTRUCCION DE 4500 ARMAS, ENTREGADAS DE MANERA VOLUNTARIA POR LOS CIUDADANOS EN LOS DISTINTOS MODULOS DE CANJE, ENTREGANDO EL APOYO CONFORME AL TABULADOR PUBLICADO EN LA GACETA OFICIAL EL 16 DE ENERO DE 2020</v>
          </cell>
          <cell r="AJ47" t="str">
            <v>ARMAS DESTRUIDAS/4500</v>
          </cell>
          <cell r="AK47" t="str">
            <v>APOYO</v>
          </cell>
          <cell r="AL47" t="str">
            <v>HTTPS://WWW.SECGOB.CDMX.GOB.MX/ACCIONES-INSTITUCIONALES/SI-AL-DESARME-SI-LA-PAZ HTTPS://DATA.CONSEJERIA.CDMX.GOB.MX/PORTAL_OLD/UPLOADS/GACETAS/64E327058268F15C15ED28C1C388FE38.PDF</v>
          </cell>
          <cell r="AM47">
            <v>550</v>
          </cell>
          <cell r="AN47">
            <v>1250</v>
          </cell>
          <cell r="AO47">
            <v>1950</v>
          </cell>
          <cell r="AP47">
            <v>4500</v>
          </cell>
        </row>
        <row r="48">
          <cell r="K48" t="str">
            <v>02CD01E118</v>
          </cell>
          <cell r="L48">
            <v>5</v>
          </cell>
          <cell r="M48" t="str">
            <v>Cero Agresión y Más Seguridad</v>
          </cell>
          <cell r="N48">
            <v>1</v>
          </cell>
          <cell r="O48" t="str">
            <v>Seguridad Ciudadana</v>
          </cell>
          <cell r="P48">
            <v>11</v>
          </cell>
          <cell r="Q48" t="str">
            <v>Protección de los derechos humanos de la ciudadanía y protocolos de actuación policial</v>
          </cell>
          <cell r="R48">
            <v>16</v>
          </cell>
          <cell r="S48" t="str">
            <v>Paz, justicia e instituciones sólidas</v>
          </cell>
          <cell r="T48" t="str">
            <v>16. Paz, justicia e instituciones sólidas</v>
          </cell>
          <cell r="U48" t="str">
            <v>1</v>
          </cell>
          <cell r="V48" t="str">
            <v>Gobierno</v>
          </cell>
          <cell r="W48" t="str">
            <v>7</v>
          </cell>
          <cell r="X48" t="str">
            <v>Asuntos De Orden Público Y De Seguridad Interior</v>
          </cell>
          <cell r="Y48" t="str">
            <v>1</v>
          </cell>
          <cell r="Z48" t="str">
            <v>Policía</v>
          </cell>
          <cell r="AA48" t="str">
            <v>1.7.1</v>
          </cell>
          <cell r="AB48" t="str">
            <v>063</v>
          </cell>
          <cell r="AC48" t="str">
            <v>Prevención de la violencia y el delito</v>
          </cell>
          <cell r="AD48" t="str">
            <v xml:space="preserve">INSEGURIDAD POR EL ELEVADO CRECIMIENTO DE LA VIOLENCIA Y EL INDICE DE DELITOS  			</v>
          </cell>
          <cell r="AE48" t="str">
            <v>PROPORCIONAR SEGURIDAD PARA MEJORAR LA CALIDAD DE VIDA DE LA CIUDADANIA, A MAS DE 285,123 HABITANTES QUE VIVEN EN CONDICIONES DE POBREZA EXTREMA Y A MAS DE 385,526 AMAS DE CASA, TRABAJADORES, ESTUDIANTES QUE DIARIAMENTE SALEN A LA CALLE PARA REALIZAR SUS ACTIVIDADES.</v>
          </cell>
          <cell r="AF48" t="str">
            <v>REALIZAR ACCIONES POLICIALES EN MATERIA DE PREVENCION DE LA VIOLENCIA Y EL DELITO.</v>
          </cell>
          <cell r="AG48" t="str">
            <v>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v>
          </cell>
          <cell r="AH48">
            <v>0.9</v>
          </cell>
          <cell r="AI48" t="str">
            <v>MIDE ELPORCENTAJE DE ACCIONES QUE COADYUVEN A REDUCIR EL INDICE DELICTIVO A TRAVES DE UNA MEJOR POLICIA QUE CONTRARRESTE LOS FENOMENOS GENERADORES DE INSEGURIDAD, VIOLENCIA Y CRIMINALIDAD.</v>
          </cell>
          <cell r="AJ48" t="str">
            <v>NUMERO DE ACCIONES REALIZADAS PARA DISMINUIR EL INDICE DELICTIVO/ TOTAL DE ACCIONES PROGRAMADAS EN EL CURSO DEL AÑO *100</v>
          </cell>
          <cell r="AK48" t="str">
            <v>PORCENTAJE</v>
          </cell>
          <cell r="AL48" t="str">
            <v>LOS DOCUMENTOS, ASI COMO LOS REGISTROS DE ARCHIVO Y CONSULTA PARA SU VERIFICACION ADMINISTRATIVA SE CONCENTRAN EN LA OFICINA DE LA DIRECCION OPERATIVA A CARGO DEL LIC. JOSE PABLO ALARCON OLMEDO.</v>
          </cell>
          <cell r="AM48">
            <v>0.25</v>
          </cell>
          <cell r="AN48">
            <v>0.5</v>
          </cell>
          <cell r="AO48">
            <v>0.75</v>
          </cell>
          <cell r="AP48">
            <v>0.9</v>
          </cell>
        </row>
        <row r="49">
          <cell r="K49" t="str">
            <v>02CD01E122</v>
          </cell>
          <cell r="L49">
            <v>2</v>
          </cell>
          <cell r="M49" t="str">
            <v>Ciudad Sustentable</v>
          </cell>
          <cell r="N49">
            <v>3</v>
          </cell>
          <cell r="O49" t="str">
            <v>Medio ambiente y recursos naturales</v>
          </cell>
          <cell r="P49">
            <v>4</v>
          </cell>
          <cell r="Q49" t="str">
            <v>Regenerar las condiciones ecológicas de la ciudad: Áreas de Valor Ambiental, Áreas Naturales Protegidas y Suelo de Conservación.</v>
          </cell>
          <cell r="R49">
            <v>15</v>
          </cell>
          <cell r="S49" t="str">
            <v>Vida de ecosistemas terrestres</v>
          </cell>
          <cell r="T49" t="str">
            <v>15. Vida de ecosistemas terrestres</v>
          </cell>
          <cell r="U49" t="str">
            <v>2</v>
          </cell>
          <cell r="V49" t="str">
            <v>Desarrollo Social</v>
          </cell>
          <cell r="W49" t="str">
            <v>1</v>
          </cell>
          <cell r="X49" t="str">
            <v>Protección Ambiental</v>
          </cell>
          <cell r="Y49" t="str">
            <v>4</v>
          </cell>
          <cell r="Z49" t="str">
            <v>Reducción De La Contaminación</v>
          </cell>
          <cell r="AA49" t="str">
            <v>2.1.4</v>
          </cell>
          <cell r="AB49" t="str">
            <v>081</v>
          </cell>
          <cell r="AC49" t="str">
            <v>Protección del medio ambiente y recursos naturales</v>
          </cell>
          <cell r="AD49" t="str">
            <v>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v>
          </cell>
          <cell r="AE49" t="str">
            <v xml:space="preserve">TODAS LAS COLONIAS DE LA ALCALDIA ALVARO OBREGON </v>
          </cell>
          <cell r="AF49" t="str">
            <v>REALIZAR LA PLANTACION DE ARBOLES Y ARBUSTOS EN SUELO DE CONSERVACION DE FORMA ESTRATEGICA Y ORDENADA PARA ALCANZAR UNA META ESTABLECIDA</v>
          </cell>
          <cell r="AG49" t="str">
            <v>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v>
          </cell>
          <cell r="AH49">
            <v>1</v>
          </cell>
          <cell r="AI49" t="str">
            <v>PORCENTAJE DE ARBOLES Y ARBUSTOS PLANTADOS EN SUELO DE CONSERVACION QUE NECESITA REFORESTARSE</v>
          </cell>
          <cell r="AJ49" t="str">
            <v>( NUMERO DE PIEZAS DE ARBOLES Y ARBUSTOS PLANTADOS DURANTE EL PERIODO /  NUMERO DE PIEZAS DE ARBOLES Y ARBUSTOS PLANTADOS DURANTE EL EJERCICIO) * 100</v>
          </cell>
          <cell r="AK49" t="str">
            <v>PORCENTAJE</v>
          </cell>
          <cell r="AL49" t="str">
            <v>REGISTROS ADMINISTRATIVOS UBICADOS EN LA OFICINA DE LA DIRECCION GENERAL DE SUSTENTABILIDAD Y CAMBIO CLIMATICO</v>
          </cell>
          <cell r="AM49">
            <v>0.23</v>
          </cell>
          <cell r="AN49">
            <v>0.5</v>
          </cell>
          <cell r="AO49">
            <v>0.75</v>
          </cell>
          <cell r="AP49">
            <v>1</v>
          </cell>
        </row>
        <row r="50">
          <cell r="K50" t="str">
            <v>02CD01E123</v>
          </cell>
          <cell r="L50">
            <v>2</v>
          </cell>
          <cell r="M50" t="str">
            <v>Ciudad Sustentable</v>
          </cell>
          <cell r="N50">
            <v>3</v>
          </cell>
          <cell r="O50" t="str">
            <v>Medio ambiente y recursos naturales</v>
          </cell>
          <cell r="P50">
            <v>3</v>
          </cell>
          <cell r="Q50" t="str">
            <v>Programa integral de Residuos Sólidos</v>
          </cell>
          <cell r="R50">
            <v>11</v>
          </cell>
          <cell r="S50" t="str">
            <v>Ciudades y comunidades sostenibles</v>
          </cell>
          <cell r="T50" t="str">
            <v>11. Ciudades y comunidades sostenibles</v>
          </cell>
          <cell r="U50" t="str">
            <v>2</v>
          </cell>
          <cell r="V50" t="str">
            <v>Desarrollo Social</v>
          </cell>
          <cell r="W50" t="str">
            <v>1</v>
          </cell>
          <cell r="X50" t="str">
            <v>Protección Ambiental</v>
          </cell>
          <cell r="Y50" t="str">
            <v>1</v>
          </cell>
          <cell r="Z50" t="str">
            <v>Ordenación De Desechos</v>
          </cell>
          <cell r="AA50" t="str">
            <v>2.1.1</v>
          </cell>
          <cell r="AB50" t="str">
            <v>084</v>
          </cell>
          <cell r="AC50" t="str">
            <v>Recolección, tratamiento y disposición final de desechos sólidos y peligrosos</v>
          </cell>
          <cell r="AD50" t="str">
            <v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v>
          </cell>
          <cell r="AE50" t="str">
            <v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v>
          </cell>
          <cell r="AF50" t="str">
            <v>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v>
          </cell>
          <cell r="AG50" t="str">
            <v>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v>
          </cell>
          <cell r="AH50">
            <v>0.1</v>
          </cell>
          <cell r="AI50" t="str">
            <v xml:space="preserve">MIDE LAS TONELADAS DE RESIDUOS SOLIDOS RECOLECTADAS ENTRE LAS TONELADAS DE RESIDUOS SOLIDOS PROGRAMADAS, LO QUE PERMITIRA MEDIR LA EFICACIA DEL SERVICIO DE RECOLECCION EN LAS DIFERENTES CALLES Y COLONIAS DE LA ALCALDIA. </v>
          </cell>
          <cell r="AJ50" t="str">
            <v>TONELADAS DE RESIDUOS SOLIDOS PROGRAMADAS / TONELADAS DE RESIDUOS SOLIDOS RECOLECTADOS = EFICACIA DE LAS RUTAS Y TRAMOS DE RECOLECCION.  (TRSP / TRSR = EFRR)</v>
          </cell>
          <cell r="AK50" t="str">
            <v>PORCENTAJE</v>
          </cell>
          <cell r="AL50" t="str">
            <v>1. DIRECCION GENERAL DE SERVICIOS URBANOS. 2. DIRECCION DE FINANZAS A TRAVES DEL CUADRO ANALITICO DE CONTROL Y EVALUACION DE AVANCE FISICO DEL MES.</v>
          </cell>
          <cell r="AM50">
            <v>2.5000000000000001E-2</v>
          </cell>
          <cell r="AN50">
            <v>0.05</v>
          </cell>
          <cell r="AO50">
            <v>7.4999999999999997E-2</v>
          </cell>
          <cell r="AP50">
            <v>0.1</v>
          </cell>
        </row>
        <row r="51">
          <cell r="K51" t="str">
            <v>02CD01E127</v>
          </cell>
          <cell r="L51">
            <v>1</v>
          </cell>
          <cell r="M51" t="str">
            <v>Igualdad y Derechos</v>
          </cell>
          <cell r="N51">
            <v>2</v>
          </cell>
          <cell r="O51" t="str">
            <v>Derecho a la salud</v>
          </cell>
          <cell r="P51">
            <v>4</v>
          </cell>
          <cell r="Q51" t="str">
            <v>Participación para una vida saludable</v>
          </cell>
          <cell r="R51">
            <v>3</v>
          </cell>
          <cell r="S51" t="str">
            <v xml:space="preserve">Salud y bienestar </v>
          </cell>
          <cell r="T51" t="str">
            <v xml:space="preserve">3. Salud y bienestar </v>
          </cell>
          <cell r="U51" t="str">
            <v>2</v>
          </cell>
          <cell r="V51" t="str">
            <v>Desarrollo Social</v>
          </cell>
          <cell r="W51" t="str">
            <v>3</v>
          </cell>
          <cell r="X51" t="str">
            <v>Salud</v>
          </cell>
          <cell r="Y51" t="str">
            <v>5</v>
          </cell>
          <cell r="Z51" t="str">
            <v>Protección Social En Salud</v>
          </cell>
          <cell r="AA51" t="str">
            <v>2.3.5</v>
          </cell>
          <cell r="AB51" t="str">
            <v>064</v>
          </cell>
          <cell r="AC51" t="str">
            <v>Prevención y promoción de la salud</v>
          </cell>
          <cell r="AD51" t="str">
            <v>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v>
          </cell>
          <cell r="AE51" t="str">
            <v>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v>
          </cell>
          <cell r="AF51" t="str">
            <v>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v>
          </cell>
          <cell r="AG51" t="str">
            <v>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v>
          </cell>
          <cell r="AH51">
            <v>1</v>
          </cell>
          <cell r="AI51" t="str">
            <v>MIDE LOS SERVICIOS DE TRATAMIENTO DE LOS TRASTORNOS POR CONSUMO DE SUSTANCIAS PSICOACTIVAS, REDUCCION DE DAÑOS Y REINSERCION SOCIAL OTORGADOS.</v>
          </cell>
          <cell r="AJ51" t="str">
            <v xml:space="preserve">NUMERO DE PERSONAS BENEFICIADAS CON SERVICIOS DE TRATAMIENTO DE LOS TRASTORNOS POR CONSUMO DE SUSTANCIAS PSICOACTIVAS, REDUCCION DE DAÑOS Y REINSERCION SOCIAL/ PERSONAS REGISTRADAS PARA RECIBIR LOS SERVICIOS*100
</v>
          </cell>
          <cell r="AK51" t="str">
            <v>PORCENTAJE</v>
          </cell>
          <cell r="AL51" t="str">
            <v>EXPEDIENTES CLINICOS, REGISTROS DE SERVICIOS DE REDUCICON DE DAÑOS, LISTAS DE ASISTENCIA, ENTREVISTAS DE REINSERCION SOCIAL, EVIDENCIA FOTOGRAFICA, HOJAS DE REFERENCIA, REGISTROS ADMINISTRATIVOS DE LA DIRECCION GENERAL DE PREVENCION CONTRA LAS ADICCIONES.</v>
          </cell>
          <cell r="AM51">
            <v>0.25</v>
          </cell>
          <cell r="AN51">
            <v>0.5</v>
          </cell>
          <cell r="AO51">
            <v>0.75</v>
          </cell>
          <cell r="AP51">
            <v>1</v>
          </cell>
        </row>
        <row r="52">
          <cell r="K52" t="str">
            <v>02CD01E130</v>
          </cell>
          <cell r="L52">
            <v>2</v>
          </cell>
          <cell r="M52" t="str">
            <v>Ciudad Sustentable</v>
          </cell>
          <cell r="N52">
            <v>2</v>
          </cell>
          <cell r="O52" t="str">
            <v>Desarrollo urbano sustentable e incluyente</v>
          </cell>
          <cell r="P52">
            <v>2</v>
          </cell>
          <cell r="Q52" t="str">
            <v>Ampliación de parques, espacios públicos y mejora de servicios urbanos</v>
          </cell>
          <cell r="R52">
            <v>11</v>
          </cell>
          <cell r="S52" t="str">
            <v>Ciudades y comunidades sostenibles</v>
          </cell>
          <cell r="T52" t="str">
            <v>11. Ciudades y comunidades sostenibles</v>
          </cell>
          <cell r="U52" t="str">
            <v>2</v>
          </cell>
          <cell r="V52" t="str">
            <v>Desarrollo Social</v>
          </cell>
          <cell r="W52" t="str">
            <v>2</v>
          </cell>
          <cell r="X52" t="str">
            <v>Vivienda Y Servicios A La Comunidad</v>
          </cell>
          <cell r="Y52" t="str">
            <v>6</v>
          </cell>
          <cell r="Z52" t="str">
            <v>Servicios Comunales</v>
          </cell>
          <cell r="AA52" t="str">
            <v>2.2.6</v>
          </cell>
          <cell r="AB52" t="str">
            <v>243</v>
          </cell>
          <cell r="AC52" t="str">
            <v>Gestión de panteones públicos</v>
          </cell>
          <cell r="AD52" t="str">
            <v>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v>
          </cell>
          <cell r="AE52" t="str">
            <v>CUALQUIER CIUDADANO QUE REQUIERA ALGUN SERVICIO FUNERARIO DE LOS PANTEONES PUBLICOS Y VECINALES ADSCRITOS Y SUPERVISADOS POR ESTA ALCALDIA.</v>
          </cell>
          <cell r="AF52" t="str">
            <v>AGILIZAR LOS PROCEDIMIENTOS ADMINISTRATIVOS DE LOS PANTEONES ADSCRITOS A LA ALCALDÌA Y VECINALES CON LA FINALIDAD DE PROPORCIONAR ATENCION CIUDADANA DE CALIDAD.</v>
          </cell>
          <cell r="AG52" t="str">
            <v>GENERAR CERTEZA EN LA CIUDADANIA QUE REQUIERE LOS SERVICIOS DE LOS PANTEONES SOBRE LA VIGENCIA Y UBICACION DE LAS FOSAS O NICHOS; A TRAVES DE LA REDUCCION DE PROCESOS Y TRAMITES.</v>
          </cell>
          <cell r="AH52">
            <v>1</v>
          </cell>
          <cell r="AI52" t="str">
            <v>MIDE EL PORCENTAJE DE SERVICIOS EFECTIVOS BRINDADOS  DE INHUMACION, REINHUMACION Y EEXHUMACION REALIZADOS DE MANERA MENSUAL.</v>
          </cell>
          <cell r="AJ52" t="str">
            <v>NUMERO DE PERSONAS ATENDIDAS/  NUMERO TOTAL DE PERSONA QUE SOLICITAN EL SERVICIO * 100.</v>
          </cell>
          <cell r="AK52" t="str">
            <v>PORCENTAJE</v>
          </cell>
          <cell r="AL52" t="str">
            <v>DIRECCION DE APOYO A LA COMUNIDAD, LCP. APOYO Y SERVICIOS FUNERARIOS</v>
          </cell>
          <cell r="AM52">
            <v>0.3</v>
          </cell>
          <cell r="AN52">
            <v>0.6</v>
          </cell>
          <cell r="AO52">
            <v>0.9</v>
          </cell>
          <cell r="AP52">
            <v>1</v>
          </cell>
        </row>
        <row r="53">
          <cell r="K53" t="str">
            <v>02CD01E137</v>
          </cell>
          <cell r="L53">
            <v>1</v>
          </cell>
          <cell r="M53" t="str">
            <v>Igualdad y Derechos</v>
          </cell>
          <cell r="N53">
            <v>1</v>
          </cell>
          <cell r="O53" t="str">
            <v>Derecho a la educación</v>
          </cell>
          <cell r="P53">
            <v>1</v>
          </cell>
          <cell r="Q53" t="str">
            <v>Ampliar y fortalecer la educación inicial</v>
          </cell>
          <cell r="R53">
            <v>4</v>
          </cell>
          <cell r="S53" t="str">
            <v>Educación de calidad</v>
          </cell>
          <cell r="T53" t="str">
            <v>4. Educación de calidad</v>
          </cell>
          <cell r="U53" t="str">
            <v>2</v>
          </cell>
          <cell r="V53" t="str">
            <v>Desarrollo Social</v>
          </cell>
          <cell r="W53" t="str">
            <v>5</v>
          </cell>
          <cell r="X53" t="str">
            <v>Educación</v>
          </cell>
          <cell r="Y53" t="str">
            <v>1</v>
          </cell>
          <cell r="Z53" t="str">
            <v>Educación Básica</v>
          </cell>
          <cell r="AA53" t="str">
            <v>2.5.1</v>
          </cell>
          <cell r="AB53">
            <v>115</v>
          </cell>
          <cell r="AC53" t="str">
            <v>Operación de Centros para el desarrollo infantil</v>
          </cell>
          <cell r="AD53" t="str">
            <v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v>
          </cell>
          <cell r="AE53" t="str">
            <v>MADRES Y PADRES DE FAMILIA TRABAJADORES, CON LA NECESIDAD DE CONTAR CON ESPACIOS ADECUADOS PARA DEJAR A SUS HIJOS E HIJAS Y ACUDIR A LABORAR CON TRANQUILIDAD.</v>
          </cell>
          <cell r="AF53" t="str">
            <v>OTORGAR ESPACIOS ADECUADOS PARA EL CUIDADO, ATENCION, ALIMENTACION Y EDUCACION DE LOS HIJAS E HIJAS DE LAS MADRES Y PADRES TRABAJADORES</v>
          </cell>
          <cell r="AG53" t="str">
            <v>IGUALDAD, INCLUSION, CONFIANZA , EDUCACION Y ATENCION ADECUADA DE LOS HIJOS E HIJAS DE LAS MADRES Y PADRES TRABAJADORES.</v>
          </cell>
          <cell r="AH53">
            <v>1</v>
          </cell>
          <cell r="AI53" t="str">
            <v>MIDE LOS SERVICIOS DE ATENDER, ALIMENTAR Y EDUCAR A 2,220 MENORES EN LOS PLANTELES ESTABLECIDOS PARA TAL EFECTO, DENTRO DE LA ALCALDIA.</v>
          </cell>
          <cell r="AJ53" t="str">
            <v>(NIÑAS Y NIÑOS QUE ASISTEN A LOS CENDIS DURANTE EL PERIODO) / (CAPACIDAD INSTALADA EN CENDIS PARA LA ATENCION DE NIÑAS Y NIÑOS QUE SE TIENE PROGRAMADO DURANTE EL EJERCICIO) * 100</v>
          </cell>
          <cell r="AK53" t="str">
            <v>PORCENTAJE</v>
          </cell>
          <cell r="AL53" t="str">
            <v xml:space="preserve">LISTAS DE INSCRIPCION A LOS PLANTELES </v>
          </cell>
          <cell r="AM53">
            <v>0.25</v>
          </cell>
          <cell r="AN53">
            <v>0.5</v>
          </cell>
          <cell r="AO53">
            <v>0.75</v>
          </cell>
          <cell r="AP53">
            <v>1</v>
          </cell>
        </row>
        <row r="54">
          <cell r="K54" t="str">
            <v>02CD01E152</v>
          </cell>
          <cell r="L54">
            <v>1</v>
          </cell>
          <cell r="M54" t="str">
            <v>Igualdad y Derechos</v>
          </cell>
          <cell r="N54">
            <v>6</v>
          </cell>
          <cell r="O54" t="str">
            <v>Derecho a la igualdad e inclusión</v>
          </cell>
          <cell r="P54">
            <v>0</v>
          </cell>
          <cell r="Q54" t="str">
            <v>Alineación Inexistente</v>
          </cell>
          <cell r="R54">
            <v>10</v>
          </cell>
          <cell r="S54" t="str">
            <v xml:space="preserve">Reducción de las desigualdades </v>
          </cell>
          <cell r="T54" t="str">
            <v xml:space="preserve">10. Reducción de las desigualdades </v>
          </cell>
          <cell r="U54" t="str">
            <v>2</v>
          </cell>
          <cell r="V54" t="str">
            <v>Desarrollo Social</v>
          </cell>
          <cell r="W54" t="str">
            <v>6</v>
          </cell>
          <cell r="X54" t="str">
            <v>Protección Social</v>
          </cell>
          <cell r="Y54" t="str">
            <v>2</v>
          </cell>
          <cell r="Z54" t="str">
            <v>Edad Avanzada</v>
          </cell>
          <cell r="AA54" t="str">
            <v>2.6.2</v>
          </cell>
          <cell r="AB54" t="str">
            <v>017</v>
          </cell>
          <cell r="AC54" t="str">
            <v>Atención a grupos vulnerables</v>
          </cell>
          <cell r="AD54" t="str">
            <v>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v>
          </cell>
          <cell r="AE54" t="str">
            <v>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v>
          </cell>
          <cell r="AF54" t="str">
            <v>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v>
          </cell>
          <cell r="AG54" t="str">
            <v>LA POBLACION ATENDIDA LOGRARA REDUCIR LOS NIVELES DE EXCLUSION SOCIAL DE LAS QUE FORMAN PARTE AL SER GRUPOS DE ATENCION PRIORITARIA.</v>
          </cell>
          <cell r="AH54">
            <v>1</v>
          </cell>
          <cell r="AI54" t="str">
            <v>MIDE EL PORCENTAJE DE AVANCE DE OTORGAMIENTO DE APOYO FACILITADORES DE SERVICIOS Y SUS ACTIVIDADES.</v>
          </cell>
          <cell r="AJ54" t="str">
            <v>( NUMERO DE PERSONAS BENEFICIADAS /  NUMERO DE PERSONAS IDENTIFICADAS ) * 100</v>
          </cell>
          <cell r="AK54" t="str">
            <v>PORCENTAJE</v>
          </cell>
          <cell r="AL54" t="str">
            <v>LISTAS DE ASISTENCIAS CIUDADANAS, LISTAS DE ATENCIONES CIUDADANAS, VIDEOS, FOTOGRAFIAS, TRANSMISIONES EN VIVO EN LAS REDES SOCIALES DE LA ALCALDIA.</v>
          </cell>
          <cell r="AM54">
            <v>0.25</v>
          </cell>
          <cell r="AN54">
            <v>0.5</v>
          </cell>
          <cell r="AO54">
            <v>0.75</v>
          </cell>
          <cell r="AP54">
            <v>1</v>
          </cell>
        </row>
        <row r="55">
          <cell r="K55" t="str">
            <v>02CD01F031</v>
          </cell>
          <cell r="L55">
            <v>4</v>
          </cell>
          <cell r="M55" t="str">
            <v>Ciudad de México, capital cultural de America Latina</v>
          </cell>
          <cell r="N55">
            <v>4</v>
          </cell>
          <cell r="O55" t="str">
            <v>Festivales y Fiestas</v>
          </cell>
          <cell r="P55">
            <v>0</v>
          </cell>
          <cell r="Q55" t="str">
            <v>Festivales y Fiestas</v>
          </cell>
          <cell r="R55">
            <v>4</v>
          </cell>
          <cell r="S55" t="str">
            <v>Educación de calidad</v>
          </cell>
          <cell r="T55" t="str">
            <v>4. Educación de calidad</v>
          </cell>
          <cell r="U55" t="str">
            <v>2</v>
          </cell>
          <cell r="V55" t="str">
            <v>Desarrollo Social</v>
          </cell>
          <cell r="W55" t="str">
            <v>4</v>
          </cell>
          <cell r="X55" t="str">
            <v>Recreación, Cultura Y Otras Manifestaciones Sociales</v>
          </cell>
          <cell r="Y55" t="str">
            <v>2</v>
          </cell>
          <cell r="Z55" t="str">
            <v>Cultura</v>
          </cell>
          <cell r="AA55" t="str">
            <v>2.4.2</v>
          </cell>
          <cell r="AB55" t="str">
            <v>078</v>
          </cell>
          <cell r="AC55" t="str">
            <v xml:space="preserve">Promoción y fomento de manifestaciones culturales </v>
          </cell>
          <cell r="AD55" t="str">
            <v xml:space="preserve">LA POBLACION EN GENERAL TIENE ACCESO LIMITADO ESPACIOS CULTURALES EN CONDICIONES ADECUADAS Y DIGNAS, ASI COMO A EVENTOS CULTURALES BIEN ORGANIZADOS Y QUE PROCUREN LA SANA CONVIVENCIA FAMILIAR Y COMUNITARIA. </v>
          </cell>
          <cell r="AE55" t="str">
            <v>POBLACION EN GENERAL DE LAS DIVERSAS COLONIAS DE LA DEMARCACION</v>
          </cell>
          <cell r="AF55" t="str">
            <v>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v>
          </cell>
          <cell r="AG55" t="str">
            <v>MAYORES NIVELES DE CULTURA GENERAL Y CONSERVACION DE LAS TRADICIONES POPULARES EN LA DEMARCACION.</v>
          </cell>
          <cell r="AH55">
            <v>1</v>
          </cell>
          <cell r="AI55" t="str">
            <v xml:space="preserve"> 2,400 ACCIONES ENFOCADAS A REALIZAR EVENTOS CULTURALES CON PARTICIPACION, DE NIÑOS, NIÑAS, JOVENES, ADULTOS Y ADULTOS MAYORES PARA MEJORAR LA CONVIVENCIA Y PROMOVER LA CULTURA.</v>
          </cell>
          <cell r="AJ55" t="str">
            <v>(EVENTOS CULTURALES REALIZADOS DURANTE EL PERIODO) / (TOTAL DE EVENTOS CULTURALES QUE SE TIENEN PROGRAMADOS DURANTE EL EJERCICIO) * 100</v>
          </cell>
          <cell r="AK55" t="str">
            <v>PORCENTAJE</v>
          </cell>
          <cell r="AL55" t="str">
            <v>REGISTRO DE ORGANIZACION Y PLANEACION DE EVENTOS EN LOS ESPACIOS CULTURALES, CASA DE CULTURA Y FIESTAS PATRONALES EN LAS DIVERSAS COLONIAS.</v>
          </cell>
          <cell r="AM55">
            <v>0.25</v>
          </cell>
          <cell r="AN55">
            <v>0.5</v>
          </cell>
          <cell r="AO55">
            <v>0.75</v>
          </cell>
          <cell r="AP55">
            <v>1</v>
          </cell>
        </row>
        <row r="56">
          <cell r="K56" t="str">
            <v>02CD01F032</v>
          </cell>
          <cell r="L56">
            <v>1</v>
          </cell>
          <cell r="M56" t="str">
            <v>Igualdad y Derechos</v>
          </cell>
          <cell r="N56">
            <v>3</v>
          </cell>
          <cell r="O56" t="str">
            <v>Derecho a la cultura física y la práctica del deporte</v>
          </cell>
          <cell r="P56">
            <v>1</v>
          </cell>
          <cell r="Q56" t="str">
            <v xml:space="preserve"> Promoción del deporte comunitario </v>
          </cell>
          <cell r="R56">
            <v>3</v>
          </cell>
          <cell r="S56" t="str">
            <v xml:space="preserve">Salud y bienestar </v>
          </cell>
          <cell r="T56" t="str">
            <v xml:space="preserve">3. Salud y bienestar </v>
          </cell>
          <cell r="U56" t="str">
            <v>2</v>
          </cell>
          <cell r="V56" t="str">
            <v>Desarrollo Social</v>
          </cell>
          <cell r="W56" t="str">
            <v>4</v>
          </cell>
          <cell r="X56" t="str">
            <v>Recreación, Cultura Y Otras Manifestaciones Sociales</v>
          </cell>
          <cell r="Y56" t="str">
            <v>1</v>
          </cell>
          <cell r="Z56" t="str">
            <v>Deporte Y Recreación</v>
          </cell>
          <cell r="AA56" t="str">
            <v>2.4.1</v>
          </cell>
          <cell r="AB56" t="str">
            <v>046</v>
          </cell>
          <cell r="AC56" t="str">
            <v>Impulso y fomento a la cultura física y el deporte</v>
          </cell>
          <cell r="AD56" t="str">
            <v xml:space="preserve">LA POBLACION EN GENERAL TIENE ACCESO LIMITADO ESPACIOS DEPORTIVOS EN CONDICIONES ADECUADAS Y DIGNAS, ASI COMO A EVENTOS DEPORTIVOS BIEN ORGANIZADOS Y QUE PROCUREN LA SANA CONVIVENCIA FAMILIAR Y COMUNITARIA. </v>
          </cell>
          <cell r="AE56" t="str">
            <v>POBLACION EN GENERAL DE LAS DIVERSAS COLONIAS DE LA DEMARCACION</v>
          </cell>
          <cell r="AF56" t="str">
            <v>MANTENER LOS ESPACIOS DEPORTIVOS LIMPIOS Y EN CONDICIONES ADECUADAS DE OPERACION PARA LAS ACTIVIDADES DEPORTIVAS; Y ORGANIZAR Y PLANIFICAR EN CONJUNTO CON LA COMUNIDAD EVENTOS DEPORTIVOS QUE PROMUEVAN EL SANO ESPARCIMIENTO Y PROMUEVAN LA SALUD ENTRE LA POBLACION.</v>
          </cell>
          <cell r="AG56" t="str">
            <v>CULTURA FISICA Y DEPORTIVA, Y CONDICIONES SALUDABLES PARA LA POBLACION.</v>
          </cell>
          <cell r="AH56">
            <v>1</v>
          </cell>
          <cell r="AI56" t="str">
            <v xml:space="preserve"> MIDE EL AVANCE EN  ACCIONES ENFOCADAS A REALIZAR EVENTOS DEPORTIVOS CON PARTICIPACION, DE NIÑOS, NIÑAS, JOVENES, ADULTOS Y ADULTOS MAYORES PARA MEJORAR LA CONVIVENCIA, LA SALUD Y PROMOVER LA CULTURA FISICA. </v>
          </cell>
          <cell r="AJ56" t="str">
            <v>(EVENTOS DEPORTIVOS REALIZADOS DURANTE EL PERIODO) / (TOTAL DE EVENTOS DEPORTIVOS QUE SE TIENEN PROGRAMADOS DURANTE EL EJERCICIO) * 100</v>
          </cell>
          <cell r="AK56" t="str">
            <v>PORCENTAJE</v>
          </cell>
          <cell r="AL56" t="str">
            <v>REGISROS DE ASISTENCIA A LOS EVENTOS Y TORNEOS DEPORTIVOS</v>
          </cell>
          <cell r="AM56">
            <v>0.25</v>
          </cell>
          <cell r="AN56">
            <v>0.5</v>
          </cell>
          <cell r="AO56">
            <v>0.75</v>
          </cell>
          <cell r="AP56">
            <v>1</v>
          </cell>
        </row>
        <row r="57">
          <cell r="K57" t="str">
            <v>02CD01F033</v>
          </cell>
          <cell r="L57">
            <v>2</v>
          </cell>
          <cell r="M57" t="str">
            <v>Ciudad Sustentable</v>
          </cell>
          <cell r="N57">
            <v>1</v>
          </cell>
          <cell r="O57" t="str">
            <v>Desarrollo económico sustentable e incluyente y generación de empleo</v>
          </cell>
          <cell r="P57">
            <v>3</v>
          </cell>
          <cell r="Q57" t="str">
            <v>Fortalecer la economía social y el emprendimiento</v>
          </cell>
          <cell r="R57">
            <v>12</v>
          </cell>
          <cell r="S57" t="str">
            <v>Producción y consumo responsables</v>
          </cell>
          <cell r="T57" t="str">
            <v>12. Producción y consumo responsables</v>
          </cell>
          <cell r="U57" t="str">
            <v>3</v>
          </cell>
          <cell r="V57" t="str">
            <v>Desarrollo Económico</v>
          </cell>
          <cell r="W57" t="str">
            <v>2</v>
          </cell>
          <cell r="X57" t="str">
            <v>Agropecuaria, Silvicultura, Pesca Y Caza</v>
          </cell>
          <cell r="Y57" t="str">
            <v>1</v>
          </cell>
          <cell r="Z57" t="str">
            <v>Agropecuaria</v>
          </cell>
          <cell r="AA57" t="str">
            <v>3.2.1</v>
          </cell>
          <cell r="AB57" t="str">
            <v>275</v>
          </cell>
          <cell r="AC57" t="str">
            <v>Atención a productores agropecuarios</v>
          </cell>
          <cell r="AD57" t="str">
            <v>EN LAS ZONAS AGROPECUARIAS DE LA ALCALDIA ALVARO OBREGON,FALTA EL BRINDAR EL SUFICIENTE APOYO A LOS PEQUEÑOS PRODUCTORES PARA LA PRODUCCION Y COMERCALIZACION DE SUS PRODUCTOS.</v>
          </cell>
          <cell r="AE57" t="str">
            <v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v>
          </cell>
          <cell r="AF57" t="str">
            <v>OTORGAR APOYOS DE LIMPIEZA, CHAPONEO, DESMALEZADO Y BARBECHO, ADEMAS DE CURSOS DE EDUCACION AGROECOLOGICA A LA POBLACION DE LAS ZONAS AGRICOLAS.</v>
          </cell>
          <cell r="AG57" t="str">
            <v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v>
          </cell>
          <cell r="AH57">
            <v>1</v>
          </cell>
          <cell r="AI57" t="str">
            <v>PORCENTAJE DE APOYOS OTORGADOS A LOS PRODUCTORES AGRICOLAS (BARBECHO, RASTREO, CHAPONEO Y DESMALEZADO, EMPACADO Y MOLIENDA DE FORRAJE, MANTENIMIENTO DE ARBOLES FRUTALES Y MAGUEYES), Y LAS SESIONES DE CAPACITACION EN AGROECOLOGIA Y HUERTOS URBANOS</v>
          </cell>
          <cell r="AJ57" t="str">
            <v>(NUMERO DE APOYOS OTORGADOS DURANTE EL PERIODO / NUMERO DE APOYOS OTORGADOS DURANTE EL EJERCICIO) * 100</v>
          </cell>
          <cell r="AK57" t="str">
            <v>PORCENTAJE</v>
          </cell>
          <cell r="AL57" t="str">
            <v>REGISTROS ADMINISTRATIVOS UBICADOS EN LA OFICINA DE LA DIRECCION GENERAL DE SUSTENTABILIDAD Y CAMBIO CLIMATICO</v>
          </cell>
          <cell r="AM57">
            <v>0.25</v>
          </cell>
          <cell r="AN57">
            <v>0.5</v>
          </cell>
          <cell r="AO57">
            <v>0.75</v>
          </cell>
          <cell r="AP57">
            <v>1</v>
          </cell>
        </row>
        <row r="58">
          <cell r="K58" t="str">
            <v>02CD01K014</v>
          </cell>
          <cell r="L58">
            <v>2</v>
          </cell>
          <cell r="M58" t="str">
            <v>Ciudad Sustentable</v>
          </cell>
          <cell r="N58">
            <v>3</v>
          </cell>
          <cell r="O58" t="str">
            <v>Medio ambiente y recursos naturales</v>
          </cell>
          <cell r="P58">
            <v>2</v>
          </cell>
          <cell r="Q58" t="str">
            <v xml:space="preserve">Garantizar el derecho al aguay disminuir la sobreexplotación del acuífero. Mejora integral del drenaje y saneamiento </v>
          </cell>
          <cell r="R58">
            <v>6</v>
          </cell>
          <cell r="S58" t="str">
            <v xml:space="preserve">Agua limpia y saneamiento </v>
          </cell>
          <cell r="T58" t="str">
            <v xml:space="preserve">6. Agua limpia y saneamiento </v>
          </cell>
          <cell r="U58" t="str">
            <v>2</v>
          </cell>
          <cell r="V58" t="str">
            <v>Desarrollo Social</v>
          </cell>
          <cell r="W58" t="str">
            <v>2</v>
          </cell>
          <cell r="X58" t="str">
            <v>Vivienda Y Servicios A La Comunidad</v>
          </cell>
          <cell r="Y58" t="str">
            <v>3</v>
          </cell>
          <cell r="Z58" t="str">
            <v>Abastecimiento De Agua</v>
          </cell>
          <cell r="AA58" t="str">
            <v>2.2.3</v>
          </cell>
          <cell r="AB58" t="str">
            <v>202</v>
          </cell>
          <cell r="AC58" t="str">
            <v>Construcción, reahabilitación, sectorización y operación de la infraestructura de agua potable</v>
          </cell>
          <cell r="AD58" t="str">
            <v>FALTA DE ACCESO AL AGUA POTABLE EN CANTIDAD Y CALIDAD Y RIESGO DE COLAPSO EN ALGUN PUNTO DE LA RED QUE NO PERMITIRIA EL DESALOJO DEL AGUA, PROVOCANDO SATURACION QUE PUEDE GENERAR INUNDACIONES DE LAS ZONAS TOPOGRAFICAMENTE MAS BAJAS.</v>
          </cell>
          <cell r="AE58" t="str">
            <v>POBLACION ASENTADA EN ZONAS QUE PRESENTAN DETERIORO DE REDES SECUNDARIAS DE AGUA POTABLE Y POBLACION ASENTADA EN ZONAS QUE PRESENTAN DETERIORO DE REDES SECUNDARIAS DE DESALOJO DE AGUAS RESIDUALES (DRENAJE).</v>
          </cell>
          <cell r="AF58" t="str">
            <v>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v>
          </cell>
          <cell r="AG58" t="str">
            <v>MEJORA DEL SUMINISTRO DE AGUA EN CANTIDAD Y CALIDAD Y DISMINUCION PROGRESIVA DE LA SOBREEXPLOTACION DEL ACUIFERO Y GENERAR EL SANEAMIENTO INTEGRAL DE DESCARGAS DE AGUAS RESIDUALES CON LA SUSTITUCION REDES SANITARIAS.</v>
          </cell>
          <cell r="AH58">
            <v>0.2</v>
          </cell>
          <cell r="AI58" t="str">
            <v>MIDE EL PORCENTAJE DE SUSTITUCION DE LINEAS DE CONDUCCION DE AGUA POTABLE Y DE LINEAS DE CONDUCCION DE DESCARGAS RESIDUALES.</v>
          </cell>
          <cell r="AJ58" t="str">
            <v>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v>
          </cell>
          <cell r="AK58" t="str">
            <v>PORCENTAJE</v>
          </cell>
          <cell r="AL58" t="str">
            <v>REGISTRO DE AVANCES FISICOS ELABORADOS POR LA J.U.D. DE OPERACION HIDRAULICA, Y REPORTES ENTREGADOS POR SUPERVISIONES EXTERNAS, ENTREGADOS A LA DIRECION DE OBRAS, ADSCRITA A LA DIRECCION GENERAL DE OBRAS Y DESARROLLO URBANO Y DIRECCION GENERAL DE SERVICIOS URBANOS.</v>
          </cell>
          <cell r="AM58">
            <v>0.05</v>
          </cell>
          <cell r="AN58">
            <v>0.1</v>
          </cell>
          <cell r="AO58">
            <v>0.15</v>
          </cell>
          <cell r="AP58">
            <v>0.2</v>
          </cell>
        </row>
        <row r="59">
          <cell r="K59" t="str">
            <v>02CD01K016</v>
          </cell>
          <cell r="L59">
            <v>2</v>
          </cell>
          <cell r="M59" t="str">
            <v>Ciudad Sustentable</v>
          </cell>
          <cell r="N59">
            <v>2</v>
          </cell>
          <cell r="O59" t="str">
            <v>Desarrollo urbano sustentable e incluyente</v>
          </cell>
          <cell r="P59">
            <v>2</v>
          </cell>
          <cell r="Q59" t="str">
            <v>Ampliación de parques, espacios públicos y mejora de servicios urbanos</v>
          </cell>
          <cell r="R59">
            <v>11</v>
          </cell>
          <cell r="S59" t="str">
            <v>Ciudades y comunidades sostenibles</v>
          </cell>
          <cell r="T59" t="str">
            <v>11. Ciudades y comunidades sostenibles</v>
          </cell>
          <cell r="U59" t="str">
            <v>2</v>
          </cell>
          <cell r="V59" t="str">
            <v>Desarrollo Social</v>
          </cell>
          <cell r="W59" t="str">
            <v>2</v>
          </cell>
          <cell r="X59" t="str">
            <v>Vivienda Y Servicios A La Comunidad</v>
          </cell>
          <cell r="Y59" t="str">
            <v>1</v>
          </cell>
          <cell r="Z59" t="str">
            <v>Urbanización</v>
          </cell>
          <cell r="AA59" t="str">
            <v>2.2.1</v>
          </cell>
          <cell r="AB59" t="str">
            <v>274</v>
          </cell>
          <cell r="AC59" t="str">
            <v>Mantenimiento de infraestructura pública</v>
          </cell>
          <cell r="AD59" t="str">
            <v>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v>
          </cell>
          <cell r="AE59" t="str">
            <v xml:space="preserve">EL 100% DE LOS USUARIOS - CIUDADANOS DE LA VIA PUBLICA EN LIBRE TRANSITO Y MOVILIDAD POR LAS CALLES, VIALIDADES Y COLONIAS DE LA ALCALDIA. </v>
          </cell>
          <cell r="AF59" t="str">
            <v>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v>
          </cell>
          <cell r="AG59" t="str">
            <v>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v>
          </cell>
          <cell r="AH59">
            <v>0.2</v>
          </cell>
          <cell r="AI59" t="str">
            <v xml:space="preserve">MANTENIMIENTOS PROGRAMADOS ENTRE LOS MANTENIMIENTOS REALES EJECUTADOS, LO QUE PERMITIRA MEDIR LA EFICACIA DEL SERVICIO DE MANTENIMIENTO A LA INFRAESTRUCTURA PUBLICA EN SUS DIFERENTES SERVICIOS ETIQUETADO. </v>
          </cell>
          <cell r="AJ59" t="str">
            <v>MANTENIMIENTOS PROGRAMADOS / MANTENIMIENTOS REALES = PROPORCION DE MANTENIMIENTO A LA INFRAESTRUCTURA PUBLICA EJECUTADOS AL PERIODO. (MP/MR= MIPE%) * 100</v>
          </cell>
          <cell r="AK59" t="str">
            <v>PORCENTAJE</v>
          </cell>
          <cell r="AL59" t="str">
            <v>REGISTRO DE AVANCES FISICOS ELABORADOS POR LA DIRECCION DE OBRAS  Y REPORTES ENTREGADOS POR SUPERVISIONES EXTERNAS.</v>
          </cell>
          <cell r="AM59">
            <v>0.05</v>
          </cell>
          <cell r="AN59">
            <v>0.1</v>
          </cell>
          <cell r="AO59">
            <v>0.15</v>
          </cell>
          <cell r="AP59">
            <v>0.2</v>
          </cell>
        </row>
        <row r="60">
          <cell r="K60" t="str">
            <v>02CD01K017</v>
          </cell>
          <cell r="L60">
            <v>2</v>
          </cell>
          <cell r="M60" t="str">
            <v>Ciudad Sustentable</v>
          </cell>
          <cell r="N60">
            <v>2</v>
          </cell>
          <cell r="O60" t="str">
            <v>Desarrollo urbano sustentable e incluyente</v>
          </cell>
          <cell r="P60">
            <v>1</v>
          </cell>
          <cell r="Q60" t="str">
            <v>Ordenamiento de desarrollo urbano</v>
          </cell>
          <cell r="R60">
            <v>11</v>
          </cell>
          <cell r="S60" t="str">
            <v>Ciudades y comunidades sostenibles</v>
          </cell>
          <cell r="T60" t="str">
            <v>11. Ciudades y comunidades sostenibles</v>
          </cell>
          <cell r="U60" t="str">
            <v>2</v>
          </cell>
          <cell r="V60" t="str">
            <v>Desarrollo Social</v>
          </cell>
          <cell r="W60" t="str">
            <v>2</v>
          </cell>
          <cell r="X60" t="str">
            <v>Vivienda Y Servicios A La Comunidad</v>
          </cell>
          <cell r="Y60" t="str">
            <v>6</v>
          </cell>
          <cell r="Z60" t="str">
            <v>Servicios Comunales</v>
          </cell>
          <cell r="AA60" t="str">
            <v>2.2.6</v>
          </cell>
          <cell r="AB60" t="str">
            <v>024</v>
          </cell>
          <cell r="AC60" t="str">
            <v>Construcción y supervisión de infraestructura pública</v>
          </cell>
          <cell r="AD60" t="str">
            <v>DETERIORO DE LA INFRAESTRUCTURA COMERCIAL DERVIADA DE MOVIMIENTOS TELURICOS Y AL USO INTENSIVO DE LAS INSTALACIONES.</v>
          </cell>
          <cell r="AE60" t="str">
            <v>POBLACION QUE ACUDE A LOS CENTROS DE ABASTO POPULAR.</v>
          </cell>
          <cell r="AF60" t="str">
            <v>PROGRAMAR Y REALIZAR TRABAJOS DE CONSERVACION Y MANTENIMIENTO DE MERCADOS PUBLICOS.</v>
          </cell>
          <cell r="AG60" t="str">
            <v>MEJORA DE LAS CONDICIONES EN LAS CUALES SE DESARROLLAN LOS CANALES DE ABASTO, COMERCIO Y DISTRIBUCION DE MERCANCIAS EN LOS MERCADOS PUBLICOS PARA AUMENTAR SU PRODUCTIVIDAD Y MEJORAR LA PRESTACION DE SERVICIOS A LOS CIUDADANOS.</v>
          </cell>
          <cell r="AH60">
            <v>0.35</v>
          </cell>
          <cell r="AI60" t="str">
            <v>MIDE EL AVANCE PORCENTUAL DE MANTENIMIENTO PREVENTIVO DE TECHUMBRES Y DEAGNOSTICO DE SEGURIDAD ESTRUCTURAL EN LOS MERCADOS DE LA ALCALDIA</v>
          </cell>
          <cell r="AJ60" t="str">
            <v>(NUMERO DE MERCADOS CON MANTENIMIENTO EFECTUADO/ NUMERO DE MERCADOS PROGRAMADOS PARA MANTENIMIENTO) * 100</v>
          </cell>
          <cell r="AK60" t="str">
            <v>PORCENTAJE</v>
          </cell>
          <cell r="AL60" t="str">
            <v>REGISTRO DE AVANCES FISICOS ELABORADOS POR LA J.U.D. DE MANTENIMIENTO Y CONSERVACION DE ESCUELAS Y EDIFICIOS PUBLICOS  Y REPORTES ENTREGADOS POR SUPERVISIONES EXTERNAS.</v>
          </cell>
          <cell r="AM60">
            <v>0.1</v>
          </cell>
          <cell r="AN60">
            <v>0.15</v>
          </cell>
          <cell r="AO60">
            <v>0.2</v>
          </cell>
          <cell r="AP60">
            <v>0.35</v>
          </cell>
        </row>
        <row r="61">
          <cell r="K61" t="str">
            <v>02CD01M001</v>
          </cell>
          <cell r="L61">
            <v>2</v>
          </cell>
          <cell r="M61" t="str">
            <v>Ciudad Sustentable</v>
          </cell>
          <cell r="N61" t="str">
            <v>2</v>
          </cell>
          <cell r="O61" t="str">
            <v>Desarrollo urbano sustentable e incluyente</v>
          </cell>
          <cell r="P61" t="str">
            <v>1</v>
          </cell>
          <cell r="Q61" t="str">
            <v>Ordenamiento de desarrollo urbano</v>
          </cell>
          <cell r="R61">
            <v>16</v>
          </cell>
          <cell r="S61" t="str">
            <v>Paz, justicia e instituciones sólidas</v>
          </cell>
          <cell r="T61" t="str">
            <v>16. Paz, justicia e instituciones sólidas</v>
          </cell>
          <cell r="U61" t="str">
            <v>1</v>
          </cell>
          <cell r="V61" t="str">
            <v>Gobierno</v>
          </cell>
          <cell r="W61" t="str">
            <v>2</v>
          </cell>
          <cell r="X61" t="str">
            <v>Justicia</v>
          </cell>
          <cell r="Y61" t="str">
            <v>1</v>
          </cell>
          <cell r="Z61" t="str">
            <v xml:space="preserve">Impartición de Justicia </v>
          </cell>
          <cell r="AA61" t="str">
            <v>1.2.1</v>
          </cell>
          <cell r="AB61" t="str">
            <v>104</v>
          </cell>
          <cell r="AC61" t="str">
            <v>Administración de capital humano</v>
          </cell>
          <cell r="AD61" t="str">
            <v>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v>
          </cell>
          <cell r="AE61" t="str">
            <v>TRABAJADORES DE LA ALCALDIA ALVARO OBREGON.</v>
          </cell>
          <cell r="AF61" t="str">
            <v>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v>
          </cell>
          <cell r="AG61" t="str">
            <v>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v>
          </cell>
          <cell r="AH61">
            <v>200</v>
          </cell>
          <cell r="AI61" t="str">
            <v>CUBRIR EL PAGO DE LAS NOMINAS CON SUS RESPECTIVOS PAGOS DE IMPUESTOS Y APORTACIONES DE SEGURIDAD SOCIAL. .REALIZAR TODOS LOS TRAMITES ADMINISTRATIVOS RELACIONADOS A LAS PRESTACIONES QUE SE GENERAN Y ENTREGAN AL PERSONAL DE LA ALCALDIA ALVARO OBREGON</v>
          </cell>
          <cell r="AJ61" t="str">
            <v>NUMERO TOTAL DE TRAMITES REALIZADOS EN EL PERIODO ENTRE EL NUMERO TOTAL DE TRAMITES QUE SE TIENEN PROGRAMADOS EN EL EJERCICIO POR 100.</v>
          </cell>
          <cell r="AK61" t="str">
            <v>TRAMITE</v>
          </cell>
          <cell r="AL61" t="str">
            <v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v>
          </cell>
          <cell r="AM61">
            <v>51</v>
          </cell>
          <cell r="AN61">
            <v>51</v>
          </cell>
          <cell r="AO61">
            <v>52</v>
          </cell>
          <cell r="AP61">
            <v>46</v>
          </cell>
        </row>
        <row r="62">
          <cell r="K62" t="str">
            <v>02CD01N001</v>
          </cell>
          <cell r="L62">
            <v>5</v>
          </cell>
          <cell r="M62" t="str">
            <v>Cero Agresión y Más Seguridad</v>
          </cell>
          <cell r="N62">
            <v>3</v>
          </cell>
          <cell r="O62" t="str">
            <v xml:space="preserve">Protección civil </v>
          </cell>
          <cell r="P62">
            <v>1</v>
          </cell>
          <cell r="Q62" t="str">
            <v>Sistema de Gestión Integral de Riesgos</v>
          </cell>
          <cell r="R62">
            <v>16</v>
          </cell>
          <cell r="S62" t="str">
            <v>Paz, justicia e instituciones sólidas</v>
          </cell>
          <cell r="T62" t="str">
            <v>16. Paz, justicia e instituciones sólidas</v>
          </cell>
          <cell r="U62" t="str">
            <v>1</v>
          </cell>
          <cell r="V62" t="str">
            <v>Gobierno</v>
          </cell>
          <cell r="W62" t="str">
            <v>7</v>
          </cell>
          <cell r="X62" t="str">
            <v>Asuntos De Orden Público Y De Seguridad Interior</v>
          </cell>
          <cell r="Y62" t="str">
            <v>2</v>
          </cell>
          <cell r="Z62" t="str">
            <v>Protección Civil</v>
          </cell>
          <cell r="AA62" t="str">
            <v>1.7.2</v>
          </cell>
          <cell r="AB62" t="str">
            <v>002</v>
          </cell>
          <cell r="AC62" t="str">
            <v>Gestión integral de riesgos en materia de protección civil</v>
          </cell>
          <cell r="AD62" t="str">
            <v>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v>
          </cell>
          <cell r="AE62" t="str">
            <v>TODA LA POBLACION PROPIA Y CIRCULANTE EN LA ALCALDIA ALVARO OBREGON, POBLACION QUE HABITA EN ZONAS E ALTO RIESGO, ASI AQUELLAS PERSONAS QUE REQUIEREN UNA ATENCION PRE HOSPITALARIA.</v>
          </cell>
          <cell r="AF62" t="str">
            <v>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v>
          </cell>
          <cell r="AG62" t="str">
            <v>CONTAR CON UNA POBLACION MAS RESILIENTE Y PREPARADA PARA ACTUAR ANTE  UNA AMENAZA O PELIGRO ANTE UNA SITUACION DE DESASTRE.</v>
          </cell>
          <cell r="AH62">
            <v>8</v>
          </cell>
          <cell r="AI62" t="str">
            <v>ACCIONES ENCAMINADAS A LA PREVENCION Y MITIGACION DEL RIESGO, ASI COMO ATENDER LAS EMERGENCIAS PREHOSPITALARIAS Y LA EMERGENCIA SANITARIA NACIONAL DE SARS-COV2.</v>
          </cell>
          <cell r="AJ62" t="str">
            <v>NUMERO DE RIESGOS Y SITUACIONES ATENDIDAS / SITACIONES DE RIESGO IDENTIFICADAS</v>
          </cell>
          <cell r="AK62" t="str">
            <v>ACCION</v>
          </cell>
          <cell r="AL62" t="str">
            <v>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v>
          </cell>
          <cell r="AM62">
            <v>3</v>
          </cell>
          <cell r="AN62">
            <v>2</v>
          </cell>
          <cell r="AO62">
            <v>3</v>
          </cell>
          <cell r="AP62">
            <v>2</v>
          </cell>
        </row>
        <row r="63">
          <cell r="K63" t="str">
            <v>02CD01O001</v>
          </cell>
          <cell r="L63">
            <v>6</v>
          </cell>
          <cell r="M63" t="str">
            <v>Ciencia, Innovación y Transparencia</v>
          </cell>
          <cell r="N63">
            <v>3</v>
          </cell>
          <cell r="O63" t="str">
            <v>Gobierno Abierto</v>
          </cell>
          <cell r="P63">
            <v>2</v>
          </cell>
          <cell r="Q63" t="str">
            <v>Controles al ejercicio del gobierno</v>
          </cell>
          <cell r="R63">
            <v>16</v>
          </cell>
          <cell r="S63" t="str">
            <v>Paz, justicia e instituciones sólidas</v>
          </cell>
          <cell r="T63" t="str">
            <v>16. Paz, justicia e instituciones sólidas</v>
          </cell>
          <cell r="U63" t="str">
            <v>1</v>
          </cell>
          <cell r="V63" t="str">
            <v>Gobierno</v>
          </cell>
          <cell r="W63" t="str">
            <v>3</v>
          </cell>
          <cell r="X63" t="str">
            <v>Coordinación De La Política De Gobierno</v>
          </cell>
          <cell r="Y63" t="str">
            <v>4</v>
          </cell>
          <cell r="Z63" t="str">
            <v>Función Pública</v>
          </cell>
          <cell r="AA63" t="str">
            <v>1.3.4</v>
          </cell>
          <cell r="AB63" t="str">
            <v>001</v>
          </cell>
          <cell r="AC63" t="str">
            <v>Función pública y buen gobierno</v>
          </cell>
          <cell r="AD63" t="str">
            <v>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v>
          </cell>
          <cell r="AE63" t="str">
            <v>LAS ACCIONES ESTAN ENCAMINADAS A ATENDER A LAS UNIDADES SUSTANTIVAS CON LA FINALIDAD DE QUE CUENTEN CON LO NECESARIO PARA DESARROLLAR SUS FUNCIONES CON MATERIALES, SUMINISTROS, SERVICIOS Y ESPACIOS ADECUADOS PARA A EJECUCUON DE SUS FUNCIONES.</v>
          </cell>
          <cell r="AF63" t="str">
            <v>PROVEER A LAS UNIDADES SUSTANTIVAS DE LOS BIENES Y/O SERVICIOS NECESARIOS PARA QUE ESTEN EN POSIBILIDADES DE REALIZAR SUS FUNCIONES, PROVEER LOS SERVICIOS NECESARIOS PARA MANTENER EN OPTIMAS CONDICIONES DE USO LOS VEHICULOS ADMINISTRATIVOS Y OPERATIVOS.</v>
          </cell>
          <cell r="AG63" t="str">
            <v>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v>
          </cell>
          <cell r="AH63">
            <v>1</v>
          </cell>
          <cell r="AI63" t="str">
            <v>CONJUNTO DE ACCIONES QUE SE LLEVAN A CABO PARA PROVEER LOS MATERIALES, BIENES, SUMINISTROS, ASÌ COMO LOS SERVICIOS QUE SON REQUERIDOS POR LAS DIVERSAS AREAS OPERATIVAS PARA EL CUMPLIMIENTO DE SUS OBJETIVOS Y METAS.</v>
          </cell>
          <cell r="AJ63" t="str">
            <v>INDICE DE SOLICITUDES DE MATERIALES, BIENES, SUMINISTROS Y/O SERVICIOS REQUERIDOS / NUMERO DE MATERIALES, BIENES, SUMINISTROS Y/O SERVICIOS REQUERIDOS POR LAS AREAS OPERATIVAS *100</v>
          </cell>
          <cell r="AK63" t="str">
            <v>ACCION</v>
          </cell>
          <cell r="AL63" t="str">
            <v>CONTRATO, RESULTADO DE PROCEDIMIENTO DE CONTRATACION, INFORMES, REQUISICIONES, CLCS, AFECTACIONES.</v>
          </cell>
          <cell r="AM63">
            <v>1</v>
          </cell>
          <cell r="AN63">
            <v>1</v>
          </cell>
          <cell r="AO63">
            <v>1</v>
          </cell>
          <cell r="AP63">
            <v>1</v>
          </cell>
        </row>
        <row r="64">
          <cell r="K64" t="str">
            <v>02CD01P001</v>
          </cell>
          <cell r="L64">
            <v>1</v>
          </cell>
          <cell r="M64" t="str">
            <v>Igualdad y Derechos</v>
          </cell>
          <cell r="N64">
            <v>5</v>
          </cell>
          <cell r="O64" t="str">
            <v>Derechos de las mujeres</v>
          </cell>
          <cell r="P64">
            <v>0</v>
          </cell>
          <cell r="Q64" t="str">
            <v>Derechos de las mujeres</v>
          </cell>
          <cell r="R64">
            <v>5</v>
          </cell>
          <cell r="S64" t="str">
            <v xml:space="preserve">Igualdad de género </v>
          </cell>
          <cell r="T64" t="str">
            <v xml:space="preserve">5. Igualdad de género </v>
          </cell>
          <cell r="U64" t="str">
            <v>1</v>
          </cell>
          <cell r="V64" t="str">
            <v>Gobierno</v>
          </cell>
          <cell r="W64" t="str">
            <v>2</v>
          </cell>
          <cell r="X64" t="str">
            <v>Justicia</v>
          </cell>
          <cell r="Y64" t="str">
            <v>4</v>
          </cell>
          <cell r="Z64" t="str">
            <v>Derechos Humanos</v>
          </cell>
          <cell r="AA64" t="str">
            <v>1.2.4</v>
          </cell>
          <cell r="AB64" t="str">
            <v>003</v>
          </cell>
          <cell r="AC64" t="str">
            <v>Transversalización de la perspectiva de género</v>
          </cell>
          <cell r="AD64" t="str">
            <v xml:space="preserve">LA ALCALDIA DE ALVARO OBREGON CUENTA CON 11,885 NIÑAS, NIÑOS O ADOLESCENTES ENTRE LOS 13 Y 17 AÑOS FUERA DE LA ESCUELA, ESTO REPRESENTA EL 8% DEL TOTAL DE NIÑAS, NIÑOS Y ADOLESCENTES QUE SE ENCUENTRAN INCORPORADOS A LA EDUCACION FORMAL. </v>
          </cell>
          <cell r="AE64" t="str">
            <v>NIÑAS, ADOLESCENTES Y MUJERES HABITANTES DE LA ALCALDIA DE ALVARO OBREGON.</v>
          </cell>
          <cell r="AF64" t="str">
            <v>BRINDAR SERVICIOS QUE PROMUEVAN LA IGUALDAD SUSTANTIVA A LAS RESIDENTES DE LAS 257 COLONIAS QUE CONFORMAN LA ALCALDIA PRINCIPALMENTE AQUELLAS QUE PRESENTAN MAYOR INDICE DE VULNERABILIDAD, MAS BAJO INDICE DE DESARROLLO SOCIAL O ALTOS INDICES DE VIOLENCIA POR CUESTIONES DE GENERO.</v>
          </cell>
          <cell r="AG64" t="str">
            <v>RECIBIR ATENCION Y ASESORIA PSICOLOGICA, JURIDICA Y SOCIAL A NIÑAS, ADOSLECENTES Y MUJERES QUE HABITAN EN LA ALCALDIA ALVARO OBREGON.</v>
          </cell>
          <cell r="AH64">
            <v>500</v>
          </cell>
          <cell r="AI64" t="str">
            <v>EL PROGRAMA DEBERA PROPORCIONAR AL MENOS 100,000 SERVICIOS A USUARIOS A TRAVES DE LOS FACILITADORES DE SERVICIOS Y SUS ACTIVIDADES.</v>
          </cell>
          <cell r="AJ64" t="str">
            <v>(NUMERO DE APOYOS OTORGADOS / EL NUMERO DE APOYOS PROGRAMADOS) X 100</v>
          </cell>
          <cell r="AK64" t="str">
            <v>APOYO</v>
          </cell>
          <cell r="AL64" t="str">
            <v>LISTAS DE BENEFICIARIOS, LISTAS DE ATENCIONES CIUDADANAS, VIDEOS, FOTOGRAFIAS, TRANSMISIONES EN VIVO EN LAS REDES SOCIALES DE LA ALCALDIA.</v>
          </cell>
          <cell r="AM64">
            <v>50</v>
          </cell>
          <cell r="AN64">
            <v>150</v>
          </cell>
          <cell r="AO64">
            <v>250</v>
          </cell>
          <cell r="AP64">
            <v>50</v>
          </cell>
        </row>
        <row r="65">
          <cell r="K65" t="str">
            <v>02CD01P002</v>
          </cell>
          <cell r="L65">
            <v>1</v>
          </cell>
          <cell r="M65" t="str">
            <v>Igualdad y Derechos</v>
          </cell>
          <cell r="N65">
            <v>6</v>
          </cell>
          <cell r="O65" t="str">
            <v>Derecho a la igualdad e inclusión</v>
          </cell>
          <cell r="P65">
            <v>0</v>
          </cell>
          <cell r="Q65" t="str">
            <v>Derecho a la igualdad e inclusión</v>
          </cell>
          <cell r="R65">
            <v>10</v>
          </cell>
          <cell r="S65" t="str">
            <v xml:space="preserve">Reducción de las desigualdades </v>
          </cell>
          <cell r="T65" t="str">
            <v xml:space="preserve">10. Reducción de las desigualdades </v>
          </cell>
          <cell r="U65" t="str">
            <v>1</v>
          </cell>
          <cell r="V65" t="str">
            <v>Gobierno</v>
          </cell>
          <cell r="W65" t="str">
            <v>2</v>
          </cell>
          <cell r="X65" t="str">
            <v>Justicia</v>
          </cell>
          <cell r="Y65" t="str">
            <v>4</v>
          </cell>
          <cell r="Z65" t="str">
            <v>Derechos Humanos</v>
          </cell>
          <cell r="AA65" t="str">
            <v>1.2.4</v>
          </cell>
          <cell r="AB65" t="str">
            <v>004</v>
          </cell>
          <cell r="AC65" t="str">
            <v>Transversalización del enfoque de derechos humanos</v>
          </cell>
          <cell r="AD65" t="str">
            <v>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v>
          </cell>
          <cell r="AE65" t="str">
            <v>GRUPOS DE ATENCION PRIORITARIA FUNDAMENTALMENTE PERSONAS  MAYORES, PERSONAS CON DISCAPACIDAD, NIÑAS, NIÑOS Y ADOLESCENTES, PERSONAS INDIGENAS E INTEGRANTES DE LOS PUEBLOS ORIGINARIOS, INTEGRANTES DE LA COMUNIDAD LGBTTTI+ Y PERSONAS QUE PERNOCTAN EN LA CALLE) HABITANTES DE LA ALCALDIA</v>
          </cell>
          <cell r="AF65" t="str">
            <v>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v>
          </cell>
          <cell r="AG65" t="str">
            <v>LA POBLACION ATENDIDA LOGRARA REDUCIR LOS NIVELES DE EXCLUSION SOCIAL DE LAS QUE FORMAN PARTE AL SER GRUPOS DE ATENCION PRIORITARIA.</v>
          </cell>
          <cell r="AH65">
            <v>6000</v>
          </cell>
          <cell r="AI65" t="str">
            <v>LAS PERSONAS BENEFICIADAS SERAN FUNDAMENTALMENTE PERSONAS MAYORES, PERSONAS CON DISCAPACIDAD, NIÑAS, NIÑOS Y ADOLESCENTES, PERSONAS INDIGENAS E INTEGRANTES DE LOS PUEBLOS ORIGINARIOS, INTEGRANTES DE LA COMUNIDAD LGBTTTI+ Y PERSONAS QUE PERNOCTAN EN LA CALLE.</v>
          </cell>
          <cell r="AJ65" t="str">
            <v>NUMERO DE BENEFICIARIO ATENDIDOS / EL NUMERO DE BENEFCIARIOS PROGRAMADOS X 100</v>
          </cell>
          <cell r="AK65" t="str">
            <v>BENEFICIARIOS</v>
          </cell>
          <cell r="AL65" t="str">
            <v>LISTAS DE ASISTENCIAS CIUDADANAS, LISTAS DE ATENCIONES CIUDADANAS, ACUSES DE RECIBIDO, VIDEOS, FOTOGRAFIAS, TRANSMISIONES EN VIVO EN LAS REDES SOCIALES DE LA ALCALDIA.</v>
          </cell>
          <cell r="AM65">
            <v>2000</v>
          </cell>
          <cell r="AN65">
            <v>3000</v>
          </cell>
          <cell r="AO65">
            <v>1500</v>
          </cell>
          <cell r="AP65">
            <v>1000</v>
          </cell>
        </row>
        <row r="66">
          <cell r="K66" t="str">
            <v>02CD01P004</v>
          </cell>
          <cell r="L66">
            <v>1</v>
          </cell>
          <cell r="M66" t="str">
            <v>Igualdad y Derechos</v>
          </cell>
          <cell r="N66">
            <v>6</v>
          </cell>
          <cell r="O66" t="str">
            <v>Derecho a la igualdad e inclusión</v>
          </cell>
          <cell r="P66" t="str">
            <v>1</v>
          </cell>
          <cell r="Q66" t="str">
            <v>Niñas, niños y adolescentes</v>
          </cell>
          <cell r="R66">
            <v>10</v>
          </cell>
          <cell r="S66" t="str">
            <v xml:space="preserve">Reducción de las desigualdades </v>
          </cell>
          <cell r="T66" t="str">
            <v xml:space="preserve">10. Reducción de las desigualdades </v>
          </cell>
          <cell r="U66" t="str">
            <v>2</v>
          </cell>
          <cell r="V66" t="str">
            <v>Desarrollo Social</v>
          </cell>
          <cell r="W66" t="str">
            <v>6</v>
          </cell>
          <cell r="X66" t="str">
            <v>Protección Social</v>
          </cell>
          <cell r="Y66" t="str">
            <v>8</v>
          </cell>
          <cell r="Z66" t="str">
            <v>Otros Grupos Vulnerables</v>
          </cell>
          <cell r="AA66" t="str">
            <v>2.6.8</v>
          </cell>
          <cell r="AB66">
            <v>294</v>
          </cell>
          <cell r="AC66" t="str">
            <v>Transversalización de la perspectiva de los derechos de la niñez y de la adolescencia</v>
          </cell>
          <cell r="AD6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6" t="str">
            <v>NIÑOS, NIÑAS Y ADOLESCENTES QUE HABITEN Y TRANSITEN EN LA CIUDAD DE MÉXICO</v>
          </cell>
          <cell r="AF66" t="str">
            <v>PROMOCIÓN INTEGRAL DE LOS DERECHOS DE LOS NIÑOS, NIÑAS Y ADOLESCENTES.
IMPLEMENTACIÓN ACCIONES DE SENSIBILIZACIÓN, PARA LOS SERVIDORES PÚBLICOS EN EL CUMPLIMIENTO DE LOS DERECHOS DE LOS NIÑOS, NIÑAS Y ADOLESCENTES.</v>
          </cell>
          <cell r="AG66" t="str">
            <v>NIÑOS, NIÑAS Y ADOLESCENTES, CON UNA VIDA LIBRE DE VIOLENCIA</v>
          </cell>
          <cell r="AH66">
            <v>1</v>
          </cell>
          <cell r="AI66" t="str">
            <v>PORCENTAJE DE ACTIVIDADES REALIZADAS A EFECTO DE CONCIENTIZAR SOBRE LOS DERECHOS DE LAS NIÑAS, NIÑOS Y ADOLESCENTES A LOS SERVIDORES PÚBLICOS DE LA INSTITUCIÓN.</v>
          </cell>
          <cell r="AJ66" t="str">
            <v>(ACTIVIDADES PLANEADAS PARA CONCIENTIZAR SOBRE LOS DERECHOS DE LAS NIÑAS, NIÑOS Y ADOLESCENTES) / (ACTIVIDADES REALIZADAS PARA CONCIENTIZAR SOBRE LOS DERECHOS DE LAS NIÑAS, NIÑOS Y ADOLESCENTES)</v>
          </cell>
          <cell r="AK66" t="str">
            <v>PORCENTAJE</v>
          </cell>
          <cell r="AL66" t="str">
            <v>N/A</v>
          </cell>
          <cell r="AM66">
            <v>0</v>
          </cell>
          <cell r="AN66">
            <v>0.5</v>
          </cell>
          <cell r="AO66">
            <v>1</v>
          </cell>
          <cell r="AP66">
            <v>1</v>
          </cell>
        </row>
        <row r="67">
          <cell r="K67" t="str">
            <v>02CD01P049</v>
          </cell>
          <cell r="L67">
            <v>2</v>
          </cell>
          <cell r="M67" t="str">
            <v>Ciudad Sustentable</v>
          </cell>
          <cell r="N67">
            <v>2</v>
          </cell>
          <cell r="O67" t="str">
            <v>Desarrollo urbano sustentable e incluyente</v>
          </cell>
          <cell r="P67">
            <v>3</v>
          </cell>
          <cell r="Q67" t="str">
            <v xml:space="preserve">Atención de asentamientos humanos irregulares </v>
          </cell>
          <cell r="R67">
            <v>11</v>
          </cell>
          <cell r="S67" t="str">
            <v>Ciudades y comunidades sostenibles</v>
          </cell>
          <cell r="T67" t="str">
            <v>11. Ciudades y comunidades sostenibles</v>
          </cell>
          <cell r="U67" t="str">
            <v>2</v>
          </cell>
          <cell r="V67" t="str">
            <v>Desarrollo Social</v>
          </cell>
          <cell r="W67" t="str">
            <v>2</v>
          </cell>
          <cell r="X67" t="str">
            <v>Vivienda Y Servicios A La Comunidad</v>
          </cell>
          <cell r="Y67" t="str">
            <v>1</v>
          </cell>
          <cell r="Z67" t="str">
            <v>Urbanización</v>
          </cell>
          <cell r="AA67" t="str">
            <v>2.2.1</v>
          </cell>
          <cell r="AB67" t="str">
            <v>166</v>
          </cell>
          <cell r="AC67" t="str">
            <v>Procedimientos Legales en Materia de Regularizacion Territorial</v>
          </cell>
          <cell r="AD67" t="str">
            <v>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v>
          </cell>
          <cell r="AE67" t="str">
            <v>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v>
          </cell>
          <cell r="AF67" t="str">
            <v>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v>
          </cell>
          <cell r="AG67" t="str">
            <v>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v>
          </cell>
          <cell r="AH67">
            <v>1</v>
          </cell>
          <cell r="AI67" t="str">
            <v>PORCENTAJE DE ACCIONES O ESTUDIOS DE EVALUACION DE IMPACTO SOCIAL EVIS PARA DIVERSAS MEDIDAS ADMINISTRATIVAS PROPUESTAS PARA EL DESARROLLO SUSTENTABLE DE LA ALCALDIA, Y ESTUDIO DE AFECTACION URBANA Y AMBIENTAL</v>
          </cell>
          <cell r="AJ67" t="str">
            <v>(NUMERO DE ACCIONES DURANTE EL PERIODO / NUMERO DE ACCIONES LLEVADAS A CABO DURANTE EL EJERCICIO) * 100</v>
          </cell>
          <cell r="AK67" t="str">
            <v>PORCENTAJE</v>
          </cell>
          <cell r="AL67" t="str">
            <v>REGISTROS ADMINISTRATIVOS UBICADOS EN LA OFICINA DE LA DIRECCION GENERAL DE SUSTENTABILIDAD Y CAMBIO CLIMATICO</v>
          </cell>
          <cell r="AM67">
            <v>0.25</v>
          </cell>
          <cell r="AN67">
            <v>0.5</v>
          </cell>
          <cell r="AO67">
            <v>0.75</v>
          </cell>
          <cell r="AP67">
            <v>1</v>
          </cell>
        </row>
        <row r="68">
          <cell r="K68" t="str">
            <v>02CD01S076</v>
          </cell>
          <cell r="L68">
            <v>1</v>
          </cell>
          <cell r="M68" t="str">
            <v>Igualdad y Derechos</v>
          </cell>
          <cell r="N68">
            <v>6</v>
          </cell>
          <cell r="O68" t="str">
            <v>Derecho a la igualdad e inclusión</v>
          </cell>
          <cell r="P68" t="str">
            <v>2</v>
          </cell>
          <cell r="Q68" t="str">
            <v>Jóvenes</v>
          </cell>
          <cell r="R68">
            <v>10</v>
          </cell>
          <cell r="S68" t="str">
            <v xml:space="preserve">Reducción de las desigualdades </v>
          </cell>
          <cell r="T68" t="str">
            <v xml:space="preserve">10. Reducción de las desigualdades </v>
          </cell>
          <cell r="U68" t="str">
            <v>2</v>
          </cell>
          <cell r="V68" t="str">
            <v>Desarrollo Social</v>
          </cell>
          <cell r="W68" t="str">
            <v>2</v>
          </cell>
          <cell r="X68" t="str">
            <v>Vivienda Y Servicios A La Comunidad</v>
          </cell>
          <cell r="Y68" t="str">
            <v>6</v>
          </cell>
          <cell r="Z68" t="str">
            <v>Servicios Comunales</v>
          </cell>
          <cell r="AA68" t="str">
            <v>2.2.6</v>
          </cell>
          <cell r="AB68" t="str">
            <v>055</v>
          </cell>
          <cell r="AC68" t="str">
            <v>Participación ciudadana</v>
          </cell>
          <cell r="AD68" t="str">
            <v>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v>
          </cell>
          <cell r="AE68" t="str">
            <v>200 PROMOTORES Y 10 COORDINADORES</v>
          </cell>
          <cell r="AF68" t="str">
            <v>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v>
          </cell>
          <cell r="AG68" t="str">
            <v>INCLUSION DE LA POBLACION EN LOS PROGRAMAS Y ACCIONES SOCIALES ASI COMO EN LOS SERVICIOS Y ACTIVIDADES QUE OFRECE LA ALCALDIA,MEDIANTE LAS ACTIVIDADES REALIZADAS POR LOS 210 BENEFICIARIOS DIRECTOS.</v>
          </cell>
          <cell r="AH68">
            <v>1</v>
          </cell>
          <cell r="AI68" t="str">
            <v>MIDE EL PORCENTAJE DE AVANCE DE APOYO ENTREGADO A 200 PROMOTORES Y 10 COORDINADORES QUE DEBERAN ATENDER A 120,000 PERSONAS.</v>
          </cell>
          <cell r="AJ68" t="str">
            <v>NUMERO DE PERSONAS BENEFICIADAS/ NUMERO DE PERSONAS REGISTRADAS X 100</v>
          </cell>
          <cell r="AK68" t="str">
            <v>PORCENTAJE</v>
          </cell>
          <cell r="AL68" t="str">
            <v>ALCALDIA ALVARO OBREGON HTTP://WWW.AAO.CDMX.GOB.MX/ ,GACETA OFICIAL DE LA CIUDAD DE MEXICO HTTPS://DATA.CONSEJERIA.CDMX.GOB.MX/INDEX.PHP/GACETA ,CONSEJO DE EVALUACION DEL DESARROLLO DE LA CIUDAD DE MEXICO HTTPS://WWW.EVALUA.CDMX.GOB.MX/</v>
          </cell>
          <cell r="AM68">
            <v>0.2</v>
          </cell>
          <cell r="AN68">
            <v>0.4</v>
          </cell>
          <cell r="AO68">
            <v>0.6</v>
          </cell>
          <cell r="AP68">
            <v>1</v>
          </cell>
        </row>
        <row r="69">
          <cell r="K69" t="str">
            <v>02CD01U026</v>
          </cell>
          <cell r="L69">
            <v>1</v>
          </cell>
          <cell r="M69" t="str">
            <v>Igualdad y Derechos</v>
          </cell>
          <cell r="N69">
            <v>6</v>
          </cell>
          <cell r="O69" t="str">
            <v>Derecho a la igualdad e inclusión</v>
          </cell>
          <cell r="P69">
            <v>0</v>
          </cell>
          <cell r="Q69" t="str">
            <v>Derecho a la igualdad e inclusión</v>
          </cell>
          <cell r="R69">
            <v>10</v>
          </cell>
          <cell r="S69" t="str">
            <v xml:space="preserve">Reducción de las desigualdades </v>
          </cell>
          <cell r="T69" t="str">
            <v xml:space="preserve">10. Reducción de las desigualdades </v>
          </cell>
          <cell r="U69" t="str">
            <v>2</v>
          </cell>
          <cell r="V69" t="str">
            <v>Desarrollo Social</v>
          </cell>
          <cell r="W69" t="str">
            <v>6</v>
          </cell>
          <cell r="X69" t="str">
            <v>Protección Social</v>
          </cell>
          <cell r="Y69" t="str">
            <v>8</v>
          </cell>
          <cell r="Z69" t="str">
            <v>Otros Grupos Vulnerables</v>
          </cell>
          <cell r="AA69" t="str">
            <v>2.6.8</v>
          </cell>
          <cell r="AB69" t="str">
            <v>244</v>
          </cell>
          <cell r="AC69" t="str">
            <v>Apoyos y servicios sociales</v>
          </cell>
          <cell r="AD69" t="str">
            <v>LA DESIGUALDAD DE ACCESO A INSUMOS BASICOS PARA QUE LAS Y LOS HABITANTES CUENTEN CON UNA CALIDAD DE VIDA.</v>
          </cell>
          <cell r="AE69" t="str">
            <v>LAS PERSONAS HABITANTES DE LA ALCALDIA ALVARO OBREGON QUE SE ENCUENTRAN EN LAS COLONIAS CON BAJO Y MUY BAJO INDICE DE  DESARROLLO SOCIAL.</v>
          </cell>
          <cell r="AF69" t="str">
            <v xml:space="preserve">MEJORAR LAS CONDICIONES DE VIDA DE LAS Y LOS HABITANTES DE LAS COLONIAS CON MENOR ÏNDICE DE DESARROLLO SOCIAL, INFLUYENDO EN LA REDUCCION DEL REZAGO Y DE LA DESIGUALDAD SOCIAL. </v>
          </cell>
          <cell r="AG69" t="str">
            <v>CON DICHAS ACTIVIDADES SE ACERCA AL BIENESTAR E INCLUSION SOCIAL DE LA POBLACION Y EJERCICIO DE SUS DERECHOS, BAJO EL EJE DE IGUALDAD  DE DERECHOS Y CIUDAD SUSTENTABLE CON DIRECCION A LA PARTICIPACION PARA UNA VIDA SALUDABLE, DERECHO A LA VIVIENDA Y FORTALECIMIENTO A LA ECONOMIA.</v>
          </cell>
          <cell r="AH69">
            <v>1</v>
          </cell>
          <cell r="AI69" t="str">
            <v>MIDE LAS PERSONAS EN ESTADO DE VULNERABILIDAD SOCIOECONOMICA QUE RECIBEN UN UNICO APOYO ECONÒMICO</v>
          </cell>
          <cell r="AJ69" t="str">
            <v>NUMERO DE PERSONAS IDENTIFICADAS/POBLACION BENEFICIADA *100</v>
          </cell>
          <cell r="AK69" t="str">
            <v>PORCENTAJE</v>
          </cell>
          <cell r="AL69" t="str">
            <v>PADRON DE BENEFICIARIOS, REGLAS DE OPERACIÓN, CONVOCATORIA, REGISTROS INSTITUCIONALES.</v>
          </cell>
          <cell r="AM69">
            <v>0.25</v>
          </cell>
          <cell r="AN69">
            <v>0.5</v>
          </cell>
          <cell r="AO69">
            <v>0.75</v>
          </cell>
          <cell r="AP69">
            <v>1</v>
          </cell>
        </row>
        <row r="70">
          <cell r="K70" t="str">
            <v>02CD02E118</v>
          </cell>
          <cell r="L70">
            <v>5</v>
          </cell>
          <cell r="M70" t="str">
            <v>Cero Agresión y Más Seguridad</v>
          </cell>
          <cell r="N70">
            <v>1</v>
          </cell>
          <cell r="O70" t="str">
            <v>Seguridad Ciudadana</v>
          </cell>
          <cell r="P70">
            <v>11</v>
          </cell>
          <cell r="Q70" t="str">
            <v>Protección de los derechos humanos de la ciudadanía y protocolos de actuación policial</v>
          </cell>
          <cell r="R70">
            <v>16</v>
          </cell>
          <cell r="S70" t="str">
            <v>Paz, justicia e instituciones sólidas</v>
          </cell>
          <cell r="T70" t="str">
            <v>16. Paz, justicia e instituciones sólidas</v>
          </cell>
          <cell r="U70" t="str">
            <v>1</v>
          </cell>
          <cell r="V70" t="str">
            <v>Gobierno</v>
          </cell>
          <cell r="W70" t="str">
            <v>7</v>
          </cell>
          <cell r="X70" t="str">
            <v>Asuntos De Orden Público Y De Seguridad Interior</v>
          </cell>
          <cell r="Y70" t="str">
            <v>1</v>
          </cell>
          <cell r="Z70" t="str">
            <v>Policía</v>
          </cell>
          <cell r="AA70" t="str">
            <v>1.7.1</v>
          </cell>
          <cell r="AB70" t="str">
            <v>063</v>
          </cell>
          <cell r="AC70" t="str">
            <v>Prevención de la violencia y el delito</v>
          </cell>
          <cell r="AD70" t="str">
            <v>SE HA DETECTADO UN INCREMENTO DE DELITOS EN EL PERIMETRO DE ESTA DEMARCACION TERRITORIAL, TENIENDO COMO PERCEPCION CIUDADANA LA FALTA DE ESTRATEGIAS Y ACCIONES POR PARTE DE LAS INSTITUCIONES DE GOBIERNO.</v>
          </cell>
          <cell r="AE70" t="str">
            <v>400,161 HABITANTES DE LA ALCALDIA DE AZCAPOTZALCO, ASI COMO LA POBLACION FLOTANTE DE APROXIMADAMENTE 40,000 CIUDADANOS QUE ACUDEN A DIFERENTES CENTROS DE TRABAJO, ZONAS COMERCIALES O CENTROS DE RECREACION Y CULTURA.</v>
          </cell>
          <cell r="AF70" t="str">
            <v>CON LA CONTRATACION DE POLICIA AUXILIAR BRINDAR UN MEJOR SERVICIO DE VIGILANCIA, TRABAJANDO DE MANERA CONJUNTA CON LOS CUATRO SECTORES DE LA POLICIA DE PROXIMIDAD DE LA SECRETARIA DE SEGURIDAD CIUDADANA PARA LA PREVENCION DEL DELITO</v>
          </cell>
          <cell r="AG70" t="str">
            <v>ATENDER DE MANERA EFICAZ LAS EMERGENCIAS, ASI COMO SALVAGUARDAR LA INTEGRIDAD FISICA Y MORAL DE LA POBLACION LOCAL Y FLOTANTE EN MATERIA DE SEGURIDAD CIUDADANA</v>
          </cell>
          <cell r="AH70">
            <v>1</v>
          </cell>
          <cell r="AI70" t="str">
            <v>MIDE LAS ACCIONES ENCAMINADAS A LA PREVENCION DEL DELITO PONIENDO.</v>
          </cell>
          <cell r="AJ70" t="str">
            <v>(NUMERO DE ACCIONES ATENDIDAS EN MATERIA DE PREVENCION DEL DELITO/NUMERO DE ACCIONES PROGRAMADAS EN MATERIA DE PREVENCION DEL DELITO)*100</v>
          </cell>
          <cell r="AK70" t="str">
            <v>PORCENTAJE</v>
          </cell>
          <cell r="AL70" t="str">
            <v>REGISTROS ADMINISTRATIVOS DE LA COORDINACION DE SEGURIDAD CIUDADANA</v>
          </cell>
          <cell r="AM70">
            <v>0.4</v>
          </cell>
          <cell r="AN70">
            <v>0.6</v>
          </cell>
          <cell r="AO70">
            <v>0.8</v>
          </cell>
          <cell r="AP70">
            <v>1</v>
          </cell>
        </row>
        <row r="71">
          <cell r="K71" t="str">
            <v>02CD02E119</v>
          </cell>
          <cell r="L71">
            <v>6</v>
          </cell>
          <cell r="M71" t="str">
            <v>Ciencia, Innovación y Transparencia</v>
          </cell>
          <cell r="N71">
            <v>3</v>
          </cell>
          <cell r="O71" t="str">
            <v>Gobierno Abierto</v>
          </cell>
          <cell r="P71">
            <v>2</v>
          </cell>
          <cell r="Q71" t="str">
            <v>Controles al ejercicio del gobierno</v>
          </cell>
          <cell r="R71">
            <v>16</v>
          </cell>
          <cell r="S71" t="str">
            <v>Paz, justicia e instituciones sólidas</v>
          </cell>
          <cell r="T71" t="str">
            <v>16. Paz, justicia e instituciones sólidas</v>
          </cell>
          <cell r="U71" t="str">
            <v>1</v>
          </cell>
          <cell r="V71" t="str">
            <v>Gobierno</v>
          </cell>
          <cell r="W71" t="str">
            <v>3</v>
          </cell>
          <cell r="X71" t="str">
            <v>Coordinación De La Política De Gobierno</v>
          </cell>
          <cell r="Y71" t="str">
            <v>5</v>
          </cell>
          <cell r="Z71" t="str">
            <v>Asuntos Jurídicos</v>
          </cell>
          <cell r="AA71" t="str">
            <v>1.3.5</v>
          </cell>
          <cell r="AB71" t="str">
            <v>164</v>
          </cell>
          <cell r="AC71" t="str">
            <v>Servicios legales, orientación técnica o jurídica a entes públicos y particulares</v>
          </cell>
          <cell r="AD71" t="str">
            <v>EN EL TRANSCURSO DEL TIEMPO SE DETECTO LA NECESIDAD DE LOS HABITANTES DE ESTA DEMARCACION NO CONOCEN SUS DERECHOS Y EL COMO EJERCERLOS, ASIMISMO DE TRAMITES LEGALES QUE BRINDA ESTE ORGANO POLITICO ADMINISTRATIVO.</v>
          </cell>
          <cell r="AE71" t="str">
            <v>CIUDADANIA QUE PRESENTE LA NECESIDAD DE EJERCER ALGUN DERECHO O DE ORIENTACION JURIDICA, ASI COMO TITULARES DE ESTABLECIMIENTOS MERCANTILES, CONSTRUCCIONES Y/O MERCADOS.</v>
          </cell>
          <cell r="AF71" t="str">
            <v>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v>
          </cell>
          <cell r="AG71" t="str">
            <v>LA CIUDADANIA OBTENDRA BENEFICIOS DIRECTOS EN SU SITUACION JURIDICA, AL CONTAR CON MAYORES ELEMENTOS QUE LE PERMITAN EJERCER ADECUADAMENTE SUS DERECHOS Y ATENDER ASUNTOS LEGALES, ASIMISMO OBTENDRA DOCUMENTOS OFICIALES QUE LES PERMITAN REALIZAR TRAMITES LEGALES.</v>
          </cell>
          <cell r="AH71">
            <v>1</v>
          </cell>
          <cell r="AI71" t="str">
            <v>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v>
          </cell>
          <cell r="AJ71" t="str">
            <v>(NUMERO DE SERVICIOS Y ASESORIAS BRINDADAS LA CIUDADANIA EN MATERIA JURIDICA/NUMERO DE SERVICIOS Y ASESORIAS JURIDICAS PROGRAMADAS)*100</v>
          </cell>
          <cell r="AK71" t="str">
            <v>PORCENTAJE</v>
          </cell>
          <cell r="AL71" t="str">
            <v>LA INFORMACION SE OBTIENE MEDIANTE EL SISTEMA UNIFICADO DE ATENCION CIUDADANA (SUAC): HTTPS://ATENCIONCIUDADANA.CDMX.GOB.MX/ ,ASIMISMO POR REGISTROS ADMINISTRATIVOS DE LA DIRECCION GENERAL DE ASUNTOS JURIDICOS.</v>
          </cell>
          <cell r="AM71">
            <v>0.25</v>
          </cell>
          <cell r="AN71">
            <v>0.5</v>
          </cell>
          <cell r="AO71">
            <v>0.75</v>
          </cell>
          <cell r="AP71">
            <v>1</v>
          </cell>
        </row>
        <row r="72">
          <cell r="K72" t="str">
            <v>02CD02E120</v>
          </cell>
          <cell r="L72">
            <v>2</v>
          </cell>
          <cell r="M72" t="str">
            <v>Ciudad Sustentable</v>
          </cell>
          <cell r="N72">
            <v>3</v>
          </cell>
          <cell r="O72" t="str">
            <v>Medio ambiente y recursos naturales</v>
          </cell>
          <cell r="P72">
            <v>4</v>
          </cell>
          <cell r="Q72" t="str">
            <v>Regenerar las condiciones ecológicas de la ciudad: Áreas de Valor Ambiental, Áreas Naturales Protegidas y Suelo de Conservación.</v>
          </cell>
          <cell r="R72">
            <v>15</v>
          </cell>
          <cell r="S72" t="str">
            <v>Vida de ecosistemas terrestres</v>
          </cell>
          <cell r="T72" t="str">
            <v>15. Vida de ecosistemas terrestres</v>
          </cell>
          <cell r="U72" t="str">
            <v>2</v>
          </cell>
          <cell r="V72" t="str">
            <v>Desarrollo Social</v>
          </cell>
          <cell r="W72" t="str">
            <v>1</v>
          </cell>
          <cell r="X72" t="str">
            <v>Protección Ambiental</v>
          </cell>
          <cell r="Y72" t="str">
            <v>6</v>
          </cell>
          <cell r="Z72" t="str">
            <v>Otros De Protección Ambiental</v>
          </cell>
          <cell r="AA72" t="str">
            <v>2.1.6</v>
          </cell>
          <cell r="AB72" t="str">
            <v>089</v>
          </cell>
          <cell r="AC72" t="str">
            <v>Regulación, protección y cuidado animal</v>
          </cell>
          <cell r="AD72" t="str">
            <v>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v>
          </cell>
          <cell r="AE72" t="str">
            <v>POBLACION CANINA Y FELINA</v>
          </cell>
          <cell r="AF72" t="str">
            <v>REALIZAR CAMPAÑAS DE VACUNACION Y SERVICIO MEDICO VETERINARIA GRATUITO A MASCOTAS PARA EVITAR ENFERMEDADES, A FIN DE PREVENIR POSIBLES ENFERMEDADES INFECTO-CONTAGIOSAS Y LA DISMINUCION DE LA SOBREPOBLACION DE ANIMALES QUE SE CONVIERTAN EN PROBLEMA SOCIAL.</v>
          </cell>
          <cell r="AG72" t="str">
            <v>DAR A CONOCER A LA COMUNIDAD DE AZCAPOTZALCO TODOS LOS ESPACIOS DISEÑADOS PARA LA INCLUSION DE LAS MASCOTAS Y PARA SU ATENCION.</v>
          </cell>
          <cell r="AH72">
            <v>1</v>
          </cell>
          <cell r="AI72" t="str">
            <v>MIDE LOS SERVICIO MEDICO VETERINARIO, ASI COMO CAMPAÑAS DE VACUNACION PARA EVITAR ENFERMEDADES INFECTO-CONTAGIOSAS.</v>
          </cell>
          <cell r="AJ72" t="str">
            <v>NUMERO TOTAL DE SERVICIOS ENTREGADOS A LA CIUDADANIA/NUMERO TOTAL DE SERVICIOS PROGRAMADOS EN EL AÑO*100</v>
          </cell>
          <cell r="AK72" t="str">
            <v>PORCENTAJE</v>
          </cell>
          <cell r="AL72" t="str">
            <v>REGISTROS ADMINISTRATIVOS DE LA DIRECCION GENERAL DE DESARROLLO SOCIAL Y BIENESTAR</v>
          </cell>
          <cell r="AM72">
            <v>0.15</v>
          </cell>
          <cell r="AN72">
            <v>0.3</v>
          </cell>
          <cell r="AO72">
            <v>0.6</v>
          </cell>
          <cell r="AP72">
            <v>1</v>
          </cell>
        </row>
        <row r="73">
          <cell r="K73" t="str">
            <v>02CD02E123</v>
          </cell>
          <cell r="L73">
            <v>2</v>
          </cell>
          <cell r="M73" t="str">
            <v>Ciudad Sustentable</v>
          </cell>
          <cell r="N73">
            <v>3</v>
          </cell>
          <cell r="O73" t="str">
            <v>Medio ambiente y recursos naturales</v>
          </cell>
          <cell r="P73">
            <v>3</v>
          </cell>
          <cell r="Q73" t="str">
            <v>Programa integral de Residuos Sólidos</v>
          </cell>
          <cell r="R73">
            <v>11</v>
          </cell>
          <cell r="S73" t="str">
            <v>Ciudades y comunidades sostenibles</v>
          </cell>
          <cell r="T73" t="str">
            <v>11. Ciudades y comunidades sostenibles</v>
          </cell>
          <cell r="U73" t="str">
            <v>2</v>
          </cell>
          <cell r="V73" t="str">
            <v>Desarrollo Social</v>
          </cell>
          <cell r="W73" t="str">
            <v>1</v>
          </cell>
          <cell r="X73" t="str">
            <v>Protección Ambiental</v>
          </cell>
          <cell r="Y73" t="str">
            <v>1</v>
          </cell>
          <cell r="Z73" t="str">
            <v>Ordenación De Desechos</v>
          </cell>
          <cell r="AA73" t="str">
            <v>2.1.1</v>
          </cell>
          <cell r="AB73" t="str">
            <v>084</v>
          </cell>
          <cell r="AC73" t="str">
            <v>Recolección, tratamiento y disposición final de desechos sólidos y peligrosos</v>
          </cell>
          <cell r="AD73" t="str">
            <v>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v>
          </cell>
          <cell r="AE73" t="str">
            <v>POBLACION LOCAL Y FLOTANTE DE ESTA DEMARCACION TERRITORIAL.</v>
          </cell>
          <cell r="AF73" t="str">
            <v>OTORGAR DE MANERA EFICAZ Y EFICIENTE, EL SERVICIO PUBLICO DE LIMPIA EN LAS EN 111 COLONIAS, QUE INCLUYEN 15 PUEBLOS, 11 BARRIOS, CON LA FINALIDAD DE EVITAR FOCOS DE INFECCION Y PROPAGACION DE PLAGAS NOCIVAS A LA SALUD DE LA CIUDADANIA.</v>
          </cell>
          <cell r="AG73" t="str">
            <v>RECOLECCION DE RESIDUOS SOLIDOS CONFINANDO 250 MIL TONELADAS DE RESIDUOS MEZCLADOS DURANTE EL EJERCICIO 2021 CONSIDERANDO ADICIONALMENTE 50,000 TONELADAS DE RESIDUOS RECICLADOS.</v>
          </cell>
          <cell r="AH73">
            <v>1</v>
          </cell>
          <cell r="AI73" t="str">
            <v>MIDE EL AVANCE DE RECOLECCION DE RESIDUOS SOLIDOS Y LIMPIA DE VIALIDADES A CARGO DE LA ALCALDIA.</v>
          </cell>
          <cell r="AJ73" t="str">
            <v>TONELADAS RECOLECTADAS POR AÑO/ TONELADAS PROYECTADAS POR AÑO *100</v>
          </cell>
          <cell r="AK73" t="str">
            <v>PORCENTAJE</v>
          </cell>
          <cell r="AL73" t="str">
            <v>REGISTROS ADMINISTRATIVOS DE LA DIRECCION GENERAL DE DESARROLLO URBANO Y SERVICIOS URBANOS</v>
          </cell>
          <cell r="AM73">
            <v>0.25</v>
          </cell>
          <cell r="AN73">
            <v>0.5</v>
          </cell>
          <cell r="AO73">
            <v>0.75</v>
          </cell>
          <cell r="AP73">
            <v>1</v>
          </cell>
        </row>
        <row r="74">
          <cell r="K74" t="str">
            <v>02CD02E124</v>
          </cell>
          <cell r="L74">
            <v>3</v>
          </cell>
          <cell r="M74" t="str">
            <v>Más y Mejor Movilidad</v>
          </cell>
          <cell r="N74" t="str">
            <v>1</v>
          </cell>
          <cell r="O74" t="str">
            <v>Integrar</v>
          </cell>
          <cell r="P74">
            <v>1</v>
          </cell>
          <cell r="Q74" t="str">
            <v>Integración del sistema de transporte público</v>
          </cell>
          <cell r="R74">
            <v>11</v>
          </cell>
          <cell r="S74" t="str">
            <v>Ciudades y comunidades sostenibles</v>
          </cell>
          <cell r="T74" t="str">
            <v>11. Ciudades y comunidades sostenibles</v>
          </cell>
          <cell r="U74" t="str">
            <v>2</v>
          </cell>
          <cell r="V74" t="str">
            <v>Desarrollo Social</v>
          </cell>
          <cell r="W74" t="str">
            <v>2</v>
          </cell>
          <cell r="X74" t="str">
            <v>Vivienda Y Servicios A La Comunidad</v>
          </cell>
          <cell r="Y74" t="str">
            <v>1</v>
          </cell>
          <cell r="Z74" t="str">
            <v>Urbanización</v>
          </cell>
          <cell r="AA74" t="str">
            <v>2.2.1</v>
          </cell>
          <cell r="AB74" t="str">
            <v>049</v>
          </cell>
          <cell r="AC74" t="str">
            <v>Mantenimiento de infraestructura vial, zonas verdes y espacios públicos</v>
          </cell>
          <cell r="AD74" t="str">
            <v>DEBIDO A LA FALTA DE MANTENIMIENTO Y AL ABANDONO DE LOS ESPACIOS PUBLICOS, ESTOS GENERAN FOCOS DE INFECCION, CRECIMIENTO DE LA FAUNA NOCIVA Y VANDALISMO OCASIONANDO INSEGURIDAD A LA POBLACION DURANTE SU ESTANCIA EN ESTOS ESPACIOS DE ESPARCIMIENTO.</v>
          </cell>
          <cell r="AE74" t="str">
            <v>POBLACION LOCAL Y FLOTANTE DE ESTA DEMARCACION TERRITORIAL.</v>
          </cell>
          <cell r="AF74" t="str">
            <v>A TRAVES DE LOS TRABAJOS DE MANTENIMIENTO Y RECUPERACION DE ESPACIOS PUBLICOS, SE PROPORCIONARA A LA POBLACION ESPACIOS PUBLICOS DIGNOS Y SEGUROS PARA UNA CONVIVENCIA FAMILIAR SANA, ASIMISMO, PUEDAN REALIZAR SU ACTIVIDADES FISICAS Y RECREATIVAS AL AIRE LIBRE.</v>
          </cell>
          <cell r="AG74" t="str">
            <v>CIUDADANIA CON ALTERNATIVAS PARA LA SUSTENTABILIDAD Y CON MEJORA EN SU CALIDAD DE VIDA.</v>
          </cell>
          <cell r="AH74">
            <v>1</v>
          </cell>
          <cell r="AI74" t="str">
            <v>MIDE LOS SERVICIOS DE  MANTENIMIENTO Y REHABILITACION A ESPACIOS PUBLICOS Y CICLOVIAS DE MANERA INTEGRAL.</v>
          </cell>
          <cell r="AJ74" t="str">
            <v>(NUMERO TOTAL DE OBRAS ATENDIDAS/NUMERO TOTAL DE OBRAS PROGRAMADAS)*100</v>
          </cell>
          <cell r="AK74" t="str">
            <v>PORCENTAJE</v>
          </cell>
          <cell r="AL74" t="str">
            <v>LA DEMANDA CIUDADANA ES INGRESADA MEDIANTE LA PLATAFORMA SISTEMA UNIFICADO DE ATENCION CUIDADANA (SUAC), HTTPS://ATENCIONCIUDADANA.CDMX.GOB.MX/LOGIN</v>
          </cell>
          <cell r="AM74">
            <v>0.25</v>
          </cell>
          <cell r="AN74">
            <v>0.5</v>
          </cell>
          <cell r="AO74">
            <v>0.75</v>
          </cell>
          <cell r="AP74">
            <v>1</v>
          </cell>
        </row>
        <row r="75">
          <cell r="K75" t="str">
            <v>02CD02E127</v>
          </cell>
          <cell r="L75">
            <v>1</v>
          </cell>
          <cell r="M75" t="str">
            <v>Igualdad y Derechos</v>
          </cell>
          <cell r="N75">
            <v>2</v>
          </cell>
          <cell r="O75" t="str">
            <v>Derecho a la salud</v>
          </cell>
          <cell r="P75">
            <v>4</v>
          </cell>
          <cell r="Q75" t="str">
            <v>Participación para una vida saludable</v>
          </cell>
          <cell r="R75">
            <v>3</v>
          </cell>
          <cell r="S75" t="str">
            <v xml:space="preserve">Salud y bienestar </v>
          </cell>
          <cell r="T75" t="str">
            <v xml:space="preserve">3. Salud y bienestar </v>
          </cell>
          <cell r="U75" t="str">
            <v>2</v>
          </cell>
          <cell r="V75" t="str">
            <v>Desarrollo Social</v>
          </cell>
          <cell r="W75" t="str">
            <v>3</v>
          </cell>
          <cell r="X75" t="str">
            <v>Salud</v>
          </cell>
          <cell r="Y75" t="str">
            <v>5</v>
          </cell>
          <cell r="Z75" t="str">
            <v>Protección Social En Salud</v>
          </cell>
          <cell r="AA75" t="str">
            <v>2.3.5</v>
          </cell>
          <cell r="AB75" t="str">
            <v>064</v>
          </cell>
          <cell r="AC75" t="str">
            <v>Prevención y promoción de la salud</v>
          </cell>
          <cell r="AD75" t="str">
            <v>LA FALTA DE OPORTUNIDADES LABORALES PRINCIPALMENTE ENTRE LA POBLACION DE ESCASOS RECURSOS, NO TIENE ACCESO A LOS SERVICIOS DE SALUD ESPECIALIZADOS, CON EL INCREMENTO DE LAS CAMPAÑAS DE SALUD, SE BRINDARA A LA POBLACION LA POSIBILIDAD NO AFECTAR EN LA ECONOMIA FAMILIAR.</v>
          </cell>
          <cell r="AE75" t="str">
            <v>75,727 PERSONAS EN SITUACION DE POBREZA MODERADA Y 2,132 PERSONAS EN SITUACION DE POBREZA EXTREMA.</v>
          </cell>
          <cell r="AF75" t="str">
            <v>INCREMENTAR LAS CAMPAÑAS DE SALUD, PRINCIPALMENTE EN ZONAS MARGINADAS QUE PERMITAN BRINDAR SERVICIO MEDICO PREVENTIVO Y VACUNACION A LA POBLACION INFANTIL Y ADULTO MAYOR.</v>
          </cell>
          <cell r="AG75" t="str">
            <v>IDENTIFICAR RIESGOS DE SALUD MEDIANTE LA APLICACION DE PRUEBAS Y LA UTILIZACION DE VARIABLES COMO: PESO, TALLA, GLUCOSA EN SANGRE, TENSION ARTERIAL Y PERIMETRO ABDOMINAL.</v>
          </cell>
          <cell r="AH75">
            <v>1</v>
          </cell>
          <cell r="AI75" t="str">
            <v>MIDE LOS SERVICIOS DE ATENCION MEDICA BASICOS, A FIN DE PREVENIR ENFERMEDADES INFECTO-CONTAGIOSAS.</v>
          </cell>
          <cell r="AJ75" t="str">
            <v>(NUMERO TOTAL DE ACCIONES REALIZADAS CON EL SERVICIO DE ATENCION MEDICA EN BENEFICIO DE LA POBLACION/NUMERO TOTAL DE ACCIONES PROGRAMADAS PARA BRINDAR EL SERVICIO DE ATENCION MEDICA A LA POBLACION QUE LO REQUIERA)*100</v>
          </cell>
          <cell r="AK75" t="str">
            <v>PORCENTAJE</v>
          </cell>
          <cell r="AL75" t="str">
            <v>REGISTROS ADMINISTRATIVOS DE LA DIRECCION GENERAL DE DESARROLLO SOCIAL Y BIENESTAR</v>
          </cell>
          <cell r="AM75">
            <v>0.05</v>
          </cell>
          <cell r="AN75">
            <v>0.25</v>
          </cell>
          <cell r="AO75">
            <v>0.75</v>
          </cell>
          <cell r="AP75">
            <v>1</v>
          </cell>
        </row>
        <row r="76">
          <cell r="K76" t="str">
            <v>02CD02E128</v>
          </cell>
          <cell r="L76">
            <v>2</v>
          </cell>
          <cell r="M76" t="str">
            <v>Ciudad Sustentable</v>
          </cell>
          <cell r="N76">
            <v>2</v>
          </cell>
          <cell r="O76" t="str">
            <v>Desarrollo urbano sustentable e incluyente</v>
          </cell>
          <cell r="P76">
            <v>2</v>
          </cell>
          <cell r="Q76" t="str">
            <v>Ampliación de parques, espacios públicos y mejora de servicios urbanos</v>
          </cell>
          <cell r="R76">
            <v>15</v>
          </cell>
          <cell r="S76" t="str">
            <v>Vida de ecosistemas terrestres</v>
          </cell>
          <cell r="T76" t="str">
            <v>15. Vida de ecosistemas terrestres</v>
          </cell>
          <cell r="U76" t="str">
            <v>2</v>
          </cell>
          <cell r="V76" t="str">
            <v>Desarrollo Social</v>
          </cell>
          <cell r="W76" t="str">
            <v>2</v>
          </cell>
          <cell r="X76" t="str">
            <v>Vivienda Y Servicios A La Comunidad</v>
          </cell>
          <cell r="Y76" t="str">
            <v>1</v>
          </cell>
          <cell r="Z76" t="str">
            <v>Urbanización</v>
          </cell>
          <cell r="AA76" t="str">
            <v>2.2.1</v>
          </cell>
          <cell r="AB76" t="str">
            <v>049</v>
          </cell>
          <cell r="AC76" t="str">
            <v>Mantenimiento de infraestructura vial, zonas verdes y espacios públicos</v>
          </cell>
          <cell r="AD76" t="str">
            <v>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v>
          </cell>
          <cell r="AE76" t="str">
            <v>POBLACION LOCAL Y FLOTANTE DE ESTA DEMARCACION TERRITORIAL.</v>
          </cell>
          <cell r="AF76" t="str">
            <v>LLEVAR A CABO TRABAJOS DE PODA DE ARBOLES, MANTENIMIENTO DE AREAS VERDES CONFORME A LA NORMATIVIDAD APLICABLE Y LA CREACION DE HUERTOS URBANOS EN LA ZONAS DE MENOR INDICE DE AREAS VERDES.</v>
          </cell>
          <cell r="AG76" t="str">
            <v>MANTENIMIENTO DE AREAS VERDES EN LAS 111 COLONIAS DE LA ALCALDIA.</v>
          </cell>
          <cell r="AH76">
            <v>1</v>
          </cell>
          <cell r="AI76" t="str">
            <v>MIDE LA ATENCION DE MANTENIMIENTO A LAS AREAS VERDES CON LAS QUE CUENTA LA DEMARCACION QUE SON 1,202,217 M² DE AREA VERDES.</v>
          </cell>
          <cell r="AJ76" t="str">
            <v>(NUMERO TOTAL DE METROS CUADRADOS ATENDIDOS/NUMERO DE METROS CUADRADOS PROGRAMADOS)*100</v>
          </cell>
          <cell r="AK76" t="str">
            <v>PORCENTAJE</v>
          </cell>
          <cell r="AL76" t="str">
            <v>LA DEMANDA CIUDADANA ES INGRESADA MEDIANTE LA PLATAFORMA SISTEMA UNIFICADO DE ATENCION CIUDADANA (SUAC), HTTPS://ATENCIONCIUDADANA.CDMX.GOB.MX/LOGIN</v>
          </cell>
          <cell r="AM76">
            <v>0.2</v>
          </cell>
          <cell r="AN76">
            <v>0.5</v>
          </cell>
          <cell r="AO76">
            <v>0.75</v>
          </cell>
          <cell r="AP76">
            <v>1</v>
          </cell>
        </row>
        <row r="77">
          <cell r="K77" t="str">
            <v>02CD02E130</v>
          </cell>
          <cell r="L77">
            <v>2</v>
          </cell>
          <cell r="M77" t="str">
            <v>Ciudad Sustentable</v>
          </cell>
          <cell r="N77">
            <v>2</v>
          </cell>
          <cell r="O77" t="str">
            <v>Desarrollo urbano sustentable e incluyente</v>
          </cell>
          <cell r="P77">
            <v>2</v>
          </cell>
          <cell r="Q77" t="str">
            <v>Ampliación de parques, espacios públicos y mejora de servicios urbanos</v>
          </cell>
          <cell r="R77">
            <v>11</v>
          </cell>
          <cell r="S77" t="str">
            <v>Ciudades y comunidades sostenibles</v>
          </cell>
          <cell r="T77" t="str">
            <v>11. Ciudades y comunidades sostenibles</v>
          </cell>
          <cell r="U77" t="str">
            <v>2</v>
          </cell>
          <cell r="V77" t="str">
            <v>Desarrollo Social</v>
          </cell>
          <cell r="W77" t="str">
            <v>2</v>
          </cell>
          <cell r="X77" t="str">
            <v>Vivienda Y Servicios A La Comunidad</v>
          </cell>
          <cell r="Y77" t="str">
            <v>6</v>
          </cell>
          <cell r="Z77" t="str">
            <v>Servicios Comunales</v>
          </cell>
          <cell r="AA77" t="str">
            <v>2.2.6</v>
          </cell>
          <cell r="AB77" t="str">
            <v>243</v>
          </cell>
          <cell r="AC77" t="str">
            <v>Gestión de panteones públicos</v>
          </cell>
          <cell r="AD77" t="str">
            <v>DEBIDO A LA FALTA DE ASISTENCIA Y APOYO PARA LOS DIVERSOS GRUPOS SOCIALES ESPECIALMENTE A LAS PERSONAS DE ESCASOS RECURSOS, ES DIFICIL PROPORCIONAR UN SERVICIO FUNERARIO AL ALCANCE DE SU PRESUPUESTO SEGUN SEA EL CASO CONCRETO.</v>
          </cell>
          <cell r="AE77" t="str">
            <v>POBLACION FIJA Y FLOTANTE DE ESTA DEMARCACION</v>
          </cell>
          <cell r="AF77" t="str">
            <v>PROPORCIONAR UN SERVICIO DE CALIDAD Y DIGNO A LAS PERSONAS QUE REQUIERAN DE SERVICIOS FUNERARIOS TALES COMO: VELACION, INHUMACION, EXHUMACION Y CREMACION.</v>
          </cell>
          <cell r="AG77" t="str">
            <v>SE PRETENDE PROPORCIONAR A LA POBLACION QUE LO REQUIERA SIN DISCRIMINACION Y SIN DISTINCION DE GENERO, SERVICIOS FUNERARIOS DE CALIDAD, EFICIENTES Y DIGNOS, CON LA FINALIDAD DE QUE FAMILIARES TENGA A SU ALCANCE LO SERVICIOS FUNERARIOS NECESARIOS PARA DESPEDIR A SUS SERES QUERIDOS.</v>
          </cell>
          <cell r="AH77">
            <v>1</v>
          </cell>
          <cell r="AI77" t="str">
            <v>MIDE LOS SERVICIOS FUNERARIOS DE INHUMACION, EXHUMACION, CREMACION Y UTILIZACION DE LAS SALAS DE VELATORIOS A LA POBLACION QUE LO REQUIERA SIN DISTINCION DE GENERO.</v>
          </cell>
          <cell r="AJ77" t="str">
            <v>(NUMERO TOTAL DE SERVICIOS FUNERARIOS (INHUMACION, EXHUMACION, CREMACION Y UTILIZACION DE LAS SALAS DE VELATORIOS) BRINDADOS A LA POBLACION/NUMERO TOTAL DE SERVICIOS FUNERARIOS (INHUMACION, EXHUMACION, CREMACION Y UTILIZACION DE LAS SALAS DE VELATORIOS) PROGRAMADOS)*100</v>
          </cell>
          <cell r="AK77" t="str">
            <v>PORCENTAJE</v>
          </cell>
          <cell r="AL77" t="str">
            <v>REGISTROS ADMINISTRATIVOS DE LA DIRECCION GENERAL DE GOBIERNO</v>
          </cell>
          <cell r="AM77">
            <v>0.25</v>
          </cell>
          <cell r="AN77">
            <v>0.5</v>
          </cell>
          <cell r="AO77">
            <v>0.75</v>
          </cell>
          <cell r="AP77">
            <v>1</v>
          </cell>
        </row>
        <row r="78">
          <cell r="K78" t="str">
            <v>02CD02E138</v>
          </cell>
          <cell r="L78">
            <v>1</v>
          </cell>
          <cell r="M78" t="str">
            <v>Igualdad y Derechos</v>
          </cell>
          <cell r="N78">
            <v>6</v>
          </cell>
          <cell r="O78" t="str">
            <v>Derecho a la igualdad e inclusión</v>
          </cell>
          <cell r="P78">
            <v>8</v>
          </cell>
          <cell r="Q78" t="str">
            <v>Víctimas</v>
          </cell>
          <cell r="R78">
            <v>16</v>
          </cell>
          <cell r="S78" t="str">
            <v>Paz, justicia e instituciones sólidas</v>
          </cell>
          <cell r="T78" t="str">
            <v>16. Paz, justicia e instituciones sólidas</v>
          </cell>
          <cell r="U78" t="str">
            <v>2</v>
          </cell>
          <cell r="V78" t="str">
            <v>Desarrollo Social</v>
          </cell>
          <cell r="W78" t="str">
            <v>6</v>
          </cell>
          <cell r="X78" t="str">
            <v>Protección Social</v>
          </cell>
          <cell r="Y78" t="str">
            <v>3</v>
          </cell>
          <cell r="Z78" t="str">
            <v>Familia E Hijos</v>
          </cell>
          <cell r="AA78" t="str">
            <v>2.6.3</v>
          </cell>
          <cell r="AB78" t="str">
            <v>127</v>
          </cell>
          <cell r="AC78" t="str">
            <v>Acciones para prevenir y tratar la violencia familiar</v>
          </cell>
          <cell r="AD78" t="str">
            <v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v>
          </cell>
          <cell r="AE78" t="str">
            <v>MUJERES VICTIMAS DE VIOLENCIA Y EN SU CASO A SUS HIJAS/OS.</v>
          </cell>
          <cell r="AF78" t="str">
            <v>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v>
          </cell>
          <cell r="AG78" t="str">
            <v>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v>
          </cell>
          <cell r="AH78">
            <v>1</v>
          </cell>
          <cell r="AI78" t="str">
            <v>MIDE LA ATENCIÒN A MUJERES VICTIMAS DE VIOLENCIA DE GENERO Y EN SU CASO HIJAS E HIJOS CON LAS CONDICIONES BASICAS NECESARIAS DE RESGUARDO TEMPORAL DE 3 A 5 DIAS.</v>
          </cell>
          <cell r="AJ78" t="str">
            <v>NUMERO TOTAL DE MUJERES QUE RECIBEN ATENCION PARA PREVENIR Y ATENDER LA VIOLENCIA POR RAZON DE GENERO DURANTE EL AÑO / NUMERO TOTAL DE ATENCIONES PARA PREVENIR Y ATENDER LA VIOLENCIA POR RAZON DE GENERO PROGRAMADAS EN EL AÑO*100</v>
          </cell>
          <cell r="AK78" t="str">
            <v>PORCENTAJE</v>
          </cell>
          <cell r="AL78" t="str">
            <v>REGISTROS ADMINISTRATIVOS DE LA DIRECCION EJECUTIVA DE IGUALDAD DE GENERO, DERECHOS HUMANOS E INCLUSION</v>
          </cell>
          <cell r="AM78">
            <v>0.25</v>
          </cell>
          <cell r="AN78">
            <v>0.5</v>
          </cell>
          <cell r="AO78">
            <v>0.75</v>
          </cell>
          <cell r="AP78">
            <v>1</v>
          </cell>
        </row>
        <row r="79">
          <cell r="K79" t="str">
            <v>02CD02E142</v>
          </cell>
          <cell r="L79">
            <v>1</v>
          </cell>
          <cell r="M79" t="str">
            <v>Igualdad y Derechos</v>
          </cell>
          <cell r="N79">
            <v>6</v>
          </cell>
          <cell r="O79" t="str">
            <v>Derecho a la igualdad e inclusión</v>
          </cell>
          <cell r="P79">
            <v>4</v>
          </cell>
          <cell r="Q79" t="str">
            <v>Personas con discapacidad</v>
          </cell>
          <cell r="R79">
            <v>10</v>
          </cell>
          <cell r="S79" t="str">
            <v xml:space="preserve">Reducción de las desigualdades </v>
          </cell>
          <cell r="T79" t="str">
            <v xml:space="preserve">10. Reducción de las desigualdades </v>
          </cell>
          <cell r="U79" t="str">
            <v>2</v>
          </cell>
          <cell r="V79" t="str">
            <v>Desarrollo Social</v>
          </cell>
          <cell r="W79" t="str">
            <v>6</v>
          </cell>
          <cell r="X79" t="str">
            <v>Protección Social</v>
          </cell>
          <cell r="Y79" t="str">
            <v>1</v>
          </cell>
          <cell r="Z79" t="str">
            <v>Enfermedad E Incapacidad</v>
          </cell>
          <cell r="AA79" t="str">
            <v>2.6.1</v>
          </cell>
          <cell r="AB79" t="str">
            <v>143</v>
          </cell>
          <cell r="AC79" t="str">
            <v>Apoyo económico a población con discapacidad permanente</v>
          </cell>
          <cell r="AD79" t="str">
            <v>DEBIDO A LA FALTA DE NIVEL ACADEMICO Y CULTURAL, ES FACTOR PARA QUE LAS PERSONAS DISCAPACITADAS PADEZCAN DEL REZAGO DE APOYOS INTEGRARLES AL IMPEDIRLES EL DERECHO A INTEGRARSE AL SECTOR PRODUCTIVO, ASI COMO AL SOCIAL Y CULTURAL.</v>
          </cell>
          <cell r="AE79" t="str">
            <v>LA POBLACION OBJETIVO ES DE 17,918 PERSONAS QUE HABITAN EN AZCAPOTZALCO Y QUE VIVEN CON ALGUNA LIMITACION EN LA ACTIVIDAD.</v>
          </cell>
          <cell r="AF79" t="str">
            <v>PROMOVER LA IGUALDAD Y LA NO DISCRIMINACION HACIA LAS PERSONAS CON DISCAPACIDAD Y SUS FAMILIAS, ASIMISMO, GENERAR CONDICIONES DE ACCESIBILIDAD Y FACILIDAD PARA EL INGRESO DE SOLICITUDES Y EJECUTAR LA PRESENTE ACCION INSTITUCIONAL DESDE LA PERSPECTIVA DE GENERO.</v>
          </cell>
          <cell r="AG79" t="str">
            <v>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v>
          </cell>
          <cell r="AH79">
            <v>1</v>
          </cell>
          <cell r="AI79" t="str">
            <v>MIDE EL AVANCE DE ENTREGA DE APOYOS EN ESPECIE A PERSONAS QUE CUENTEN CON ALGUNA DISCAPACIDAD (NIÑAS, NIÑOS, HOMBRES Y MUJERES) O QUE PADEZCAN ALGUNA ENFERMEDAD CRONICO-DEGENERATIVA QUE LIMITE SU MOVILIDAD Y QUE VIVAN EN DENTRO DE LA DEMARCACION TERRITORIAL.</v>
          </cell>
          <cell r="AJ79" t="str">
            <v>(NUMERO TOTAL DE PERSONAS DISCAPACITADAS ATENDIDAS MEDIANTE EL APOYO EN ESPECIE PROPORCIONADO/NUMERO TOTAL DE PERSONAS DISCAPACITADAS PROGRAMADAS A ATENDER DURANTE EL AÑO)*100</v>
          </cell>
          <cell r="AK79" t="str">
            <v>PORCENTAJE</v>
          </cell>
          <cell r="AL79" t="str">
            <v>REGISTROS ADMINISTRATIVOS DE LA DIRECCION GENERAL DE DESARROLLO SOCIAL Y BIENESTAR</v>
          </cell>
          <cell r="AM79">
            <v>0.25</v>
          </cell>
          <cell r="AN79">
            <v>0.5</v>
          </cell>
          <cell r="AO79">
            <v>0.75</v>
          </cell>
          <cell r="AP79">
            <v>1</v>
          </cell>
        </row>
        <row r="80">
          <cell r="K80" t="str">
            <v>02CD02E150</v>
          </cell>
          <cell r="L80">
            <v>2</v>
          </cell>
          <cell r="M80" t="str">
            <v>Ciudad Sustentable</v>
          </cell>
          <cell r="N80">
            <v>1</v>
          </cell>
          <cell r="O80"/>
          <cell r="P80">
            <v>4</v>
          </cell>
          <cell r="Q80"/>
          <cell r="R80">
            <v>8</v>
          </cell>
          <cell r="S80" t="str">
            <v xml:space="preserve">Trabajo decente y crecimiento económico </v>
          </cell>
          <cell r="T80" t="str">
            <v xml:space="preserve">8. Trabajo decente y crecimiento económico </v>
          </cell>
          <cell r="U80"/>
          <cell r="V80"/>
          <cell r="W80"/>
          <cell r="X80"/>
          <cell r="Y80"/>
          <cell r="Z80"/>
          <cell r="AA80" t="str">
            <v>3.1.1</v>
          </cell>
          <cell r="AB80">
            <v>148</v>
          </cell>
          <cell r="AC80"/>
          <cell r="AD80"/>
          <cell r="AE80"/>
          <cell r="AF80"/>
          <cell r="AG80"/>
          <cell r="AH80">
            <v>1</v>
          </cell>
          <cell r="AI80" t="str">
            <v>PORCENTAJE DE AVANCE QUE REPRESENTA EL AVANCE DE LAS ACCIONES ORIENTADAS A BENEFICIAR A LAS ALCALDÍAS Y MEJORAMIENTO DE LOS MERCADOS PÚBLICOS EN LA CDMX</v>
          </cell>
          <cell r="AJ80" t="str">
            <v>(AVANCE EN MEJORAMIENTO DE MERCADOS PÚBLICOS/AVANCE PROGRAMADO)*100</v>
          </cell>
          <cell r="AK80" t="str">
            <v>PORCENTAJE</v>
          </cell>
          <cell r="AL80" t="str">
            <v>N/A</v>
          </cell>
          <cell r="AM80">
            <v>0</v>
          </cell>
          <cell r="AN80">
            <v>0</v>
          </cell>
          <cell r="AO80">
            <v>0</v>
          </cell>
          <cell r="AP80">
            <v>1</v>
          </cell>
        </row>
        <row r="81">
          <cell r="K81" t="str">
            <v>02CD02F029</v>
          </cell>
          <cell r="L81">
            <v>2</v>
          </cell>
          <cell r="M81" t="str">
            <v>Ciudad Sustentable</v>
          </cell>
          <cell r="N81" t="str">
            <v>1</v>
          </cell>
          <cell r="O81" t="str">
            <v xml:space="preserve">Desarrollo económico sustentable e incluyente y generación </v>
          </cell>
          <cell r="P81" t="str">
            <v>2</v>
          </cell>
          <cell r="Q81" t="str">
            <v>Apoyo a la micro y pequeña empresa</v>
          </cell>
          <cell r="R81" t="str">
            <v>8</v>
          </cell>
          <cell r="S81" t="str">
            <v>Trabajo decente y crecimiento económico</v>
          </cell>
          <cell r="T81" t="str">
            <v>8. Trabajo decente y crecimiento económico</v>
          </cell>
          <cell r="U81" t="str">
            <v>3</v>
          </cell>
          <cell r="V81" t="str">
            <v>Desarrollo Económico</v>
          </cell>
          <cell r="W81" t="str">
            <v>1</v>
          </cell>
          <cell r="X81" t="str">
            <v xml:space="preserve">Asuntos Económicos, Comerciales Y Laborales En General </v>
          </cell>
          <cell r="Y81" t="str">
            <v>1</v>
          </cell>
          <cell r="Z81" t="str">
            <v xml:space="preserve">Asuntos Económicos Y Comerciales En General </v>
          </cell>
          <cell r="AA81" t="str">
            <v>3.1.1</v>
          </cell>
          <cell r="AB81" t="str">
            <v>102</v>
          </cell>
          <cell r="AC81" t="str">
            <v xml:space="preserve">Generación de desarrollo económico sustentable e incluyente </v>
          </cell>
          <cell r="AD81" t="str">
            <v>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v>
          </cell>
          <cell r="AE81" t="str">
            <v>POBLACION DESEMPLEADA Y PEQUEÑAS EMPRESAS DE ESTA DEMARCACION.</v>
          </cell>
          <cell r="AF81" t="str">
            <v>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v>
          </cell>
          <cell r="AG81" t="str">
            <v>SE LLEVARAN A CABO EVENTOS Y ACCIONES DE FOMENTO ECONOMICO QUE IMPULSEN LA ACTIVIDAD ECONOMICA LOCAL, ASI COMO LA GENERACION DE OPORTUNIDADES DE EMPLEO Y AUTOEMPLEO DE CALIDAD PARA LOS HABITANTES DE LA ALCALDIA.</v>
          </cell>
          <cell r="AH81">
            <v>1</v>
          </cell>
          <cell r="AI81" t="str">
            <v>MIDE EL PORCENTAJE DE AVANCE DE LOS EVENTOS DE FOMENTO ECONOMICO, INCLUYENDO FERIAS DE EMPLEO MENSUALES, FERIAS DE PRODUCTORES Y COMERCIANTES, EVENTOS DE CAPACITACION Y DE VINCULACION.</v>
          </cell>
          <cell r="AJ81" t="str">
            <v>(NUMERO DE ACCIONES DIRIGIDAS AL DESARROLLO INDUSTRIAL + NUMERO DE ACCIONES DE FOMENTO AL EMPLEO + NUMERO DE ACCIONES DIRIGIDAS AL IMPULSO DE MIPYMES Y EMPRENDEDORES/ ACCIONES PROGRAMADAS)*100</v>
          </cell>
          <cell r="AK81" t="str">
            <v>PORCENTAJE</v>
          </cell>
          <cell r="AL81" t="str">
            <v>REGISTROS ADMINISTRATIVOS DE LA DIRECCION GENERAL DE PLANEACION DEL DESARROLLO Y FOMENTO ECONOMICO</v>
          </cell>
          <cell r="AM81">
            <v>0.25</v>
          </cell>
          <cell r="AN81">
            <v>0.5</v>
          </cell>
          <cell r="AO81">
            <v>0.75</v>
          </cell>
          <cell r="AP81">
            <v>1</v>
          </cell>
        </row>
        <row r="82">
          <cell r="K82" t="str">
            <v>02CD02F031</v>
          </cell>
          <cell r="L82">
            <v>4</v>
          </cell>
          <cell r="M82" t="str">
            <v>Ciudad de México, capital cultural de America Latina</v>
          </cell>
          <cell r="N82">
            <v>4</v>
          </cell>
          <cell r="O82" t="str">
            <v>Festivales y Fiestas</v>
          </cell>
          <cell r="P82">
            <v>0</v>
          </cell>
          <cell r="Q82" t="str">
            <v>Festivales y Fiestas</v>
          </cell>
          <cell r="R82">
            <v>4</v>
          </cell>
          <cell r="S82" t="str">
            <v>Educación de calidad</v>
          </cell>
          <cell r="T82" t="str">
            <v>4. Educación de calidad</v>
          </cell>
          <cell r="U82" t="str">
            <v>2</v>
          </cell>
          <cell r="V82" t="str">
            <v>Desarrollo Social</v>
          </cell>
          <cell r="W82" t="str">
            <v>4</v>
          </cell>
          <cell r="X82" t="str">
            <v>Recreación, Cultura Y Otras Manifestaciones Sociales</v>
          </cell>
          <cell r="Y82" t="str">
            <v>2</v>
          </cell>
          <cell r="Z82" t="str">
            <v>Cultura</v>
          </cell>
          <cell r="AA82" t="str">
            <v>2.4.2</v>
          </cell>
          <cell r="AB82" t="str">
            <v>078</v>
          </cell>
          <cell r="AC82" t="str">
            <v>Promoción y fomento de manifestaciones culturales</v>
          </cell>
          <cell r="AD82" t="str">
            <v>LA FALTA DE RECURSOS ECONOMICOS, ESPACIOS CULTURALES Y FALTA DE INTERES DE LA POBLACION, SON FACTORES QUE IMPIDEN EL DESARROLLO CULTURAL DE LA POBLACION EN MATERIA DE EQUIDAD DE GENERO.</v>
          </cell>
          <cell r="AE82" t="str">
            <v>POBLACION QUE HABITA EN ESTA ALCALADIA.</v>
          </cell>
          <cell r="AF82" t="str">
            <v>FOMENTAR Y PROMOVER EL INTERES POR ESPECTACULOS CULTURALES Y ARTISTICOS, PARA CONTRIBUIR EN LA AMPLIACION CULTURAL DE LA POBLACION, ASIMISMO, REALIZARLAS SIN DISTINCION DE GENERO.</v>
          </cell>
          <cell r="AG82" t="str">
            <v>REALIZAR ENCUENTROS EN TORNO A LAS FECHAS MAS REPRESENTATIVAS EN TORNO A LAS ACTIVIDADES CULTURALES, ARTISTICAS Y EDUCATIVAS DE LA ALCALDIA POR MEDIO DE JORNADAS Y EVENTOS CULTURALES.</v>
          </cell>
          <cell r="AH82">
            <v>1</v>
          </cell>
          <cell r="AI82" t="str">
            <v>MIDE EL AVANCE DE EVENTOS CULTURALES, ARTISTICOS Y EDUCATIVOS REALIZADOS DE ACUERDO A FESTIVIDADES Y DIAS CONMEMORATIVOS.</v>
          </cell>
          <cell r="AJ82" t="str">
            <v>NUMERO DE EVENTOS CULTURALES, ARTISTICOS Y EDUCATIVOS REALIZADOS EN EL AÑO/NUMERO EVENTOS CULTURALES, ARTISTICOS Y EDUCATIVOS PROGRAMADOS EN EL AÑO*100</v>
          </cell>
          <cell r="AK82" t="str">
            <v>PORCENTAJE</v>
          </cell>
          <cell r="AL82" t="str">
            <v>REGISTROS ADMINISTRATIVOS DE LA DIRECCION GENERAL DE DESARROLLO SOCIAL Y BIENESTAR</v>
          </cell>
          <cell r="AM82">
            <v>0.1</v>
          </cell>
          <cell r="AN82">
            <v>0.2</v>
          </cell>
          <cell r="AO82">
            <v>0.5</v>
          </cell>
          <cell r="AP82">
            <v>1</v>
          </cell>
        </row>
        <row r="83">
          <cell r="K83" t="str">
            <v>02CD02K014</v>
          </cell>
          <cell r="L83">
            <v>2</v>
          </cell>
          <cell r="M83" t="str">
            <v>Ciudad Sustentable</v>
          </cell>
          <cell r="N83">
            <v>3</v>
          </cell>
          <cell r="O83" t="str">
            <v>Medio ambiente y recursos naturales</v>
          </cell>
          <cell r="P83">
            <v>2</v>
          </cell>
          <cell r="Q83" t="str">
            <v xml:space="preserve">Garantizar el derecho al aguay disminuir la sobreexplotación del acuífero. Mejora integral del drenaje y saneamiento </v>
          </cell>
          <cell r="R83">
            <v>6</v>
          </cell>
          <cell r="S83" t="str">
            <v xml:space="preserve">Agua limpia y saneamiento </v>
          </cell>
          <cell r="T83" t="str">
            <v xml:space="preserve">6. Agua limpia y saneamiento </v>
          </cell>
          <cell r="U83" t="str">
            <v>2</v>
          </cell>
          <cell r="V83" t="str">
            <v>Desarrollo Social</v>
          </cell>
          <cell r="W83" t="str">
            <v>2</v>
          </cell>
          <cell r="X83" t="str">
            <v>Vivienda Y Servicios A La Comunidad</v>
          </cell>
          <cell r="Y83" t="str">
            <v>3</v>
          </cell>
          <cell r="Z83" t="str">
            <v>Abastecimiento De Agua</v>
          </cell>
          <cell r="AA83" t="str">
            <v>2.2.3</v>
          </cell>
          <cell r="AB83" t="str">
            <v>202</v>
          </cell>
          <cell r="AC83" t="str">
            <v>Construcción, reahabilitación, sectorización y operación de la infraestructura de agua potable</v>
          </cell>
          <cell r="AD83" t="str">
            <v>ESCASES, DESPERDICIO Y MALA CALIDAD EN EL SISTEMA DE DISTRIBUCION DEL AGUA POTABLE. DERIVADO DE UN DESPERDICIO CONSTANTE, ASI COMO DE PESIMAS CONDICIONES DE LA TUBERIA DE LA RED SECUNDARIA QUE ES ANTIGUA, LA EXPLOSION DEMOGRAFICA Y EL MAL APROVECHAMIENTO DEL MISMO.</v>
          </cell>
          <cell r="AE83" t="str">
            <v>POBLACION LOCAL DE LA ALCALDIA AZCAPOTZALCO</v>
          </cell>
          <cell r="AF83" t="str">
            <v>MEJORAR EL SERVICIO DE LA RED SECUNDARIA DE AGUA POTABLE, SE REALIZARA MANTENIMIENTO PREVENTIVO Y/O CORRECTIVO CON EL OBJETIVO DE EVITAR POSIBLES FUGAS DEL VITAL LIQUIDO, ASIMISMO, GARANTIZAR EL SUMINISTRO DEL VITAL LIQUIDO A LA POBLACION DE LA DEMARCACION.</v>
          </cell>
          <cell r="AG83" t="str">
            <v>REALIZAR TRABAJOS DE MANTENIMIENTO Y REHABILITACION A LA RED SECUNDARIA DE AGUA POTABLE, LO CUAL SE VERA REFLEJADO EN UN MEJOR ABASTO Y DISTRIBUCION DEL LIQUIDO EN LA DEMARCACION TERRITORIAL.</v>
          </cell>
          <cell r="AH83">
            <v>1</v>
          </cell>
          <cell r="AI83" t="str">
            <v>MIDE LOS TRABAJOS DE MANTENIMIENTO Y REHABILITACION AL SISTEMA SECUNDARIO DE LA RED DE AGUA POTABLE, YA SEA CON EL MANTENIMIENTO O SUSTITUCION DE TUBERIA, IDENTIFICACION Y REPARACION DE FUGAS.</v>
          </cell>
          <cell r="AJ83" t="str">
            <v>(NUMERO DE METROS LINEALES DE RED SECUNDARIA ATENDIDA/NUMERO DE METROS LINEALES DE RED DE AGUA SECUNDARIA PROGRAMADA)*100</v>
          </cell>
          <cell r="AK83" t="str">
            <v>PORCENTAJE</v>
          </cell>
          <cell r="AL83" t="str">
            <v>REGISTROS ADMINISTRATIVOS DE LA DIRECCION TECNICA</v>
          </cell>
          <cell r="AM83">
            <v>0.25</v>
          </cell>
          <cell r="AN83">
            <v>0.5</v>
          </cell>
          <cell r="AO83">
            <v>0.75</v>
          </cell>
          <cell r="AP83">
            <v>1</v>
          </cell>
        </row>
        <row r="84">
          <cell r="K84" t="str">
            <v>02CD02K016</v>
          </cell>
          <cell r="L84">
            <v>2</v>
          </cell>
          <cell r="M84" t="str">
            <v>Ciudad Sustentable</v>
          </cell>
          <cell r="N84">
            <v>2</v>
          </cell>
          <cell r="O84" t="str">
            <v>Desarrollo urbano sustentable e incluyente</v>
          </cell>
          <cell r="P84">
            <v>2</v>
          </cell>
          <cell r="Q84" t="str">
            <v>Ampliación de parques, espacios públicos y mejora de servicios urbanos</v>
          </cell>
          <cell r="R84">
            <v>11</v>
          </cell>
          <cell r="S84" t="str">
            <v>Ciudades y comunidades sostenibles</v>
          </cell>
          <cell r="T84" t="str">
            <v>11. Ciudades y comunidades sostenibles</v>
          </cell>
          <cell r="U84" t="str">
            <v>2</v>
          </cell>
          <cell r="V84" t="str">
            <v>Desarrollo Social</v>
          </cell>
          <cell r="W84" t="str">
            <v>2</v>
          </cell>
          <cell r="X84" t="str">
            <v>Vivienda Y Servicios A La Comunidad</v>
          </cell>
          <cell r="Y84" t="str">
            <v>1</v>
          </cell>
          <cell r="Z84" t="str">
            <v>Urbanización</v>
          </cell>
          <cell r="AA84" t="str">
            <v>2.2.1</v>
          </cell>
          <cell r="AB84" t="str">
            <v>274</v>
          </cell>
          <cell r="AC84" t="str">
            <v>Mantenimiento de infraestructura pública</v>
          </cell>
          <cell r="AD84" t="str">
            <v>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v>
          </cell>
          <cell r="AE84" t="str">
            <v>POBLACION LOCAL Y FLOTANTE DE ESTA DEMARCACION TERRITORIAL.</v>
          </cell>
          <cell r="AF84" t="str">
            <v>PROPORCIONAR MANTENIMIENTO Y REHABILITACION EN MATERIA DE VIALIDADES PEATONALES Y VEHICULARES, ESPACIOS PUBLICOS, PLANTELES EDUCATIVOS, IMAGEN URBANA, ASI COMO CENTROS COMERCIALES PUBLICOS, EN BENEFICIO DE LA POBLACION DURANTE SU TRAYECTORIA Y PERMANENCIA EN ESPACIOS PUBLICOS.</v>
          </cell>
          <cell r="AG84" t="str">
            <v>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v>
          </cell>
          <cell r="AH84">
            <v>1</v>
          </cell>
          <cell r="AI84" t="str">
            <v>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v>
          </cell>
          <cell r="AJ84" t="str">
            <v>(NUMERO TOTAL DE MANTENIMIENTOS REALIZADOS/NUMERO TOTAL DE MANTENIMIENTOS PROGRAMADOS)*100</v>
          </cell>
          <cell r="AK84" t="str">
            <v>PORCENTAJE</v>
          </cell>
          <cell r="AL84" t="str">
            <v>REGISTROS ADMINISTRATIVOS DE LA DIRECCION TECNICA</v>
          </cell>
          <cell r="AM84">
            <v>0.15</v>
          </cell>
          <cell r="AN84">
            <v>0.3</v>
          </cell>
          <cell r="AO84">
            <v>0.6</v>
          </cell>
          <cell r="AP84">
            <v>1</v>
          </cell>
        </row>
        <row r="85">
          <cell r="K85" t="str">
            <v>02CD02M001</v>
          </cell>
          <cell r="L85">
            <v>2</v>
          </cell>
          <cell r="M85" t="str">
            <v>Ciudad Sustentable</v>
          </cell>
          <cell r="N85" t="str">
            <v>2</v>
          </cell>
          <cell r="O85" t="str">
            <v>Desarrollo urbano sustentable e incluyente</v>
          </cell>
          <cell r="P85" t="str">
            <v>1</v>
          </cell>
          <cell r="Q85" t="str">
            <v>Ordenamiento de desarrollo urbano</v>
          </cell>
          <cell r="R85" t="str">
            <v>10</v>
          </cell>
          <cell r="S85" t="str">
            <v xml:space="preserve">Reducción de las desigualdades </v>
          </cell>
          <cell r="T85" t="str">
            <v xml:space="preserve">10. Reducción de las desigualdades </v>
          </cell>
          <cell r="U85" t="str">
            <v>1</v>
          </cell>
          <cell r="V85" t="str">
            <v>Gobierno</v>
          </cell>
          <cell r="W85" t="str">
            <v>2</v>
          </cell>
          <cell r="X85" t="str">
            <v>Justicia</v>
          </cell>
          <cell r="Y85" t="str">
            <v>1</v>
          </cell>
          <cell r="Z85" t="str">
            <v xml:space="preserve">Impartición de Justicia </v>
          </cell>
          <cell r="AA85" t="str">
            <v>1.2.1</v>
          </cell>
          <cell r="AB85" t="str">
            <v>104</v>
          </cell>
          <cell r="AC85" t="str">
            <v>Administración de capital humano</v>
          </cell>
          <cell r="AD85" t="str">
            <v>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v>
          </cell>
          <cell r="AE85" t="str">
            <v>PERSONAL ADSCRITO A ESTA ALCALDIA CON TIPO DE NOMINA: ESTRUCTURA, BASE, NOMINA TIPO 08 Y HONORARIOS.</v>
          </cell>
          <cell r="AF85" t="str">
            <v>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v>
          </cell>
          <cell r="AG85" t="str">
            <v>PLANEACION Y CONDUCCION DE LAS ACCIONES SUSTANTIVAS PARA LA ADECUADA ADMINISTRACION Y OPTIMIZACION DEL USO DE LOS RECURSOS, REALIZADAS.</v>
          </cell>
          <cell r="AH85">
            <v>4890</v>
          </cell>
          <cell r="AI85" t="str">
            <v xml:space="preserve">ASEGURAR QUE LA ADMINISTRACION DE LA ALCALDIA AZCAPOTZALCO TENGA UN ENFOQUE DE CALIDAD, ALINEANDO SUS PROCESOS, DE MANERA QUE LE PERMITA CONTROLAR Y MEJORAR LAS ACTIVIDADES DE GESTION DE FORMA EFICAZ EN CADA UNO DE LOS PROCESOS DE LA NOMINA. </v>
          </cell>
          <cell r="AJ85" t="str">
            <v>(NUMERO PERSONAS ADSCRITAS A ESTE ORGANO POLITICO ADMINISTRATIVO)</v>
          </cell>
          <cell r="AK85" t="str">
            <v>PERSONA</v>
          </cell>
          <cell r="AL85" t="str">
            <v>REGISTROS ADMINISTRATIVOS DE LA DIRECCION DE ADMINISTRACION DE CAPITAL HUMANO</v>
          </cell>
          <cell r="AM85">
            <v>4890</v>
          </cell>
          <cell r="AN85">
            <v>4890</v>
          </cell>
          <cell r="AO85">
            <v>4890</v>
          </cell>
          <cell r="AP85">
            <v>4890</v>
          </cell>
        </row>
        <row r="86">
          <cell r="K86" t="str">
            <v>02CD02N001</v>
          </cell>
          <cell r="L86">
            <v>5</v>
          </cell>
          <cell r="M86" t="str">
            <v>Cero Agresión y Más Seguridad</v>
          </cell>
          <cell r="N86">
            <v>3</v>
          </cell>
          <cell r="O86" t="str">
            <v xml:space="preserve">Protección civil </v>
          </cell>
          <cell r="P86">
            <v>1</v>
          </cell>
          <cell r="Q86" t="str">
            <v>Sistema de Gestión Integral de Riesgos</v>
          </cell>
          <cell r="R86">
            <v>16</v>
          </cell>
          <cell r="S86" t="str">
            <v>Paz, justicia e instituciones sólidas</v>
          </cell>
          <cell r="T86" t="str">
            <v>16. Paz, justicia e instituciones sólidas</v>
          </cell>
          <cell r="U86" t="str">
            <v>1</v>
          </cell>
          <cell r="V86" t="str">
            <v>Gobierno</v>
          </cell>
          <cell r="W86" t="str">
            <v>7</v>
          </cell>
          <cell r="X86" t="str">
            <v>Asuntos De Orden Público Y De Seguridad Interior</v>
          </cell>
          <cell r="Y86" t="str">
            <v>2</v>
          </cell>
          <cell r="Z86" t="str">
            <v>Protección Civil</v>
          </cell>
          <cell r="AA86" t="str">
            <v>1.7.2</v>
          </cell>
          <cell r="AB86" t="str">
            <v>002</v>
          </cell>
          <cell r="AC86" t="str">
            <v>Gestión integral de riesgos en materia de protección civil</v>
          </cell>
          <cell r="AD86" t="str">
            <v>LOS DAÑOS QUE PROVOCAN LOS PELIGROS DE ORIGEN NATURAL O CAUSADOS POR LAS PERSONAS EN LA INTEGRIDAD FISICA DE LAS PERSONAS, SUS BIENES, LA INFRAESTRUCTURA, LA PLANTA PRODUCTIVA Y EL MEDIO AMBIENTE.</v>
          </cell>
          <cell r="AE86" t="str">
            <v>POBLACION LOCAL Y FLOTANTE DE ESTA DEMARCACION TERRITORIAL.</v>
          </cell>
          <cell r="AF86" t="str">
            <v>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v>
          </cell>
          <cell r="AG86" t="str">
            <v>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v>
          </cell>
          <cell r="AH86">
            <v>20</v>
          </cell>
          <cell r="AI86" t="str">
            <v>ATENCION DE MANERA EFICAZ Y EFICIENTE ANTE EMERGENCIAS DE RIESGO, ASI COMO FOMENTAR UNA CULTURA DE PREVENCION DEL RIESGO.</v>
          </cell>
          <cell r="AJ86" t="str">
            <v>(NUMERO DE ACCIONES DE PREVENCION Y DE RESPUESTA A INCIDENTES REALIZADAS / NUMERO DE ACCIONES DE PREVENCION Y DE RESPUESTA A INCIDENTES PROGRAMADOS)*100</v>
          </cell>
          <cell r="AK86" t="str">
            <v>ACCION</v>
          </cell>
          <cell r="AL86" t="str">
            <v>REGISTROS ADMINISTRATIVOS DEL LA DIRECCION DE PROTECCION CIVIL</v>
          </cell>
          <cell r="AM86">
            <v>5</v>
          </cell>
          <cell r="AN86">
            <v>10</v>
          </cell>
          <cell r="AO86">
            <v>15</v>
          </cell>
          <cell r="AP86">
            <v>20</v>
          </cell>
        </row>
        <row r="87">
          <cell r="K87" t="str">
            <v>02CD02O001</v>
          </cell>
          <cell r="L87">
            <v>2</v>
          </cell>
          <cell r="M87" t="str">
            <v>Ciudad Sustentable</v>
          </cell>
          <cell r="N87">
            <v>2</v>
          </cell>
          <cell r="O87" t="str">
            <v>Desarrollo urbano sustentable e incluyente</v>
          </cell>
          <cell r="P87">
            <v>2</v>
          </cell>
          <cell r="Q87" t="str">
            <v>Ampliación de parques, espacios públicos y mejora de servicios urbanos</v>
          </cell>
          <cell r="R87">
            <v>16</v>
          </cell>
          <cell r="S87" t="str">
            <v>Paz, justicia e instituciones sólidas</v>
          </cell>
          <cell r="T87" t="str">
            <v>16. Paz, justicia e instituciones sólidas</v>
          </cell>
          <cell r="U87" t="str">
            <v>2</v>
          </cell>
          <cell r="V87" t="str">
            <v>Gobierno</v>
          </cell>
          <cell r="W87" t="str">
            <v>3</v>
          </cell>
          <cell r="X87" t="str">
            <v>Coordinación De La Política De Gobierno</v>
          </cell>
          <cell r="Y87" t="str">
            <v>2</v>
          </cell>
          <cell r="Z87" t="str">
            <v>Función Pública</v>
          </cell>
          <cell r="AA87" t="str">
            <v>2.3.2</v>
          </cell>
          <cell r="AB87" t="str">
            <v>001</v>
          </cell>
          <cell r="AC87" t="str">
            <v>Función pública y buen gobierno</v>
          </cell>
          <cell r="AD87" t="str">
            <v>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v>
          </cell>
          <cell r="AE87" t="str">
            <v>AREAS SUSTANTIVAS Y ADMINISTRATVIAS QUE INTREGAN ESTA ALCALDIA, COMERCIANTES DE ESTA DEMARCACION, ASI COMO CIUDADANOS (AS) QUE REQUIERAN INFORMACION PUBLICA DE LA ALCALDIA.</v>
          </cell>
          <cell r="AF87" t="str">
            <v>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v>
          </cell>
          <cell r="AG87" t="str">
            <v>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v>
          </cell>
          <cell r="AH87">
            <v>5</v>
          </cell>
          <cell r="AI87" t="str">
            <v>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v>
          </cell>
          <cell r="AJ87" t="str">
            <v>(NUMERO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v>
          </cell>
          <cell r="AK87" t="str">
            <v>ACCION</v>
          </cell>
          <cell r="AL87" t="str">
            <v>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v>
          </cell>
          <cell r="AM87">
            <v>5</v>
          </cell>
          <cell r="AN87">
            <v>5</v>
          </cell>
          <cell r="AO87">
            <v>5</v>
          </cell>
          <cell r="AP87">
            <v>5</v>
          </cell>
        </row>
        <row r="88">
          <cell r="K88" t="str">
            <v>02CD02P001</v>
          </cell>
          <cell r="L88">
            <v>1</v>
          </cell>
          <cell r="M88" t="str">
            <v>Igualdad y Derechos</v>
          </cell>
          <cell r="N88">
            <v>5</v>
          </cell>
          <cell r="O88" t="str">
            <v>Derechos de las mujeres</v>
          </cell>
          <cell r="P88">
            <v>0</v>
          </cell>
          <cell r="Q88" t="str">
            <v>Derechos de las mujeres</v>
          </cell>
          <cell r="R88">
            <v>5</v>
          </cell>
          <cell r="S88" t="str">
            <v xml:space="preserve">Igualdad de género </v>
          </cell>
          <cell r="T88" t="str">
            <v xml:space="preserve">5. Igualdad de género </v>
          </cell>
          <cell r="U88" t="str">
            <v>1</v>
          </cell>
          <cell r="V88" t="str">
            <v>Gobierno</v>
          </cell>
          <cell r="W88" t="str">
            <v>2</v>
          </cell>
          <cell r="X88" t="str">
            <v>Justicia</v>
          </cell>
          <cell r="Y88" t="str">
            <v>4</v>
          </cell>
          <cell r="Z88" t="str">
            <v>Derechos Humanos</v>
          </cell>
          <cell r="AA88" t="str">
            <v>1.2.4</v>
          </cell>
          <cell r="AB88" t="str">
            <v>003</v>
          </cell>
          <cell r="AC88" t="str">
            <v>Transversalización de la perspectiva de género</v>
          </cell>
          <cell r="AD88" t="str">
            <v>ACTUALMENTE EN LA ALCALDIA AZCAPOTZALCO EXISTEN GRANDES BRECHAS DE DESIGUALDAD ENTRE MUJERES Y HOMBRES, ASI COMO UNA ALTA INCIDENCIA DE VIOLENCIA CONTRA LAS MUJERES POR RAZON DE GENERO.</v>
          </cell>
          <cell r="AE88" t="str">
            <v>LA POBLACION DE AZCAPOTZALCO Y LAS PERSONAS SERVIDORAS PUBLICAS DE LA ALCALDIA.</v>
          </cell>
          <cell r="AF88" t="str">
            <v>IMPLEMENTAR ACCIONES DE SENSIBILIZACION, ASIMISMO REALIZAR CAPACITACIONES A SERVIDORES PUBLICOS PROMOVIENDO E INSTITUCIONALIZANDO ACCIONES A FAVOR DE LOS DERECHOS HUMANOS DE LAS NIÑAS Y MUJERES, CON ENFASIS EN EL DERECHO A UNA VIDA LIBRE DE VIOLENCIA.</v>
          </cell>
          <cell r="AG88" t="str">
            <v>INSTITUCIONALIZACION DE LA TRANSVERSALIDAD DE LA PERSPECTIVA DE GENERO Y DE DERECHOS HUMANOS PARA ABATIR LAS BRECHAS DE GENERO Y PROMOVER EL GOCE DE LOS DERECHOS HUMANOS DE NIÑAS Y MUJERES, CON ENFASIS EN EL DERECHO A UNA VIDA LIBRE DE VIOLENCIA.</v>
          </cell>
          <cell r="AH88">
            <v>20</v>
          </cell>
          <cell r="AI88" t="str">
            <v>ACCIONES QUE INSTITUCIONALICEN LA TRANSVERSALIZACION DE LA PERSPECTIVA DE GENERO Y DE DERECHOS HUMANOS.</v>
          </cell>
          <cell r="AJ88" t="str">
            <v>(NUMERO TOTAL DE ACCIONES QUE IMPLANTAN LA PERSPECTIVA DE GENERO Y DE DERECHOS HUMANOS REALIZADAS DURANTE EL AÑO/NUMERO TOTAL DE ACCIONES QUE IMPLANTAN LA PERSPECTIVA DE GENERO Y DE DERECHOS HUMANOS PROGRAMADAS EN EL AÑO)*100</v>
          </cell>
          <cell r="AK88" t="str">
            <v>ACCION</v>
          </cell>
          <cell r="AL88" t="str">
            <v>REGISTROS ADMINISTRATIVOS DE LA DIRECCION EJECUTIVA DE IGUALDAD DE GENERO, DERECHOS HUMANOS E INCLUSION.</v>
          </cell>
          <cell r="AM88">
            <v>5</v>
          </cell>
          <cell r="AN88">
            <v>10</v>
          </cell>
          <cell r="AO88">
            <v>15</v>
          </cell>
          <cell r="AP88">
            <v>20</v>
          </cell>
        </row>
        <row r="89">
          <cell r="K89" t="str">
            <v>02CD02P002</v>
          </cell>
          <cell r="L89">
            <v>1</v>
          </cell>
          <cell r="M89" t="str">
            <v>Igualdad y Derechos</v>
          </cell>
          <cell r="N89">
            <v>6</v>
          </cell>
          <cell r="O89" t="str">
            <v>Derecho a la igualdad e inclusión</v>
          </cell>
          <cell r="P89">
            <v>0</v>
          </cell>
          <cell r="Q89" t="str">
            <v>Derecho a la igualdad e inclusión</v>
          </cell>
          <cell r="R89">
            <v>10</v>
          </cell>
          <cell r="S89" t="str">
            <v xml:space="preserve">Reducción de las desigualdades </v>
          </cell>
          <cell r="T89" t="str">
            <v xml:space="preserve">10. Reducción de las desigualdades </v>
          </cell>
          <cell r="U89" t="str">
            <v>1</v>
          </cell>
          <cell r="V89" t="str">
            <v>Gobierno</v>
          </cell>
          <cell r="W89" t="str">
            <v>2</v>
          </cell>
          <cell r="X89" t="str">
            <v>Justicia</v>
          </cell>
          <cell r="Y89" t="str">
            <v>4</v>
          </cell>
          <cell r="Z89" t="str">
            <v>Derechos Humanos</v>
          </cell>
          <cell r="AA89" t="str">
            <v>1.2.4</v>
          </cell>
          <cell r="AB89" t="str">
            <v>004</v>
          </cell>
          <cell r="AC89" t="str">
            <v>Transversalización del enfoque de derechos humanos</v>
          </cell>
          <cell r="AD89" t="str">
            <v>DEBIDO A LA PREVALENCIA DE DISCRIMINACION Y LA FALTA DE ACCESO AL EJERCICIO DE LOS DERECHOS HUMANOS ENTRE LA POBLACION JOVEN Y OTROS GRUPOS PRIORITARIOS COMO MUJERES Y POBLACION LGBTTTI+.</v>
          </cell>
          <cell r="AE89" t="str">
            <v>PERSONAS JOVENES, MUJERES, POBLACION LGBTTTI+.</v>
          </cell>
          <cell r="AF89" t="str">
            <v>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v>
          </cell>
          <cell r="AG89" t="str">
            <v>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v>
          </cell>
          <cell r="AH89">
            <v>20</v>
          </cell>
          <cell r="AI89" t="str">
            <v>ACCIONES QUE PROMUEVAN LA CULTURA DE LOS DERECHOS HUMANOS CON ESPECIAL ENFASIS EN LOS DERECHOS DE LAS PERSONAS LGBTTTI+ Y PERSONAS JOVENES ENTRE LA POBLACION DE AZCAPOTZALCO.</v>
          </cell>
          <cell r="AJ89" t="str">
            <v>(NUMERO TOTAL DE ACCIONES QUE PROMUEVAN LA CULTURA DE LOS DERECHOS HUMANOS REALIZADAS DURANTE EL AÑO/NUMERO TOTAL DE ACCIONES QUE PROMUEVAN LA CULTURA DE LOS DERECHOS HUMANOS PROGRAMADAS EN EL AÑO)*100</v>
          </cell>
          <cell r="AK89" t="str">
            <v>ACCION</v>
          </cell>
          <cell r="AL89" t="str">
            <v>REGISTROS ADMINISTRATIVOS DE LA DIRECCION EJECUTIVA DE IGUALDAD DE GENERO, DERECHOS HUMANOS E INCLUSION.</v>
          </cell>
          <cell r="AM89">
            <v>5</v>
          </cell>
          <cell r="AN89">
            <v>10</v>
          </cell>
          <cell r="AO89">
            <v>15</v>
          </cell>
          <cell r="AP89">
            <v>20</v>
          </cell>
        </row>
        <row r="90">
          <cell r="K90" t="str">
            <v>02CD02P004</v>
          </cell>
          <cell r="L90">
            <v>1</v>
          </cell>
          <cell r="M90" t="str">
            <v>Igualdad y Derechos</v>
          </cell>
          <cell r="N90">
            <v>6</v>
          </cell>
          <cell r="O90" t="str">
            <v>Derecho a la igualdad e inclusión</v>
          </cell>
          <cell r="P90" t="str">
            <v>1</v>
          </cell>
          <cell r="Q90" t="str">
            <v>Niñas, niños y adolescentes</v>
          </cell>
          <cell r="R90">
            <v>10</v>
          </cell>
          <cell r="S90" t="str">
            <v xml:space="preserve">Reducción de las desigualdades </v>
          </cell>
          <cell r="T90" t="str">
            <v xml:space="preserve">10. Reducción de las desigualdades </v>
          </cell>
          <cell r="U90" t="str">
            <v>2</v>
          </cell>
          <cell r="V90" t="str">
            <v>Desarrollo Social</v>
          </cell>
          <cell r="W90" t="str">
            <v>6</v>
          </cell>
          <cell r="X90" t="str">
            <v>Protección Social</v>
          </cell>
          <cell r="Y90" t="str">
            <v>8</v>
          </cell>
          <cell r="Z90" t="str">
            <v>Otros Grupos Vulnerables</v>
          </cell>
          <cell r="AA90" t="str">
            <v>2.6.8</v>
          </cell>
          <cell r="AB90">
            <v>294</v>
          </cell>
          <cell r="AC90" t="str">
            <v>Transversalización de la perspectiva de los derechos de la niñez y de la adolescencia</v>
          </cell>
          <cell r="AD9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0" t="str">
            <v>NIÑOS, NIÑAS Y ADOLESCENTES QUE HABITEN Y TRANSITEN EN LA CIUDAD DE MÉXICO</v>
          </cell>
          <cell r="AF90" t="str">
            <v>PROMOCIÓN INTEGRAL DE LOS DERECHOS DE LOS NIÑOS, NIÑAS Y ADOLESCENTES.
IMPLEMENTACIÓN ACCIONES DE SENSIBILIZACIÓN, PARA LOS SERVIDORES PÚBLICOS EN EL CUMPLIMIENTO DE LOS DERECHOS DE LOS NIÑOS, NIÑAS Y ADOLESCENTES.</v>
          </cell>
          <cell r="AG90" t="str">
            <v>NIÑOS, NIÑAS Y ADOLESCENTES, CON UNA VIDA LIBRE DE VIOLENCIA</v>
          </cell>
          <cell r="AH90">
            <v>1</v>
          </cell>
          <cell r="AI90" t="str">
            <v>PORCENTAJE DE ACTIVIDADES REALIZADAS A EFECTO DE CONCIENTIZAR SOBRE LOS DERECHOS DE LAS NIÑAS, NIÑOS Y ADOLESCENTES A LOS SERVIDORES PÚBLICOS DE LA INSTITUCIÓN.</v>
          </cell>
          <cell r="AJ90" t="str">
            <v>(ACTIVIDADES PLANEADAS PARA CONCIENTIZAR SOBRE LOS DERECHOS DE LAS NIÑAS, NIÑOS Y ADOLESCENTES) / (ACTIVIDADES REALIZADAS PARA CONCIENTIZAR SOBRE LOS DERECHOS DE LAS NIÑAS, NIÑOS Y ADOLESCENTES)</v>
          </cell>
          <cell r="AK90" t="str">
            <v>PORCENTAJE</v>
          </cell>
          <cell r="AL90" t="str">
            <v>N/A</v>
          </cell>
          <cell r="AM90">
            <v>0</v>
          </cell>
          <cell r="AN90">
            <v>0.5</v>
          </cell>
          <cell r="AO90">
            <v>1</v>
          </cell>
          <cell r="AP90">
            <v>1</v>
          </cell>
        </row>
        <row r="91">
          <cell r="K91" t="str">
            <v>02CD02P048</v>
          </cell>
          <cell r="L91">
            <v>6</v>
          </cell>
          <cell r="M91" t="str">
            <v>Ciencia, Innovación y Transparencia</v>
          </cell>
          <cell r="N91">
            <v>3</v>
          </cell>
          <cell r="O91" t="str">
            <v>Gobierno Abierto</v>
          </cell>
          <cell r="P91">
            <v>2</v>
          </cell>
          <cell r="Q91" t="str">
            <v>Controles al ejercicio del gobierno</v>
          </cell>
          <cell r="R91">
            <v>11</v>
          </cell>
          <cell r="S91" t="str">
            <v>Ciudades y comunidades sostenibles</v>
          </cell>
          <cell r="T91" t="str">
            <v>11. Ciudades y comunidades sostenibles</v>
          </cell>
          <cell r="U91" t="str">
            <v>1</v>
          </cell>
          <cell r="V91" t="str">
            <v>Gobierno</v>
          </cell>
          <cell r="W91" t="str">
            <v>3</v>
          </cell>
          <cell r="X91" t="str">
            <v>Coordinación De La Política De Gobierno</v>
          </cell>
          <cell r="Y91" t="str">
            <v>2</v>
          </cell>
          <cell r="Z91" t="str">
            <v>Política Interior</v>
          </cell>
          <cell r="AA91" t="str">
            <v>1.3.2</v>
          </cell>
          <cell r="AB91" t="str">
            <v>177</v>
          </cell>
          <cell r="AC91" t="str">
            <v>Conducción de la política de gobierno</v>
          </cell>
          <cell r="AD91" t="str">
            <v>LA ALCALDIA CUENTA ZONAS CON ALTOS DE MARGINACION, POR LO CUAL LA POBLACION PRINCIPALMENTE LA DE ESCASOS RECURSOS NO CUENTAN CON LOS MEDIOS NECESARIOS, NO SE INFORMA SOBRE LOS PROGRAMAS SOCIALES Y ACCIONES DE GOBIERNO QUE BRINDA LA ALCALDIA.</v>
          </cell>
          <cell r="AE91" t="str">
            <v>POBLACION LOCAL Y FLOTANTE DE ESTA DEMARCACION TERRITORIAL.</v>
          </cell>
          <cell r="AF91" t="str">
            <v>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v>
          </cell>
          <cell r="AG91" t="str">
            <v>LA POBLACION DE ESTA ALCALDIA CUENTA CON LA INFORMACION ACTUALIZADA Y VERIDICA A TRAVES DE LOS MEDIOS CONVENCIONALES DE COMUNICACION TALES COMO: REDES SOCIALES, PRENSA ESCRITA, RADIO, TELEVISION Y MEDIOS DIGITALES.</v>
          </cell>
          <cell r="AH91">
            <v>1</v>
          </cell>
          <cell r="AI91" t="str">
            <v>MIDE LA DEFINICIÒN DE ACCIONES DE GOBIERNO Y PORGRAMAS DE LA ALCALDIA A TRAVES DE MEDIOS (CARTELES, TRIPTICOS, DIPTICOS, FOLLETOS) ASI COMO DE REDES SOCIALES.</v>
          </cell>
          <cell r="AJ91" t="str">
            <v>(NUMERO TOTAL DE PROGRAMAS Y ACCIONES DIFUNDIDAS DE ESTA ALCALDIA, MEDIANTE REDES SOCIALES, CARTELES, VOLANTES, LONAS, FOLLETOS, POSTALES, TRIPTICOS, DIPTICOS/NUMERO DE SOLICITUDES DE DIFUSION E IMPRESIONES SOLICITADAS POR LAS AREAS OPERATIVAS DE ESTA ALCALDIA)*100</v>
          </cell>
          <cell r="AK91" t="str">
            <v>PORCENTAJE</v>
          </cell>
          <cell r="AL91" t="str">
            <v>REGISTROS ADMINISTRATIVOS DE LA COORDINACION DE COMUNICACION SOCIAL</v>
          </cell>
          <cell r="AM91">
            <v>0.25</v>
          </cell>
          <cell r="AN91">
            <v>0.5</v>
          </cell>
          <cell r="AO91">
            <v>0.75</v>
          </cell>
          <cell r="AP91">
            <v>1</v>
          </cell>
        </row>
        <row r="92">
          <cell r="K92" t="str">
            <v>02CD02P050</v>
          </cell>
          <cell r="L92">
            <v>1</v>
          </cell>
          <cell r="M92" t="str">
            <v>Igualdad y Derechos</v>
          </cell>
          <cell r="N92">
            <v>6</v>
          </cell>
          <cell r="O92" t="str">
            <v>Derecho a la igualdad e inclusión</v>
          </cell>
          <cell r="P92">
            <v>0</v>
          </cell>
          <cell r="Q92" t="str">
            <v>Derecho a la igualdad e inclusión</v>
          </cell>
          <cell r="R92">
            <v>10</v>
          </cell>
          <cell r="S92" t="str">
            <v xml:space="preserve">Reducción de las desigualdades </v>
          </cell>
          <cell r="T92" t="str">
            <v xml:space="preserve">10. Reducción de las desigualdades </v>
          </cell>
          <cell r="U92" t="str">
            <v>2</v>
          </cell>
          <cell r="V92" t="str">
            <v>Desarrollo Social</v>
          </cell>
          <cell r="W92" t="str">
            <v>7</v>
          </cell>
          <cell r="X92" t="str">
            <v>Otros Asuntos Sociales</v>
          </cell>
          <cell r="Y92" t="str">
            <v>1</v>
          </cell>
          <cell r="Z92" t="str">
            <v>Otros Asuntos Sociales</v>
          </cell>
          <cell r="AA92" t="str">
            <v>2.7.1</v>
          </cell>
          <cell r="AB92" t="str">
            <v>105</v>
          </cell>
          <cell r="AC92" t="str">
            <v>Acciones para el fortalecimiento del desarrollo social</v>
          </cell>
          <cell r="AD92" t="str">
            <v>LA FALTA DE OPORTUNIDADES Y LA DISCRIMINACION HACIA LA MUJER SU GRADO EDUCATIVO ESCOLAR ES MINIMO IMPIDIENDO EL DESARROLLO SOCIAL Y ECONOMICO PARA BIENESTAR DE LA FAMILIA.</v>
          </cell>
          <cell r="AE92" t="str">
            <v>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v>
          </cell>
          <cell r="AF92" t="str">
            <v>APOYAR ECONOMICAMENTE A LA POBLACION DESEMPLEADA DE LA ALCALDIA, QUE PARTICIPE EN EVENTOS Y ACTIVIDADES CULTURALES, DEPORTIVAS, RECREATIVAS Y ADMINISTRATIVAS EN LA DIRECCION GENERAL DE DESARROLLO SOCIAL Y BIENESTAR.</v>
          </cell>
          <cell r="AG92" t="str">
            <v>GENERAR UN VINCULO ENTRE LOS CIUDADANOS Y LA ALCALDIA DE AZCAPOTZALCO, A FIN DE CREAR UN MECANISMO DE PARTICIPACION CONJUNTA Y QUE A SU VEZ RESULTE EN UNA MEJORA EN LAS ACTIVIDADES QUE DESARROLLA LA ALCALDIA.</v>
          </cell>
          <cell r="AH92">
            <v>1</v>
          </cell>
          <cell r="AI92" t="str">
            <v>MIDE LOS APOYO ECONOMICO QUE SE LE BRINDA A LA POBLACION CON DIFICULTADES DE CONSEGUIR EMPLEO O CUENTEN CON ALGUNA DISCAPACIDAD O SEA ADULTO MAYOR, MEDIANTE EL APOYO PARA REALIZAR ACTIVIDADES CULTURALES Y ADMINISTRATIVAS DE LA DIRECCION GENERAL DE DESARROLLO SOCIAL Y BIENESTAR.</v>
          </cell>
          <cell r="AJ92" t="str">
            <v>(NUMERO TOTAL DE PERSONAS QUE REALIZARON ACTIVIDADES DE APOYO EN LA DIRECCION GENERAL DE DESARROLLO SOCIAL Y BIENESTAR/NUMERO TOTAL DE PERSONAS SE INSCRIBIERON A LA ACCION SOCIAL PARA REALIZAR ACTIVIDADES DE APOYO EN LA DIRECCION GENERAL DE DESARROLLO SOCIAL Y BIENESTAR)*100</v>
          </cell>
          <cell r="AK92" t="str">
            <v>PORCENTAJE</v>
          </cell>
          <cell r="AL92" t="str">
            <v>REGISTROS ADMINISTRATIVOS DE LA DIRECCION GENERAL DE DESARROLLO SOCIAL Y BIENESTAR</v>
          </cell>
          <cell r="AM92">
            <v>0.25</v>
          </cell>
          <cell r="AN92">
            <v>0.5</v>
          </cell>
          <cell r="AO92">
            <v>0.75</v>
          </cell>
          <cell r="AP92">
            <v>1</v>
          </cell>
        </row>
        <row r="93">
          <cell r="K93" t="str">
            <v>02CD02S079</v>
          </cell>
          <cell r="L93">
            <v>1</v>
          </cell>
          <cell r="M93" t="str">
            <v>Igualdad y Derechos</v>
          </cell>
          <cell r="N93">
            <v>4</v>
          </cell>
          <cell r="O93" t="str">
            <v>Derecho a la vivienda</v>
          </cell>
          <cell r="P93" t="str">
            <v>3</v>
          </cell>
          <cell r="Q93" t="str">
            <v>Apoyo a unidades habitacionales</v>
          </cell>
          <cell r="R93">
            <v>10</v>
          </cell>
          <cell r="S93" t="str">
            <v xml:space="preserve">Reducción de las desigualdades </v>
          </cell>
          <cell r="T93" t="str">
            <v xml:space="preserve">10. Reducción de las desigualdades </v>
          </cell>
          <cell r="U93" t="str">
            <v>2</v>
          </cell>
          <cell r="V93" t="str">
            <v>Desarrollo Social</v>
          </cell>
          <cell r="W93" t="str">
            <v>2</v>
          </cell>
          <cell r="X93" t="str">
            <v>Vivienda Y Servicios A La Comunidad</v>
          </cell>
          <cell r="Y93" t="str">
            <v>2</v>
          </cell>
          <cell r="Z93" t="str">
            <v>Desarrollo Comunitario</v>
          </cell>
          <cell r="AA93" t="str">
            <v>2.2.2</v>
          </cell>
          <cell r="AB93" t="str">
            <v>142</v>
          </cell>
          <cell r="AC93" t="str">
            <v>Acciones de mantenimiento en unidades habitacionales de interés social</v>
          </cell>
          <cell r="AD93" t="str">
            <v>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v>
          </cell>
          <cell r="AE93" t="str">
            <v>APLICACION DE LOS PROYECTOS CORRESPONDIENTES A LAS 111 UNIDADES TERRITORIALES QUE COMPONEN LA ALCALDIA DE AZCAPOTZALCO Y QUE BENEFICIARAN A LOS HABITANTES EN GENERAL DE LA DEMARCACION.</v>
          </cell>
          <cell r="AF93" t="str">
            <v>PROMOVER Y FORTALECER LA PARTICIPACION CIUDADANA EN LAS 111 COLONIAS (PUEBLOS Y BARRIOS) DE LA DEMARCACION EN TEMAS DE PARTICIPACION CIUDADANA.</v>
          </cell>
          <cell r="AG93" t="str">
            <v>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v>
          </cell>
          <cell r="AH93">
            <v>1</v>
          </cell>
          <cell r="AI93" t="str">
            <v>MIDE LOS PROYECTOS GANADORES ENFOCADOS AL MEJORAMIENTO DE ESPACIOS PUBLICOS, EQUIPAMIENTO E INFRAESTRUCTURA URBANA, OBRAS Y SERVICIOS, ASI COMO EN LAS UNIDADES HABITACIONALES MEJORAMIENTO, MANTENIMIENTO Y SERVICIOS.</v>
          </cell>
          <cell r="AJ93" t="str">
            <v>(NUMERO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v>
          </cell>
          <cell r="AK93" t="str">
            <v>PORCENTAJE</v>
          </cell>
          <cell r="AL93" t="str">
            <v>REGISTROS ADMINISTRATIVOS DE LA DIRECCION GENERAL DE PARTICIPACION CIUDADANA</v>
          </cell>
          <cell r="AM93">
            <v>0.25</v>
          </cell>
          <cell r="AN93">
            <v>0.5</v>
          </cell>
          <cell r="AO93">
            <v>0.75</v>
          </cell>
          <cell r="AP93">
            <v>1</v>
          </cell>
        </row>
        <row r="94">
          <cell r="K94" t="str">
            <v>02CD02S080</v>
          </cell>
          <cell r="L94">
            <v>1</v>
          </cell>
          <cell r="M94" t="str">
            <v>Igualdad y Derechos</v>
          </cell>
          <cell r="N94">
            <v>6</v>
          </cell>
          <cell r="O94" t="str">
            <v>Derecho a la igualdad e inclusión</v>
          </cell>
          <cell r="P94">
            <v>3</v>
          </cell>
          <cell r="Q94" t="str">
            <v>Personas adultas mayores</v>
          </cell>
          <cell r="R94">
            <v>3</v>
          </cell>
          <cell r="S94" t="str">
            <v xml:space="preserve">Salud y bienestar </v>
          </cell>
          <cell r="T94" t="str">
            <v xml:space="preserve">3. Salud y bienestar </v>
          </cell>
          <cell r="U94" t="str">
            <v>2</v>
          </cell>
          <cell r="V94" t="str">
            <v>Desarrollo Social</v>
          </cell>
          <cell r="W94" t="str">
            <v>6</v>
          </cell>
          <cell r="X94" t="str">
            <v>Protección Social</v>
          </cell>
          <cell r="Y94" t="str">
            <v>8</v>
          </cell>
          <cell r="Z94" t="str">
            <v>Otros Grupos Vulnerables</v>
          </cell>
          <cell r="AA94" t="str">
            <v>2.6.8</v>
          </cell>
          <cell r="AB94" t="str">
            <v>122</v>
          </cell>
          <cell r="AC94" t="str">
            <v>Atención a adultos mayores</v>
          </cell>
          <cell r="AD94" t="str">
            <v>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v>
          </cell>
          <cell r="AE94" t="str">
            <v>16,106 PERSONAS QUE DEDICAN 31.26 HORAS EN PROMEDIO A LA SEMANA DIVIDIDO EN LABORES DE CUIDADOS, ATENCION Y LABORES DOMESTICAS REFERENTE A LA PROCURACION DE PERSONAS CON DEPENDENCIA Y QUE ESTE EN EL RANGO DE EDAD DE 50 A 67 AÑOS.</v>
          </cell>
          <cell r="AF94" t="str">
            <v>PROPORCIONAR UN APOYO ECONOMICO BIMESTRAL DE $1,500.00 (MIL QUINIENTOS PESOS 00/100 M.N.) A LOS Y LAS CUIDADORAS EN UN RANGO DE EDAD ENTRE 50 Y 67 AÑOS DE EDAD RESIDENTES EN LA ALCALDIA DE AZCAPOTZALCO, A FIN DE COADYUVAR A SU DESARROLLO ECONOMICO PARA MEJORAR SU CALIDAD DE VIDA.</v>
          </cell>
          <cell r="AG94" t="str">
            <v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v>
          </cell>
          <cell r="AH94">
            <v>1</v>
          </cell>
          <cell r="AI94" t="str">
            <v>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v>
          </cell>
          <cell r="AJ94" t="str">
            <v>(NUMERO TOTAL DE PERSONAS BENEFICIARIAS DE ACUERDO AL PROGRAMA SOCIAL/NUMERO TOTAL DE PERSONAS ASPIRANTES AL PROGRAMA SOCIAL)* 100</v>
          </cell>
          <cell r="AK94" t="str">
            <v>PORCENTAJE</v>
          </cell>
          <cell r="AL94" t="str">
            <v>REGISTROS ADMINISTRATIVOS DE LA DIRECCION GENERAL DE DESARROLLO SOCIAL Y BIENESTAR</v>
          </cell>
          <cell r="AM94">
            <v>0.15</v>
          </cell>
          <cell r="AN94">
            <v>0.25</v>
          </cell>
          <cell r="AO94">
            <v>0.7</v>
          </cell>
          <cell r="AP94">
            <v>1</v>
          </cell>
        </row>
        <row r="95">
          <cell r="K95" t="str">
            <v>02CD02S081</v>
          </cell>
          <cell r="L95">
            <v>1</v>
          </cell>
          <cell r="M95" t="str">
            <v>Igualdad y Derechos</v>
          </cell>
          <cell r="N95">
            <v>6</v>
          </cell>
          <cell r="O95" t="str">
            <v>Derecho a la igualdad e inclusión</v>
          </cell>
          <cell r="P95">
            <v>1</v>
          </cell>
          <cell r="Q95" t="str">
            <v>Niñas, niños y adolescentes</v>
          </cell>
          <cell r="R95">
            <v>2</v>
          </cell>
          <cell r="S95" t="str">
            <v xml:space="preserve">Hambre cero </v>
          </cell>
          <cell r="T95" t="str">
            <v xml:space="preserve">2. Hambre cero </v>
          </cell>
          <cell r="U95" t="str">
            <v>2</v>
          </cell>
          <cell r="V95" t="str">
            <v>Desarrollo Social</v>
          </cell>
          <cell r="W95" t="str">
            <v>6</v>
          </cell>
          <cell r="X95" t="str">
            <v>Protección Social</v>
          </cell>
          <cell r="Y95" t="str">
            <v>5</v>
          </cell>
          <cell r="Z95" t="str">
            <v>Alimentación Y Nutrición</v>
          </cell>
          <cell r="AA95" t="str">
            <v>2.6.5</v>
          </cell>
          <cell r="AB95" t="str">
            <v>214</v>
          </cell>
          <cell r="AC95" t="str">
            <v>Atención para el desarrollo integral de niños en condición de vulnerabilidad</v>
          </cell>
          <cell r="AD95" t="str">
            <v>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v>
          </cell>
          <cell r="AE95" t="str">
            <v>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v>
          </cell>
          <cell r="AF95" t="str">
            <v>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v>
          </cell>
          <cell r="AG95" t="str">
            <v>PROVEER ALIMENTACION BALANCEADA A TODOS LAS Y LOS NIÑOS, ASI COMO AL PERSONAL QUE LABORA EN LA JEFATURA DE CENTROS DE DESARROLLO INFANTIL CENDI`S A FIN DE FAVORECER DESARROLLO FISICO Y COGNITIVO DE LAS NIÑAS Y LOS NIÑOS.</v>
          </cell>
          <cell r="AH95">
            <v>1</v>
          </cell>
          <cell r="AI95" t="str">
            <v>MIDE LAS ACCIONES DE ATENCIÒN TALES COMO LA REALIZACIÒN DE 950 COMIDAS DIARIAS EN LOS COMEDORES DE LOS CENDI’S A CARGO DE ESTA ALCALDIA, LAS CUALES SE LES PROCURARAN A LAS NIÑAS, NIÑOS Y AL PERSONAL ADSCRITO A LA JEFATURA DE CENTROS DE DESARROLLO INFANTIL CENDI’S.</v>
          </cell>
          <cell r="AJ95" t="str">
            <v>(NUMERO DE NIÑOS ATENDIDOS EN LOS CENDI'S/NUMERO TOTAL DE NIÑOS ASPIRANTES AL PROGRAMA)*100</v>
          </cell>
          <cell r="AK95" t="str">
            <v>PERSONA</v>
          </cell>
          <cell r="AL95" t="str">
            <v>REGISTROS ADMINISTRATIVOS DE LA DIRECCION GENERAL DE DESARROLLO SOCIAL Y BIENESTAR</v>
          </cell>
          <cell r="AM95">
            <v>0.25</v>
          </cell>
          <cell r="AN95">
            <v>0.5</v>
          </cell>
          <cell r="AO95">
            <v>0.75</v>
          </cell>
          <cell r="AP95">
            <v>1</v>
          </cell>
        </row>
        <row r="96">
          <cell r="K96" t="str">
            <v>02CD02S082</v>
          </cell>
          <cell r="L96">
            <v>1</v>
          </cell>
          <cell r="M96" t="str">
            <v>Igualdad y Derechos</v>
          </cell>
          <cell r="N96">
            <v>5</v>
          </cell>
          <cell r="O96" t="str">
            <v>Derechos de las mujeres</v>
          </cell>
          <cell r="P96">
            <v>0</v>
          </cell>
          <cell r="Q96" t="str">
            <v>Derechos de las mujeres</v>
          </cell>
          <cell r="R96">
            <v>5</v>
          </cell>
          <cell r="S96" t="str">
            <v xml:space="preserve">Igualdad de género </v>
          </cell>
          <cell r="T96" t="str">
            <v xml:space="preserve">5. Igualdad de género </v>
          </cell>
          <cell r="U96" t="str">
            <v>1</v>
          </cell>
          <cell r="V96" t="str">
            <v>Gobierno</v>
          </cell>
          <cell r="W96" t="str">
            <v>2</v>
          </cell>
          <cell r="X96" t="str">
            <v>Justicia</v>
          </cell>
          <cell r="Y96" t="str">
            <v>4</v>
          </cell>
          <cell r="Z96" t="str">
            <v>Derechos Humanos</v>
          </cell>
          <cell r="AA96" t="str">
            <v>1.2.4</v>
          </cell>
          <cell r="AB96" t="str">
            <v>075</v>
          </cell>
          <cell r="AC96" t="str">
            <v>Promoción y difusión de los derechos humanos de las mujeres y niñas</v>
          </cell>
          <cell r="AD96" t="str">
            <v>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v>
          </cell>
          <cell r="AE96" t="str">
            <v xml:space="preserve"> MUJERES DE ENTRE 18 Y 54 AÑOS.</v>
          </cell>
          <cell r="AF96" t="str">
            <v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v>
          </cell>
          <cell r="AG96" t="str">
            <v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v>
          </cell>
          <cell r="AH96">
            <v>1</v>
          </cell>
          <cell r="AI96" t="str">
            <v>MIDE EL BENEFICIO ENTREGADO A 400 MUJERES PARA RECIBIR DIFERENTES CAPACITACIONES O TALLERES, A FIN DE COADYUVAR EN SU DESARROLLO LABORAL, ECONOMICO Y SOCIAL.</v>
          </cell>
          <cell r="AJ96" t="str">
            <v>(NUMERO TOTAL DE MUJERES QUE CONCLUYEN LAS CAPACITACIONES/NUMERO TOTAL DE MUJERES QUE SE INSCRIBEN E INICIAN LAS CAPACITACIONES)*100</v>
          </cell>
          <cell r="AK96" t="str">
            <v>PORCENTAJE</v>
          </cell>
          <cell r="AL96" t="str">
            <v>REGISTROS ADMINISTRATIVOS DE LA DIRECCION EJECUTIVA DE IGUALDAD DE GENERO, DERECHOS HUMANOS E INCLUSION</v>
          </cell>
          <cell r="AM96">
            <v>0.25</v>
          </cell>
          <cell r="AN96">
            <v>0.5</v>
          </cell>
          <cell r="AO96">
            <v>0.75</v>
          </cell>
          <cell r="AP96">
            <v>1</v>
          </cell>
        </row>
        <row r="97">
          <cell r="K97" t="str">
            <v>02CD02S083</v>
          </cell>
          <cell r="L97">
            <v>1</v>
          </cell>
          <cell r="M97" t="str">
            <v>Igualdad y Derechos</v>
          </cell>
          <cell r="N97">
            <v>6</v>
          </cell>
          <cell r="O97" t="str">
            <v>Derecho a la igualdad e inclusión</v>
          </cell>
          <cell r="P97">
            <v>1</v>
          </cell>
          <cell r="Q97" t="str">
            <v>Niñas, niños y adolescentes</v>
          </cell>
          <cell r="R97">
            <v>11</v>
          </cell>
          <cell r="S97" t="str">
            <v>Ciudades y comunidades sostenibles</v>
          </cell>
          <cell r="T97" t="str">
            <v>11. Ciudades y comunidades sostenibles</v>
          </cell>
          <cell r="U97" t="str">
            <v>2</v>
          </cell>
          <cell r="V97" t="str">
            <v>Desarrollo Social</v>
          </cell>
          <cell r="W97" t="str">
            <v>6</v>
          </cell>
          <cell r="X97" t="str">
            <v>Protección Social</v>
          </cell>
          <cell r="Y97" t="str">
            <v>9</v>
          </cell>
          <cell r="Z97" t="str">
            <v>Otros De Seguridad Social Y Asistencia Social</v>
          </cell>
          <cell r="AA97" t="str">
            <v>2.6.9</v>
          </cell>
          <cell r="AB97" t="str">
            <v>117</v>
          </cell>
          <cell r="AC97" t="str">
            <v>Acciones para el desarrollo y bienestar de los jóvenes</v>
          </cell>
          <cell r="AD97" t="str">
            <v>DERIVADO AL CRECIMIENTO DE LA POBLACION, A LA POBREZA Y LA FALTA DE EDUCACION ACADEMICA, LA JUVENTUD CARECE DE OPORTUNIDADES PARA LA ASIGNACION DE UNA INSTITUCION MEDIA SUPERIOR GENERANDO CON ELLO EL OCIO, QUE CONLLEVA AL CONSUMO DE SUSTANCIAS ENERVANTES Y AL VANDALISMO.</v>
          </cell>
          <cell r="AE97" t="str">
            <v>7,000 JOVENES, HOMBRES Y MUJERES, QUE CURSAN EL TERCER GRADO DE EDUCACION SECUNDARIA O HAN CONCLUIDO ESTE NIVEL, RESIDENTES DE AZCAPOTZALCO O ESTUDIANTES DE ALGUNA SECUNDARIA PUBLICA DE ESTA DEMARCACION.</v>
          </cell>
          <cell r="AF97" t="str">
            <v>CONTRIBUIR EN EL DESARROLLO DE LA JUVENTUD MEDIANTE EL APOYO EDUCACIONAL INTEGRAL PARA CREAR MAYORES OPORTUNIDADES A LA ASIGNACION DE UN LUGAR DENTRO DE UNA INSTITUCION PUBLICA DE EDUCACION MEDIA SUPERIOR.</v>
          </cell>
          <cell r="AG97" t="str">
            <v>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v>
          </cell>
          <cell r="AH97">
            <v>1</v>
          </cell>
          <cell r="AI97" t="str">
            <v>MIDE EL NÙMERO DE ESTUDIANTES QUE REALIZAN EL CURSO DE PREPARACION PARA EL EXAMEN DE ADMISION PARA EDUCACION MEDIA SUPERIOR.</v>
          </cell>
          <cell r="AJ97" t="str">
            <v>(NUMERO TOTAL DE ESTUDIANTES QUE REALIZARON EL CURSO DE PREPARACION PARA EL EXAMEN DE ADMISION A LA EDUCACION MEDIO SUPERIOR/NUMERO TOTAL DE ESTUDIANTES PROGRAMADOS A ATENDER MEDIANTE EL CURSO DE PREPARACION PARA EL EXAMEN DE ADMISION A LA EDUCACION MEDIO SUPERIOR)*100</v>
          </cell>
          <cell r="AK97" t="str">
            <v>PORCENTAJE</v>
          </cell>
          <cell r="AL97" t="str">
            <v>REGISTROS ADMINISTRATIVOS DE LA DIRECCION GENERAL DE DESARROLLO SOCIAL Y BIENESTAR</v>
          </cell>
          <cell r="AM97">
            <v>0.25</v>
          </cell>
          <cell r="AN97">
            <v>0.5</v>
          </cell>
          <cell r="AO97">
            <v>0.75</v>
          </cell>
          <cell r="AP97">
            <v>1</v>
          </cell>
        </row>
        <row r="98">
          <cell r="K98" t="str">
            <v>02CD02S084</v>
          </cell>
          <cell r="L98">
            <v>1</v>
          </cell>
          <cell r="M98" t="str">
            <v>Igualdad y Derechos</v>
          </cell>
          <cell r="N98">
            <v>3</v>
          </cell>
          <cell r="O98" t="str">
            <v>Derecho a la cultura física y la práctica del deporte</v>
          </cell>
          <cell r="P98">
            <v>1</v>
          </cell>
          <cell r="Q98" t="str">
            <v xml:space="preserve"> Promoción del deporte comunitario </v>
          </cell>
          <cell r="R98">
            <v>3</v>
          </cell>
          <cell r="S98" t="str">
            <v xml:space="preserve">Salud y bienestar </v>
          </cell>
          <cell r="T98" t="str">
            <v xml:space="preserve">3. Salud y bienestar </v>
          </cell>
          <cell r="U98" t="str">
            <v>2</v>
          </cell>
          <cell r="V98" t="str">
            <v>Desarrollo Social</v>
          </cell>
          <cell r="W98" t="str">
            <v>4</v>
          </cell>
          <cell r="X98" t="str">
            <v>Recreación, Cultura Y Otras Manifestaciones Sociales</v>
          </cell>
          <cell r="Y98" t="str">
            <v>1</v>
          </cell>
          <cell r="Z98" t="str">
            <v>Deporte Y Recreación</v>
          </cell>
          <cell r="AA98" t="str">
            <v>2.4.1</v>
          </cell>
          <cell r="AB98" t="str">
            <v>101</v>
          </cell>
          <cell r="AC98" t="str">
            <v>Fortalecimiento del deporte</v>
          </cell>
          <cell r="AD98" t="str">
            <v>LA FALTA DE OPORTUNIDADES Y APOYO PARA DEDICAR EL MAYOR TIEMPO A LA PRACTICA DEL DEPORTE LA POBLACION ABANDONA ESTA PRACTICA, LO QUE IMPIDE DESARROLLAR SUS HABILIDADES DEPORTIVAS A NIVEL PROFESIONAL.</v>
          </cell>
          <cell r="AE98" t="str">
            <v>ESTA ENFOCADO PARA 33 INSTRUCTORES/AS EN DIVERSAS DISCIPLINAS DEPORTIVAS, HABITANTES DEL TERRITORIO DE LA ALCALDIA, PRIORIZANDO AQUELLOS QUE PROVENGAN DE COLONIAS CON MAYOR VULNERABILIDAD Y ZONAS CON MAYOR INDICE DE MARGINACION.</v>
          </cell>
          <cell r="AF98" t="str">
            <v>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v>
          </cell>
          <cell r="AG98" t="str">
            <v>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v>
          </cell>
          <cell r="AH98">
            <v>1</v>
          </cell>
          <cell r="AI98" t="str">
            <v>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v>
          </cell>
          <cell r="AJ98" t="str">
            <v>(NUMERO DE PERSONAS CAPACITADORAS QUE LLEVARON A CABO ACTIVACIONES FISICAS Y RECREATIVAS EN BENEFICIO DE LA POBLACION/NUMERO TOTAL DE PERSONAS CAPACITADORAS ASPIRANTES PARA LLEVAR A CABO ACTIVACIONES FISICAS Y RECREATIVAS EN BENEFICIO DE LA POBLACION)*100</v>
          </cell>
          <cell r="AK98" t="str">
            <v>PORCENTAJE</v>
          </cell>
          <cell r="AL98" t="str">
            <v>REGISTROS ADMINISTRATIVOS DE LA DIRECCION GENERAL DE DESARROLLO SOCIAL Y BIENESTAR</v>
          </cell>
          <cell r="AM98">
            <v>0.1</v>
          </cell>
          <cell r="AN98">
            <v>0.3</v>
          </cell>
          <cell r="AO98">
            <v>0.7</v>
          </cell>
          <cell r="AP98">
            <v>1</v>
          </cell>
        </row>
        <row r="99">
          <cell r="K99" t="str">
            <v>02CD02S085</v>
          </cell>
          <cell r="L99">
            <v>4</v>
          </cell>
          <cell r="M99" t="str">
            <v>Ciudad de México, capital cultural de America Latina</v>
          </cell>
          <cell r="N99">
            <v>5</v>
          </cell>
          <cell r="O99" t="str">
            <v>Promoción y Difusión de los Derechos Culturales</v>
          </cell>
          <cell r="P99">
            <v>0</v>
          </cell>
          <cell r="Q99" t="str">
            <v>Promoción y Difusión de los Derechos Culturales</v>
          </cell>
          <cell r="R99">
            <v>4</v>
          </cell>
          <cell r="S99" t="str">
            <v>Educación de calidad</v>
          </cell>
          <cell r="T99" t="str">
            <v>4. Educación de calidad</v>
          </cell>
          <cell r="U99" t="str">
            <v>2</v>
          </cell>
          <cell r="V99" t="str">
            <v>Desarrollo Social</v>
          </cell>
          <cell r="W99" t="str">
            <v>4</v>
          </cell>
          <cell r="X99" t="str">
            <v>Recreación, Cultura Y Otras Manifestaciones Sociales</v>
          </cell>
          <cell r="Y99" t="str">
            <v>2</v>
          </cell>
          <cell r="Z99" t="str">
            <v>Cultura</v>
          </cell>
          <cell r="AA99" t="str">
            <v>2.4.2</v>
          </cell>
          <cell r="AB99" t="str">
            <v>077</v>
          </cell>
          <cell r="AC99" t="str">
            <v>Promoción y fomento de los derechos culturales</v>
          </cell>
          <cell r="AD99" t="str">
            <v>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v>
          </cell>
          <cell r="AE99" t="str">
            <v>150 MUJERES Y HOMBRES MUSICOS DE ENTRE 18 Y 40 AÑOS DE EDAD QUE COMPRUEBEN RESIDENCIA EN AZCAPOTZALCO</v>
          </cell>
          <cell r="AF99" t="str">
            <v>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v>
          </cell>
          <cell r="AG99" t="str">
            <v>ESTE PROGRAMA ES DE CARACTER SOCIAL Y TIENE COMO FINALIDAD LOGRAR QUE CADA MIEMBRO DE LA ORQUESTA SINFONICA DE AZCAPOTZALCO, IMPULSE Y AYUDE EN EL DESARROLLO DE LAS HABILIDADES CREATIVAS DE LA POBLACION MEDIANTE LAS ACTIVIDADES ARTISTICAS.</v>
          </cell>
          <cell r="AH99">
            <v>1</v>
          </cell>
          <cell r="AI99" t="str">
            <v>MIDE EL PORCENTAJE DE APOYOS ENTREGADOS A 30 MUJERES Y HOMBRES MUSICOS DE ENTRE 18 Y 40 AÑOS DE EDAD QUE COMPRUEBEN RESIDENCIA EN AZCAPOTZALCO Y QUE DESEEN DESEMPEÑARSE COMO MUSICOS INTERESADOS EN SER INTEGRANTES DE LA BANDA SINFONICA DE AZCAPOTZALCO.</v>
          </cell>
          <cell r="AJ99" t="str">
            <v>(NUMERO TOTAL DE PERSONAS QUE ATIENDEN EVENTOS CULTURALES Y MUSICALES A CARGO DE ESTA ALCALDIA/NUMERO TOTAL DE PERSONAS ASIGNADAS PARA ATENDER EVENTOS CULTURALES Y MUSICALES A CARGO DE ESTA ALCALDIA)*100</v>
          </cell>
          <cell r="AK99" t="str">
            <v>PORCENTAJE</v>
          </cell>
          <cell r="AL99" t="str">
            <v>REGISTROS ADMINISTRATIVOS DE LA DIRECCION GENERAL DE DESARROLLO SOCIAL Y BIENESTAR</v>
          </cell>
          <cell r="AM99">
            <v>0.2</v>
          </cell>
          <cell r="AN99">
            <v>0.4</v>
          </cell>
          <cell r="AO99">
            <v>0.6</v>
          </cell>
          <cell r="AP99">
            <v>1</v>
          </cell>
        </row>
        <row r="100">
          <cell r="K100" t="str">
            <v>02CD02U026</v>
          </cell>
          <cell r="L100">
            <v>1</v>
          </cell>
          <cell r="M100" t="str">
            <v>Igualdad y Derechos</v>
          </cell>
          <cell r="N100">
            <v>6</v>
          </cell>
          <cell r="O100" t="str">
            <v>Derecho a la igualdad e inclusión</v>
          </cell>
          <cell r="P100">
            <v>0</v>
          </cell>
          <cell r="Q100" t="str">
            <v>Derecho a la igualdad e inclusión</v>
          </cell>
          <cell r="R100">
            <v>10</v>
          </cell>
          <cell r="S100" t="str">
            <v xml:space="preserve">Reducción de las desigualdades </v>
          </cell>
          <cell r="T100" t="str">
            <v xml:space="preserve">10. Reducción de las desigualdades </v>
          </cell>
          <cell r="U100" t="str">
            <v>2</v>
          </cell>
          <cell r="V100" t="str">
            <v>Desarrollo Social</v>
          </cell>
          <cell r="W100" t="str">
            <v>6</v>
          </cell>
          <cell r="X100" t="str">
            <v>Protección Social</v>
          </cell>
          <cell r="Y100" t="str">
            <v>8</v>
          </cell>
          <cell r="Z100" t="str">
            <v>Otros Grupos Vulnerables</v>
          </cell>
          <cell r="AA100" t="str">
            <v>2.6.8</v>
          </cell>
          <cell r="AB100" t="str">
            <v>244</v>
          </cell>
          <cell r="AC100" t="str">
            <v>Apoyos y servicios sociales</v>
          </cell>
          <cell r="AD100" t="str">
            <v>DEBIDO A QUE EXISTEN ZONAS DE ALTO GRADO DE MARGINACION Y A LA FALTA DE ESCOLARIDAD, LA POBLACION CARECE DE INGRESOS ECONOMICOS NECESARIOS PARA CUBRIR SUS NECESIDADES BASICAS.</v>
          </cell>
          <cell r="AE100" t="str">
            <v>LA POBLACION QUE CUENTE CON BAJOS RECURSOS O EN SITUACION DE VULNERABILIDAD.</v>
          </cell>
          <cell r="AF100" t="str">
            <v>ACERCAR A LA COMUNIDAD A LOS SERVICIOS PRIORITARIOS DE SALUD, RECREATIVOS Y CULTURALES DE CARACTER GENERAL, ASI COMO, EL OTORGAMIENTO DE APOYOS ECONOMICOS Y/O EN ESPECIE A TRAVES DE LOS PROGRAMAS SOCIALES.</v>
          </cell>
          <cell r="AG100" t="str">
            <v>DAR A CONOCER A LA COMUNIDAD DE AZCAPOTZALCO TODOS LOS ESPACIOS DISEÑADOS PARA LA INCLUSION DE TODOS LOS GRUPOS SOCIALES.</v>
          </cell>
          <cell r="AH100">
            <v>1</v>
          </cell>
          <cell r="AI100" t="str">
            <v>MIDE LOS APOYOS INTEGRALES BRINDADOS A LA POBLACION DE ESCASOS RECURSOS</v>
          </cell>
          <cell r="AJ100" t="str">
            <v>(NUMERO TOTAL APOYOS ENTREGADOS A LA POBLACION DE ESCASOS RECURSOS/NUMERO TOTAL DE APOYOS PROGRAMADOS A ENTREGAR A LA POBLACION DE ESCASOS RECURSOS)*100</v>
          </cell>
          <cell r="AK100" t="str">
            <v>PORCENTAJE</v>
          </cell>
          <cell r="AL100" t="str">
            <v>REGISTROS ADMINISTRATIVOS DE LA DIRECCION GENERAL DE DESARROLLO SOCIAL Y BIENESTAR</v>
          </cell>
          <cell r="AM100">
            <v>0.35</v>
          </cell>
          <cell r="AN100">
            <v>0.5</v>
          </cell>
          <cell r="AO100">
            <v>0.75</v>
          </cell>
          <cell r="AP100">
            <v>1</v>
          </cell>
        </row>
        <row r="101">
          <cell r="K101" t="str">
            <v>02CD03E119</v>
          </cell>
          <cell r="L101">
            <v>6</v>
          </cell>
          <cell r="M101" t="str">
            <v>Ciencia, Innovación y Transparencia</v>
          </cell>
          <cell r="N101">
            <v>3</v>
          </cell>
          <cell r="O101" t="str">
            <v>Gobierno Abierto</v>
          </cell>
          <cell r="P101">
            <v>2</v>
          </cell>
          <cell r="Q101" t="str">
            <v>Controles al ejercicio del gobierno</v>
          </cell>
          <cell r="R101">
            <v>16</v>
          </cell>
          <cell r="S101" t="str">
            <v>Paz, justicia e instituciones sólidas</v>
          </cell>
          <cell r="T101" t="str">
            <v>16. Paz, justicia e instituciones sólidas</v>
          </cell>
          <cell r="U101" t="str">
            <v>1</v>
          </cell>
          <cell r="V101" t="str">
            <v>Gobierno</v>
          </cell>
          <cell r="W101" t="str">
            <v>3</v>
          </cell>
          <cell r="X101" t="str">
            <v>Coordinación De La Política De Gobierno</v>
          </cell>
          <cell r="Y101" t="str">
            <v>5</v>
          </cell>
          <cell r="Z101" t="str">
            <v>Asuntos Jurídicos</v>
          </cell>
          <cell r="AA101" t="str">
            <v>1.3.5</v>
          </cell>
          <cell r="AB101" t="str">
            <v>164</v>
          </cell>
          <cell r="AC101" t="str">
            <v>Servicios legales, orientación técnica o jurídica a entes públicos y particulares</v>
          </cell>
          <cell r="AD101" t="str">
            <v>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v>
          </cell>
          <cell r="AE101" t="str">
            <v>HABITANTES DE LA ALCALDIA BENITO JUAREZ, USUARIOS Y/O TITULARES DE ESTABLECIMIENTOS MERCANTILES, ESPECTACULOS, COMERCIO EN VIA PUBLICA, MERCADOS Y TIANGUIS.</v>
          </cell>
          <cell r="AF101" t="str">
            <v>ATENCION Y DESAHOGO DE REQUERIMIENTOS DE ORGANOS JURISDICCIONALES, • DEFENSA JURIDICA, • ASESORIA JURIDICAS</v>
          </cell>
          <cell r="AG101" t="str">
            <v xml:space="preserve">QUE LOS CIUDADANOS CUENTEN CON UN AREA TECNICA-LEGAL QUE BRINDE CERTEZA JURIDICA A SU COMUNIDAD RESIDENTE, EMPRESARIAL Y VISITANTE.  </v>
          </cell>
          <cell r="AH101">
            <v>1</v>
          </cell>
          <cell r="AI101" t="str">
            <v>MIDE EL AVANCE DE ATENCIÒN RESPECTO A INFORMACION Y ASESORIA LEGAL ESPECIALIZADA EN DIFERENTES MATERIAS JURIDICAS.</v>
          </cell>
          <cell r="AJ101" t="str">
            <v>(META ALCANZADA/META PROGRAMADA)*100</v>
          </cell>
          <cell r="AK101" t="str">
            <v>PORCENTAJE</v>
          </cell>
          <cell r="AL101" t="str">
            <v>ESTADISTICA INTERNA GENERADA A TRAVES DE LA BASE DE REGISTRO DEL CESAC</v>
          </cell>
          <cell r="AM101">
            <v>0.25</v>
          </cell>
          <cell r="AN101">
            <v>0.5</v>
          </cell>
          <cell r="AO101">
            <v>0.75</v>
          </cell>
          <cell r="AP101">
            <v>1</v>
          </cell>
        </row>
        <row r="102">
          <cell r="K102" t="str">
            <v>02CD03E123</v>
          </cell>
          <cell r="L102">
            <v>2</v>
          </cell>
          <cell r="M102" t="str">
            <v>Ciudad Sustentable</v>
          </cell>
          <cell r="N102">
            <v>3</v>
          </cell>
          <cell r="O102" t="str">
            <v>Medio ambiente y recursos naturales</v>
          </cell>
          <cell r="P102">
            <v>3</v>
          </cell>
          <cell r="Q102" t="str">
            <v>Programa integral de Residuos Sólidos</v>
          </cell>
          <cell r="R102">
            <v>11</v>
          </cell>
          <cell r="S102" t="str">
            <v>Ciudades y comunidades sostenibles</v>
          </cell>
          <cell r="T102" t="str">
            <v>11. Ciudades y comunidades sostenibles</v>
          </cell>
          <cell r="U102" t="str">
            <v>2</v>
          </cell>
          <cell r="V102" t="str">
            <v>Desarrollo Social</v>
          </cell>
          <cell r="W102" t="str">
            <v>1</v>
          </cell>
          <cell r="X102" t="str">
            <v>Protección Ambiental</v>
          </cell>
          <cell r="Y102" t="str">
            <v>1</v>
          </cell>
          <cell r="Z102" t="str">
            <v>Ordenación De Desechos</v>
          </cell>
          <cell r="AA102" t="str">
            <v>2.1.1</v>
          </cell>
          <cell r="AB102" t="str">
            <v>084</v>
          </cell>
          <cell r="AC102" t="str">
            <v>Recolección, tratamiento y disposición final de desechos sólidos y peligrosos</v>
          </cell>
          <cell r="AD102" t="str">
            <v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v>
          </cell>
          <cell r="AE102" t="str">
            <v>RECOLECTAR, TRANSPORTAR Y TRANSFERIR LOS RESIDUOS SOLIDOS DE LAS 56 COLONIAS, A TRAVES DE 87 RUTAS DE RECOLECCION Y 389 TRAMOS DE BARRIDO MANUAL, 16 MERCADOS PUBLICOS, CUBRIENDO ASI LA DEMANDA CIUDADANA DE 417,416 HABITANTES DE POBLACION FIJA.</v>
          </cell>
          <cell r="AF102" t="str">
            <v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v>
          </cell>
          <cell r="AG102" t="str">
            <v xml:space="preserve">UNA DISMINUCION GRADUAL DE LOS RESIDUOS SOLIDOS GENERADOS A TRAVES DE UNA RECOLECCION SEPARADA, QUE PERMITA DESDE SU FUENTE DE ORIGEN ENTREGAR CADA VEZ MENOS TONELADAS DE DESECHOS A LA DISPOSICION FINAL. </v>
          </cell>
          <cell r="AH102">
            <v>1</v>
          </cell>
          <cell r="AI102" t="str">
            <v>MIDE LA CANTIDAD DE TONELADAS DE DESECHOS SOLIDOS RECOLECTADOS, TONELADAS DE DESECHOS SOLIDOS PROGRAMADAS</v>
          </cell>
          <cell r="AJ102" t="str">
            <v>(META ALCANZADA/META PROGRAMADA)*100</v>
          </cell>
          <cell r="AK102" t="str">
            <v>PORCENTAJE</v>
          </cell>
          <cell r="AL102" t="str">
            <v>INFORME DE AVANCE TRIMESTRAL HTTPS://DATA.FINANZAS.CDMX.GOB.MX/DOCUMENTOS/IAPP20.HTML</v>
          </cell>
          <cell r="AM102">
            <v>0.25</v>
          </cell>
          <cell r="AN102">
            <v>0.5</v>
          </cell>
          <cell r="AO102">
            <v>0.75</v>
          </cell>
          <cell r="AP102">
            <v>1</v>
          </cell>
        </row>
        <row r="103">
          <cell r="K103" t="str">
            <v>02CD03E128</v>
          </cell>
          <cell r="L103">
            <v>2</v>
          </cell>
          <cell r="M103" t="str">
            <v>Ciudad Sustentable</v>
          </cell>
          <cell r="N103">
            <v>2</v>
          </cell>
          <cell r="O103" t="str">
            <v>Desarrollo urbano sustentable e incluyente</v>
          </cell>
          <cell r="P103">
            <v>2</v>
          </cell>
          <cell r="Q103" t="str">
            <v>Ampliación de parques, espacios públicos y mejora de servicios urbanos</v>
          </cell>
          <cell r="R103">
            <v>15</v>
          </cell>
          <cell r="S103" t="str">
            <v>Vida de ecosistemas terrestres</v>
          </cell>
          <cell r="T103" t="str">
            <v>15. Vida de ecosistemas terrestres</v>
          </cell>
          <cell r="U103" t="str">
            <v>2</v>
          </cell>
          <cell r="V103" t="str">
            <v>Desarrollo Social</v>
          </cell>
          <cell r="W103" t="str">
            <v>2</v>
          </cell>
          <cell r="X103" t="str">
            <v>Vivienda Y Servicios A La Comunidad</v>
          </cell>
          <cell r="Y103" t="str">
            <v>1</v>
          </cell>
          <cell r="Z103" t="str">
            <v>Urbanización</v>
          </cell>
          <cell r="AA103" t="str">
            <v>2.2.1</v>
          </cell>
          <cell r="AB103" t="str">
            <v>049</v>
          </cell>
          <cell r="AC103" t="str">
            <v>Mantenimiento de infraestructura vial, zonas verdes y espacios públicos</v>
          </cell>
          <cell r="AD103" t="str">
            <v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v>
          </cell>
          <cell r="AE103" t="str">
            <v>417,416 HABITANTES DE LA DEMARCACION  Y DE MAS DE 2 MILLONES DE POBLACION FLOTANTE.</v>
          </cell>
          <cell r="AF103" t="str">
            <v>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v>
          </cell>
          <cell r="AG103" t="str">
            <v>AREAS VERDES EN BUEN ESTADO HABILITAN Y FACILITA EL ACCESO A ESPACIOS PUBLICOS SEGUROS, INCLUYENTES, MULTIFUNCIONALES, QUE PERMITEN Y FACILITEN LAS ACTIVIDADES DE RECREACION, DISFRUTE DE LOS USUARIOS Y POR LO TANTO MANTENER Y FORTALECER LA CALIDAD DE VIDA DE SUS HABITANTES.</v>
          </cell>
          <cell r="AH103">
            <v>1</v>
          </cell>
          <cell r="AI103" t="str">
            <v>MIDE EL PORCENTAJE DE AVANCE EN PODA DE ARBOLES, COPA Y  RAIZ, DERRIBO Y RETIRO DE TOCON.</v>
          </cell>
          <cell r="AJ103" t="str">
            <v>(META ALCANZADA/META PROGRAMADA)*100</v>
          </cell>
          <cell r="AK103" t="str">
            <v>PORCENTAJE</v>
          </cell>
          <cell r="AL103" t="str">
            <v>ORDENES DE SERVICIO, CESAC, INFORME DE AVANCE TRIMESTRAL HTTPS://DATA.FINANZAS.CDMX.GOB.MX/DOCUMENTOS/IAPP20.HTML</v>
          </cell>
          <cell r="AM103">
            <v>0.25</v>
          </cell>
          <cell r="AN103">
            <v>0.5</v>
          </cell>
          <cell r="AO103">
            <v>0.75</v>
          </cell>
          <cell r="AP103">
            <v>1</v>
          </cell>
        </row>
        <row r="104">
          <cell r="K104" t="str">
            <v>02CD03E150</v>
          </cell>
          <cell r="L104">
            <v>2</v>
          </cell>
          <cell r="M104" t="str">
            <v>Ciudad Sustentable</v>
          </cell>
          <cell r="N104">
            <v>1</v>
          </cell>
          <cell r="O104"/>
          <cell r="P104">
            <v>4</v>
          </cell>
          <cell r="Q104"/>
          <cell r="R104">
            <v>8</v>
          </cell>
          <cell r="S104" t="str">
            <v xml:space="preserve">Trabajo decente y crecimiento económico </v>
          </cell>
          <cell r="T104" t="str">
            <v xml:space="preserve">8. Trabajo decente y crecimiento económico </v>
          </cell>
          <cell r="U104"/>
          <cell r="V104"/>
          <cell r="W104"/>
          <cell r="X104"/>
          <cell r="Y104"/>
          <cell r="Z104"/>
          <cell r="AA104" t="str">
            <v>3.1.1</v>
          </cell>
          <cell r="AB104">
            <v>148</v>
          </cell>
          <cell r="AC104"/>
          <cell r="AD104"/>
          <cell r="AE104"/>
          <cell r="AF104"/>
          <cell r="AG104"/>
          <cell r="AH104">
            <v>1</v>
          </cell>
          <cell r="AI104" t="str">
            <v>MIDE EL PORCENTAJE DE LOCATARIOS, ESPACIOS NUEVO, MODERNO Y DIGNO PARA LA VENTA DE SUS MATERIA PRIMA ASÍ COMO, PARA LOS CONSUMIDORES, QUE ENCONTRARAN UN MERCADO CON UNA MEJORÍA DE IMAGEN Y ADECUADO PARA LA COMPRA O CONSUMO DE LOS ALIMENTOS.</v>
          </cell>
          <cell r="AJ104" t="str">
            <v>(META ALCANZADA/ META PROGRAMADA)*100</v>
          </cell>
          <cell r="AK104" t="str">
            <v>PORCENTAJE</v>
          </cell>
          <cell r="AL104" t="str">
            <v>SOLICITUDES ANTE LAS AUTORIDADES DE LOCALES, ESPACIOS NUEVOS Y MODERNOS; INSCRIPCIONES EN PADRONES, BASES DE DATOS.</v>
          </cell>
          <cell r="AM104">
            <v>0</v>
          </cell>
          <cell r="AN104">
            <v>0.33</v>
          </cell>
          <cell r="AO104">
            <v>0.66</v>
          </cell>
          <cell r="AP104">
            <v>1</v>
          </cell>
        </row>
        <row r="105">
          <cell r="K105" t="str">
            <v>02CD03K016</v>
          </cell>
          <cell r="L105">
            <v>2</v>
          </cell>
          <cell r="M105" t="str">
            <v>Ciudad Sustentable</v>
          </cell>
          <cell r="N105">
            <v>2</v>
          </cell>
          <cell r="O105" t="str">
            <v>Desarrollo urbano sustentable e incluyente</v>
          </cell>
          <cell r="P105">
            <v>2</v>
          </cell>
          <cell r="Q105" t="str">
            <v>Ampliación de parques, espacios públicos y mejora de servicios urbanos</v>
          </cell>
          <cell r="R105">
            <v>11</v>
          </cell>
          <cell r="S105" t="str">
            <v>Ciudades y comunidades sostenibles</v>
          </cell>
          <cell r="T105" t="str">
            <v>11. Ciudades y comunidades sostenibles</v>
          </cell>
          <cell r="U105" t="str">
            <v>2</v>
          </cell>
          <cell r="V105" t="str">
            <v>Desarrollo Social</v>
          </cell>
          <cell r="W105" t="str">
            <v>2</v>
          </cell>
          <cell r="X105" t="str">
            <v>Vivienda Y Servicios A La Comunidad</v>
          </cell>
          <cell r="Y105" t="str">
            <v>1</v>
          </cell>
          <cell r="Z105" t="str">
            <v>Urbanización</v>
          </cell>
          <cell r="AA105" t="str">
            <v>2.2.1</v>
          </cell>
          <cell r="AB105" t="str">
            <v>274</v>
          </cell>
          <cell r="AC105" t="str">
            <v>Mantenimiento de infraestructura pública</v>
          </cell>
          <cell r="AD105" t="str">
            <v>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v>
          </cell>
          <cell r="AE105" t="str">
            <v xml:space="preserve">PARA TODA LA POBLACION EN GENERAL, SIN DISTINCION DE GENERO, ORIENTACION SEXUAL O DE MOVILIDAD. </v>
          </cell>
          <cell r="AF105" t="str">
            <v>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v>
          </cell>
          <cell r="AG105" t="str">
            <v>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v>
          </cell>
          <cell r="AH105">
            <v>1</v>
          </cell>
          <cell r="AI105" t="str">
            <v>MIDE EL PORCENTAJE DE AVANCE DE MANTENIMIENTO EN INFRAETSRUCTURA PÙBLICA</v>
          </cell>
          <cell r="AJ105" t="str">
            <v xml:space="preserve">(META ALCANZADA/META PROYECTADA)*100 </v>
          </cell>
          <cell r="AK105" t="str">
            <v>PORCENTAJE</v>
          </cell>
          <cell r="AL105" t="str">
            <v>ORDEN DE TRABAJO, REPORTES DE CAMPO(CONTROLES INTERNOS) INFORME DE AVANCE TRIMESTRAL HTTPS://DATA.FINANZAS.CDMX.GOB.MX/DOCUMENTOS/IAPP20.HTML</v>
          </cell>
          <cell r="AM105">
            <v>0.22</v>
          </cell>
          <cell r="AN105">
            <v>0.49</v>
          </cell>
          <cell r="AO105">
            <v>0.77</v>
          </cell>
          <cell r="AP105">
            <v>1</v>
          </cell>
        </row>
        <row r="106">
          <cell r="K106" t="str">
            <v>02CD03M001</v>
          </cell>
          <cell r="L106">
            <v>2</v>
          </cell>
          <cell r="M106" t="str">
            <v>Ciudad Sustentable</v>
          </cell>
          <cell r="N106" t="str">
            <v>2</v>
          </cell>
          <cell r="O106" t="str">
            <v>Desarrollo urbano sustentable e incluyente</v>
          </cell>
          <cell r="P106" t="str">
            <v>1</v>
          </cell>
          <cell r="Q106" t="str">
            <v>Ordenamiento de desarrollo urbano</v>
          </cell>
          <cell r="R106" t="str">
            <v>10</v>
          </cell>
          <cell r="S106" t="str">
            <v xml:space="preserve">Reducción de las desigualdades </v>
          </cell>
          <cell r="T106" t="str">
            <v xml:space="preserve">10. Reducción de las desigualdades </v>
          </cell>
          <cell r="U106" t="str">
            <v>2</v>
          </cell>
          <cell r="V106" t="str">
            <v>Gobierno</v>
          </cell>
          <cell r="W106" t="str">
            <v>2</v>
          </cell>
          <cell r="X106" t="str">
            <v>Justicia</v>
          </cell>
          <cell r="Y106" t="str">
            <v>1</v>
          </cell>
          <cell r="Z106" t="str">
            <v xml:space="preserve">Impartición de Justicia </v>
          </cell>
          <cell r="AA106" t="str">
            <v>2.2.1</v>
          </cell>
          <cell r="AB106" t="str">
            <v>104</v>
          </cell>
          <cell r="AC106" t="str">
            <v>Administración de capital humano</v>
          </cell>
          <cell r="AD106" t="str">
            <v>NO SE ENCUENTRAN HOMOLOGADOS LOS CRITERIOS EN LA APLICACION DE LAS DIVERSAS DISPOSICIONES NORMATIVAS, ASI COMO LA CONECTIVIDAD QUE GARANTICE QUE LAS INSTITUCIONES DE GOBIERNO TENGAN UN FLUJO DE INFORMACION EN TIEMPO REAL ENTRE LAS AUTORIDADES.</v>
          </cell>
          <cell r="AE106" t="str">
            <v>PERSONAL ADSCRITO A LA ALCALDIA BENITO JUAREZ.</v>
          </cell>
          <cell r="AF106" t="str">
            <v>COORDINAR, DEFINIR Y ESTABLECER LAS POLITICAS, PROCEDIMIENTOS Y TRAMITES PARA UNA ADECUADA PROGRAMACION, PRESUPUESTACION Y APLICACION  DE LOS RECURSOS FINANCIEROS EN MATERIA DE CAPITAL HUMANO, OPTIMIZANDO EL GASTO.</v>
          </cell>
          <cell r="AG106" t="str">
            <v>CORRECTA APLICACION DE LAS NORMAS Y PROCEDIMIENTOS EN MATERIA DE ADMINISTRACION DE CAPITAL HUMANO, QUE PERMITA EL CONTROL EFICIENTE EN LOS RECURSOS ASIGNADOS.</v>
          </cell>
          <cell r="AH106">
            <v>100</v>
          </cell>
          <cell r="AI106" t="str">
            <v>PERSONAL ADSCRITO</v>
          </cell>
          <cell r="AJ106" t="str">
            <v>∑ PERSONAS ADSCRITAS</v>
          </cell>
          <cell r="AK106" t="str">
            <v>PERSONA</v>
          </cell>
          <cell r="AL106" t="str">
            <v>ESTRUCTURA ORGANICA DE LA ALCALDIA BENITO JUAREZ, ANALITICO DE PLAZAS DEL PERSONAL DE BASE, ESTRUCTURA Y HONORARIOS.</v>
          </cell>
          <cell r="AM106">
            <v>100</v>
          </cell>
          <cell r="AN106">
            <v>100</v>
          </cell>
          <cell r="AO106">
            <v>100</v>
          </cell>
          <cell r="AP106">
            <v>100</v>
          </cell>
        </row>
        <row r="107">
          <cell r="K107" t="str">
            <v>02CD03N001</v>
          </cell>
          <cell r="L107">
            <v>5</v>
          </cell>
          <cell r="M107" t="str">
            <v>Cero Agresión y Más Seguridad</v>
          </cell>
          <cell r="N107">
            <v>3</v>
          </cell>
          <cell r="O107" t="str">
            <v xml:space="preserve">Protección civil </v>
          </cell>
          <cell r="P107">
            <v>1</v>
          </cell>
          <cell r="Q107" t="str">
            <v>Sistema de Gestión Integral de Riesgos</v>
          </cell>
          <cell r="R107">
            <v>16</v>
          </cell>
          <cell r="S107" t="str">
            <v>Paz, justicia e instituciones sólidas</v>
          </cell>
          <cell r="T107" t="str">
            <v>16. Paz, justicia e instituciones sólidas</v>
          </cell>
          <cell r="U107" t="str">
            <v>1</v>
          </cell>
          <cell r="V107" t="str">
            <v>Gobierno</v>
          </cell>
          <cell r="W107" t="str">
            <v>7</v>
          </cell>
          <cell r="X107" t="str">
            <v>Asuntos De Orden Público Y De Seguridad Interior</v>
          </cell>
          <cell r="Y107" t="str">
            <v>2</v>
          </cell>
          <cell r="Z107" t="str">
            <v>Protección Civil</v>
          </cell>
          <cell r="AA107" t="str">
            <v>1.7.2</v>
          </cell>
          <cell r="AB107" t="str">
            <v>002</v>
          </cell>
          <cell r="AC107" t="str">
            <v>Gestión integral de riesgos en materia de protección civil</v>
          </cell>
          <cell r="AD107" t="str">
            <v>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v>
          </cell>
          <cell r="AE107" t="str">
            <v>LA ALCALDIA CUENTA CON UNA POBLACION DE 417,416 HABITANTES Y POBLACION FLOTANTE DE 2 MILLONES.</v>
          </cell>
          <cell r="AF107" t="str">
            <v>DESARROLLAR Y APLICAR LOS PROGRAMAS DE AYUDA SOCIAL EN CASO DE UNA EMERGENCIA EN POBLACION ABIERTA EN LAS FASES PREVENTIVAS, DE AUXILIO Y RESTABLECIMIENTO.</v>
          </cell>
          <cell r="AG107" t="str">
            <v>ATENCION A EMERGENCIAS CON EL EQUIPAMIENTO NECESARIO PARA CONFRONTAR LAS LLAMADAS DE AUXILIO.</v>
          </cell>
          <cell r="AH107">
            <v>1</v>
          </cell>
          <cell r="AI107" t="str">
            <v>SOLICITUDES ATENDIDAS</v>
          </cell>
          <cell r="AJ107" t="str">
            <v>(META ALCANZADA/META PROYECTADA)*100</v>
          </cell>
          <cell r="AK107" t="str">
            <v>PORCENTAJE</v>
          </cell>
          <cell r="AL107" t="str">
            <v>CESAC, VENTANILLA UNICA,INFORME DE AVANCE TRIMESTRAL HTTPS://DATA.FINANZAS.CDMX.GOB.MX/DOCUMENTOS/IAPP20.HTML</v>
          </cell>
          <cell r="AM107">
            <v>0.25</v>
          </cell>
          <cell r="AN107">
            <v>0.5</v>
          </cell>
          <cell r="AO107">
            <v>0.77</v>
          </cell>
          <cell r="AP107">
            <v>1</v>
          </cell>
        </row>
        <row r="108">
          <cell r="K108" t="str">
            <v>02CD03O001</v>
          </cell>
          <cell r="L108">
            <v>2</v>
          </cell>
          <cell r="M108" t="str">
            <v>Ciudad Sustentable</v>
          </cell>
          <cell r="N108">
            <v>2</v>
          </cell>
          <cell r="O108" t="str">
            <v>Desarrollo urbano sustentable e incluyente</v>
          </cell>
          <cell r="P108">
            <v>2</v>
          </cell>
          <cell r="Q108" t="str">
            <v>Ampliación de parques, espacios públicos y mejora de servicios urbanos</v>
          </cell>
          <cell r="R108">
            <v>16</v>
          </cell>
          <cell r="S108" t="str">
            <v>Paz, justicia e instituciones sólidas</v>
          </cell>
          <cell r="T108" t="str">
            <v>16. Paz, justicia e instituciones sólidas</v>
          </cell>
          <cell r="U108" t="str">
            <v>2</v>
          </cell>
          <cell r="V108" t="str">
            <v>Gobierno</v>
          </cell>
          <cell r="W108" t="str">
            <v>3</v>
          </cell>
          <cell r="X108" t="str">
            <v>Coordinación De La Política De Gobierno</v>
          </cell>
          <cell r="Y108" t="str">
            <v>2</v>
          </cell>
          <cell r="Z108" t="str">
            <v>Función Pública</v>
          </cell>
          <cell r="AA108" t="str">
            <v>2.3.2</v>
          </cell>
          <cell r="AB108" t="str">
            <v>001</v>
          </cell>
          <cell r="AC108" t="str">
            <v>Función pública y buen gobierno</v>
          </cell>
          <cell r="AD108" t="str">
            <v>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v>
          </cell>
          <cell r="AE108" t="str">
            <v>5,938 SERVIDORES PUBLICOS ADSCRITOS A LA ALCALDIA, 417,416 HABITANTES, POBLACION FLOTANTE.</v>
          </cell>
          <cell r="AF108" t="str">
            <v>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v>
          </cell>
          <cell r="AG108" t="str">
            <v>ATENCION PERSONALIZADA A SUS SOLICITUDES QUE PRESENTA LOS CIUDADANOS, CREANDO SOLUCIONES EFICIENTES Y SUSTENTABLES.</v>
          </cell>
          <cell r="AH108">
            <v>1</v>
          </cell>
          <cell r="AI108" t="str">
            <v>CANTIDAD DE REGISTRO DE TRAMITES INGRESADOS DENTRO DE UN PERIODO.</v>
          </cell>
          <cell r="AJ108" t="str">
            <v>(META ALCANZADA/META PROGRAMADA)*100</v>
          </cell>
          <cell r="AK108" t="str">
            <v>PORCENTAJE</v>
          </cell>
          <cell r="AL108" t="str">
            <v>SOLICITUDES, REGISTROS DE INSCRIPCION, CONCENTRADO DE CALIFICACIONES, FOLIOS Y ENTREGA DE CONSTANCIAS, LISTA DE ASISTENCIA, CONTROL DE CAPACITACIONES, INFORME DE AVANCE TRIMESTRAL HTTPS://DATA.FINANZAS.CDMX.GOB.MX/DOCUMENTOS/IAPP20.HTML</v>
          </cell>
          <cell r="AM108">
            <v>0.2</v>
          </cell>
          <cell r="AN108">
            <v>0.5</v>
          </cell>
          <cell r="AO108">
            <v>0.8</v>
          </cell>
          <cell r="AP108">
            <v>1</v>
          </cell>
        </row>
        <row r="109">
          <cell r="K109" t="str">
            <v>02CD03P001</v>
          </cell>
          <cell r="L109">
            <v>1</v>
          </cell>
          <cell r="M109" t="str">
            <v>Igualdad y Derechos</v>
          </cell>
          <cell r="N109">
            <v>5</v>
          </cell>
          <cell r="O109" t="str">
            <v>Derechos de las mujeres</v>
          </cell>
          <cell r="P109">
            <v>0</v>
          </cell>
          <cell r="Q109" t="str">
            <v>Derechos de las mujeres</v>
          </cell>
          <cell r="R109">
            <v>5</v>
          </cell>
          <cell r="S109" t="str">
            <v xml:space="preserve">Igualdad de género </v>
          </cell>
          <cell r="T109" t="str">
            <v xml:space="preserve">5. Igualdad de género </v>
          </cell>
          <cell r="U109" t="str">
            <v>1</v>
          </cell>
          <cell r="V109" t="str">
            <v>Gobierno</v>
          </cell>
          <cell r="W109" t="str">
            <v>2</v>
          </cell>
          <cell r="X109" t="str">
            <v>Justicia</v>
          </cell>
          <cell r="Y109" t="str">
            <v>4</v>
          </cell>
          <cell r="Z109" t="str">
            <v>Derechos Humanos</v>
          </cell>
          <cell r="AA109" t="str">
            <v>1.2.4</v>
          </cell>
          <cell r="AB109" t="str">
            <v>003</v>
          </cell>
          <cell r="AC109" t="str">
            <v>Transversalización de la perspectiva de género</v>
          </cell>
          <cell r="AD109" t="str">
            <v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v>
          </cell>
          <cell r="AE109" t="str">
            <v xml:space="preserve">MUJERES Y NIÑAS DE LA DEMARCACION, ASI COMO PERSONAL (ESTRUCTURA, NOMINA BASE Y HONORARIOS) QUE COLABORA EN LA ALCALDIA </v>
          </cell>
          <cell r="AF109" t="str">
            <v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v>
          </cell>
          <cell r="AG109" t="str">
            <v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v>
          </cell>
          <cell r="AH109">
            <v>1</v>
          </cell>
          <cell r="AI109" t="str">
            <v>ACCIONES PARA LA IGUALDAD SUSTANTIVA, LA INCLUSION Y VIOLENCIA CONTRA LAS MUJERES Y NIÑAS.</v>
          </cell>
          <cell r="AJ109" t="str">
            <v>(META ALCANZADA/META PROGRAMADA)*100</v>
          </cell>
          <cell r="AK109" t="str">
            <v>PORCENTAJE</v>
          </cell>
          <cell r="AL109" t="str">
            <v>SOLICITUDES ATENDIDAS, EVENTOS REALIZADOS, LISTAS DE ASISTENCIA, INSCRIPCIONES,  CAMAI, POGRAMAS DE LA ALCALDIA, INFORME DE AVANCE TRIMESTRAL HTTPS://DATA.FINANZAS.CDMX.GOB.MX/DOCUMENTOS/IAPP20.HTML</v>
          </cell>
          <cell r="AM109">
            <v>0.25</v>
          </cell>
          <cell r="AN109">
            <v>0.5</v>
          </cell>
          <cell r="AO109">
            <v>0.75</v>
          </cell>
          <cell r="AP109">
            <v>1</v>
          </cell>
        </row>
        <row r="110">
          <cell r="K110" t="str">
            <v>02CD03P002</v>
          </cell>
          <cell r="L110">
            <v>1</v>
          </cell>
          <cell r="M110" t="str">
            <v>Igualdad y Derechos</v>
          </cell>
          <cell r="N110">
            <v>6</v>
          </cell>
          <cell r="O110" t="str">
            <v>Derecho a la igualdad e inclusión</v>
          </cell>
          <cell r="P110">
            <v>0</v>
          </cell>
          <cell r="Q110" t="str">
            <v>Derecho a la igualdad e inclusión</v>
          </cell>
          <cell r="R110">
            <v>10</v>
          </cell>
          <cell r="S110" t="str">
            <v xml:space="preserve">Reducción de las desigualdades </v>
          </cell>
          <cell r="T110" t="str">
            <v xml:space="preserve">10. Reducción de las desigualdades </v>
          </cell>
          <cell r="U110" t="str">
            <v>1</v>
          </cell>
          <cell r="V110" t="str">
            <v>Gobierno</v>
          </cell>
          <cell r="W110" t="str">
            <v>2</v>
          </cell>
          <cell r="X110" t="str">
            <v>Justicia</v>
          </cell>
          <cell r="Y110" t="str">
            <v>4</v>
          </cell>
          <cell r="Z110" t="str">
            <v>Derechos Humanos</v>
          </cell>
          <cell r="AA110" t="str">
            <v>1.2.4</v>
          </cell>
          <cell r="AB110" t="str">
            <v>004</v>
          </cell>
          <cell r="AC110" t="str">
            <v>Transversalización del enfoque de derechos humanos</v>
          </cell>
          <cell r="AD110" t="str">
            <v>ANTE LA CRECIENTE INCORPORACION DE LA MUJER A LA VIDA PRODUCTIVA, NO SE CUENTAN CON LUGARES SEGUROS Y CON NIVEL EDUCATIVO DONDE PUEDAN DEJAR A SUS HIJOS PARA SU ENTANCIA, DURENTE SU JORNADA LABORAL DE MADRES Y PADRES DE FAMILIA.</v>
          </cell>
          <cell r="AE110" t="str">
            <v>NIÑOS CUYAS EDADES OSCILEN ENTRE LOS 6 MESES Y LOS 5 AÑOS 11 MESES</v>
          </cell>
          <cell r="AF110" t="str">
            <v>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v>
          </cell>
          <cell r="AG110" t="str">
            <v>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v>
          </cell>
          <cell r="AH110">
            <v>1</v>
          </cell>
          <cell r="AI110" t="str">
            <v>INSCRIPCIONES DE NIÑAS Y NIÑOS</v>
          </cell>
          <cell r="AJ110" t="str">
            <v>(META ALCANZADA / META PROGRAMADA)*100</v>
          </cell>
          <cell r="AK110" t="str">
            <v>PORCENTAJE</v>
          </cell>
          <cell r="AL110" t="str">
            <v>SOLICITUDES DE INSCRIPCION</v>
          </cell>
          <cell r="AM110">
            <v>0.95</v>
          </cell>
          <cell r="AN110">
            <v>1</v>
          </cell>
          <cell r="AO110">
            <v>1</v>
          </cell>
          <cell r="AP110">
            <v>1</v>
          </cell>
        </row>
        <row r="111">
          <cell r="K111" t="str">
            <v>02CD03P004</v>
          </cell>
          <cell r="L111">
            <v>1</v>
          </cell>
          <cell r="M111" t="str">
            <v>Igualdad y Derechos</v>
          </cell>
          <cell r="N111">
            <v>6</v>
          </cell>
          <cell r="O111" t="str">
            <v>Derecho a la igualdad e inclusión</v>
          </cell>
          <cell r="P111" t="str">
            <v>1</v>
          </cell>
          <cell r="Q111" t="str">
            <v>Niñas, niños y adolescentes</v>
          </cell>
          <cell r="R111">
            <v>10</v>
          </cell>
          <cell r="S111" t="str">
            <v xml:space="preserve">Reducción de las desigualdades </v>
          </cell>
          <cell r="T111" t="str">
            <v xml:space="preserve">10. Reducción de las desigualdades </v>
          </cell>
          <cell r="U111" t="str">
            <v>2</v>
          </cell>
          <cell r="V111" t="str">
            <v>Desarrollo Social</v>
          </cell>
          <cell r="W111" t="str">
            <v>6</v>
          </cell>
          <cell r="X111" t="str">
            <v>Protección Social</v>
          </cell>
          <cell r="Y111" t="str">
            <v>8</v>
          </cell>
          <cell r="Z111" t="str">
            <v>Otros Grupos Vulnerables</v>
          </cell>
          <cell r="AA111" t="str">
            <v>2.6.8</v>
          </cell>
          <cell r="AB111">
            <v>294</v>
          </cell>
          <cell r="AC111" t="str">
            <v>Transversalización de la perspectiva de los derechos de la niñez y de la adolescencia</v>
          </cell>
          <cell r="AD11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11" t="str">
            <v>NIÑOS, NIÑAS Y ADOLESCENTES QUE HABITEN Y TRANSITEN EN LA CIUDAD DE MÉXICO</v>
          </cell>
          <cell r="AF111" t="str">
            <v>PROMOCIÓN INTEGRAL DE LOS DERECHOS DE LOS NIÑOS, NIÑAS Y ADOLESCENTES.
IMPLEMENTACIÓN ACCIONES DE SENSIBILIZACIÓN, PARA LOS SERVIDORES PÚBLICOS EN EL CUMPLIMIENTO DE LOS DERECHOS DE LOS NIÑOS, NIÑAS Y ADOLESCENTES.</v>
          </cell>
          <cell r="AG111" t="str">
            <v>NIÑOS, NIÑAS Y ADOLESCENTES, CON UNA VIDA LIBRE DE VIOLENCIA</v>
          </cell>
          <cell r="AH111">
            <v>1</v>
          </cell>
          <cell r="AI111" t="str">
            <v>PORCENTAJE DE ACTIVIDADES REALIZADAS A EFECTO DE CONCIENTIZAR SOBRE LOS DERECHOS DE LAS NIÑAS, NIÑOS Y ADOLESCENTES A LOS SERVIDORES PÚBLICOS DE LA INSTITUCIÓN.</v>
          </cell>
          <cell r="AJ111" t="str">
            <v>(ACTIVIDADES PLANEADAS PARA CONCIENTIZAR SOBRE LOS DERECHOS DE LAS NIÑAS, NIÑOS Y ADOLESCENTES) / (ACTIVIDADES REALIZADAS PARA CONCIENTIZAR SOBRE LOS DERECHOS DE LAS NIÑAS, NIÑOS Y ADOLESCENTES)</v>
          </cell>
          <cell r="AK111" t="str">
            <v>PORCENTAJE</v>
          </cell>
          <cell r="AL111" t="str">
            <v>N/A</v>
          </cell>
          <cell r="AM111">
            <v>0</v>
          </cell>
          <cell r="AN111">
            <v>0.5</v>
          </cell>
          <cell r="AO111">
            <v>1</v>
          </cell>
          <cell r="AP111">
            <v>1</v>
          </cell>
        </row>
        <row r="112">
          <cell r="K112" t="str">
            <v>02CD03U026</v>
          </cell>
          <cell r="L112">
            <v>1</v>
          </cell>
          <cell r="M112" t="str">
            <v>Igualdad y Derechos</v>
          </cell>
          <cell r="N112">
            <v>6</v>
          </cell>
          <cell r="O112" t="str">
            <v>Derecho a la igualdad e inclusión</v>
          </cell>
          <cell r="P112">
            <v>0</v>
          </cell>
          <cell r="Q112" t="str">
            <v>Derecho a la igualdad e inclusión</v>
          </cell>
          <cell r="R112">
            <v>10</v>
          </cell>
          <cell r="S112" t="str">
            <v xml:space="preserve">Reducción de las desigualdades </v>
          </cell>
          <cell r="T112" t="str">
            <v xml:space="preserve">10. Reducción de las desigualdades </v>
          </cell>
          <cell r="U112" t="str">
            <v>2</v>
          </cell>
          <cell r="V112" t="str">
            <v>Desarrollo Social</v>
          </cell>
          <cell r="W112" t="str">
            <v>6</v>
          </cell>
          <cell r="X112" t="str">
            <v>Protección Social</v>
          </cell>
          <cell r="Y112" t="str">
            <v>8</v>
          </cell>
          <cell r="Z112" t="str">
            <v>Otros Grupos Vulnerables</v>
          </cell>
          <cell r="AA112" t="str">
            <v>2.6.8</v>
          </cell>
          <cell r="AB112" t="str">
            <v>244</v>
          </cell>
          <cell r="AC112" t="str">
            <v>Apoyos y servicios sociales</v>
          </cell>
          <cell r="AD112" t="str">
            <v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v>
          </cell>
          <cell r="AE112" t="str">
            <v>JEFAS Y JEFES DE FAMILIA, ADULTOS MAYORES, JOVENES, NIÑOS Y NIÑAS, PERSONAS EN SITUACION DE CALLE, PERSONAS CON DISCAPACIDAD PERMANENTE Y ENFERMEDADES CRONO-DEGENERATIVAS, DEPORTISTAS.</v>
          </cell>
          <cell r="AF112" t="str">
            <v>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v>
          </cell>
          <cell r="AG112" t="str">
            <v>POLITICAS PUBLICAS QUE PERMITAN MEJORAR LAS ESTRATEGIAS Y UNA DISTRIBUCON DE RECURSOS EN LOS GRUPOS VULNERABLES, DISMINUYENDO LAS BRECHAS DE DESIGUALDAD, ECONOMICAS, CULTURALES Y SOCIALES.</v>
          </cell>
          <cell r="AH112">
            <v>1</v>
          </cell>
          <cell r="AI112" t="str">
            <v>MIDE EL PORCENTAJE DE REZAGO EDUCATIVO, SERVICIOS DE SALUD, ACCESO A LA EDUCACION, APOYOS A DISCAPACIDAD PERMANENTE, PERSONAS EN SITUACION DE CALLE, ADULTOS MAYORES, JOVENES, JEFAS Y JEFES DE FAMILIA.</v>
          </cell>
          <cell r="AJ112" t="str">
            <v>( META ALCANZADA/ META PROGRAMADA)*100</v>
          </cell>
          <cell r="AK112" t="str">
            <v>PORCENTAJE</v>
          </cell>
          <cell r="AL112" t="str">
            <v>SOLICITUDES ATENDIDAS, EVENTOS REALIZADOS, LISTAS DE ASISTENCIA, INSCRIPCIONES, POLIZAS, BASE DE DATOS, INFORME DE AVANCE TRIMESTRAL HTTPS://DATA.FINANZAS.CDMX.GOB.MX/DOCUMENTOS/IAPP20.HTML  PORTAL DE LA ALCALDIA HTTPS://ALCALDIABENITOJUAREZ.GOB.MX/TRIFORCE.PHP?ID=149</v>
          </cell>
          <cell r="AM112">
            <v>0.2</v>
          </cell>
          <cell r="AN112">
            <v>0.5</v>
          </cell>
          <cell r="AO112">
            <v>0.8</v>
          </cell>
          <cell r="AP112">
            <v>1</v>
          </cell>
        </row>
        <row r="113">
          <cell r="K113" t="str">
            <v>02CD04E120</v>
          </cell>
          <cell r="L113">
            <v>2</v>
          </cell>
          <cell r="M113" t="str">
            <v>Ciudad Sustentable</v>
          </cell>
          <cell r="N113">
            <v>3</v>
          </cell>
          <cell r="O113" t="str">
            <v>Medio ambiente y recursos naturales</v>
          </cell>
          <cell r="P113">
            <v>4</v>
          </cell>
          <cell r="Q113" t="str">
            <v>Regenerar las condiciones ecológicas de la ciudad: Áreas de Valor Ambiental, Áreas Naturales Protegidas y Suelo de Conservación.</v>
          </cell>
          <cell r="R113">
            <v>15</v>
          </cell>
          <cell r="S113" t="str">
            <v>Vida de ecosistemas terrestres</v>
          </cell>
          <cell r="T113" t="str">
            <v>15. Vida de ecosistemas terrestres</v>
          </cell>
          <cell r="U113" t="str">
            <v>2</v>
          </cell>
          <cell r="V113" t="str">
            <v>Desarrollo Social</v>
          </cell>
          <cell r="W113" t="str">
            <v>1</v>
          </cell>
          <cell r="X113" t="str">
            <v>Protección Ambiental</v>
          </cell>
          <cell r="Y113" t="str">
            <v>6</v>
          </cell>
          <cell r="Z113" t="str">
            <v>Otros De Protección Ambiental</v>
          </cell>
          <cell r="AA113" t="str">
            <v>2.1.6</v>
          </cell>
          <cell r="AB113" t="str">
            <v>089</v>
          </cell>
          <cell r="AC113" t="str">
            <v>Regulación, protección y cuidado animal</v>
          </cell>
          <cell r="AD113" t="str">
            <v>FALTA DE SERVICIOS DE SALUD PARA ANIMALES DE COMPAÑIA DE LOS HABITANTES DE LA ALCALDIA DE COYOACAN.</v>
          </cell>
          <cell r="AE113" t="str">
            <v>ANIMALES DE COMPAÑIA DE LOS HABITANTES DE LA ALCALDIA DE COYOACAN.</v>
          </cell>
          <cell r="AF113" t="str">
            <v xml:space="preserve">BRINDAR UN SERVICIO VETERINARIO PARA LOS HABITANTES DE COYOACAN QUE CUENTAN CON ANIMALES DE COMPAÑIA. </v>
          </cell>
          <cell r="AG113" t="str">
            <v>LOS ANIMALES DE COMPAÑIA DE LOS HABITANTES DE LA ALCALDIA DE COYOACAN CUENTAN CON SERVICIOS VETERINARIOS.</v>
          </cell>
          <cell r="AH113">
            <v>0.8</v>
          </cell>
          <cell r="AI113" t="str">
            <v>MIDE LA SATISFACCION DE LOS HABITANTES QUE CUENTAN CON ANIMALES DE COMPAÑIA EN LA ALCALDIA COYOACAN, REFERENTE A LOS SERVICIOS OTORGADOS.</v>
          </cell>
          <cell r="AJ113" t="str">
            <v>(SERVICIOS VETERINARIOS OTORGADOS SATISFACTORIAMENTE / TOTAL DE SERVICIOS VETERINARIOS OTORGADOS)*100</v>
          </cell>
          <cell r="AK113" t="str">
            <v>PORCENTAJE</v>
          </cell>
          <cell r="AL113" t="str">
            <v>BASES DE DATOS DE LA SUBDIRECCION DE SALUD, UBICADA EN AV. PACIFICO Nº 181 BARRIO DE LA CONCEPCION C.P.04020</v>
          </cell>
          <cell r="AM113">
            <v>0.8</v>
          </cell>
          <cell r="AN113">
            <v>0.8</v>
          </cell>
          <cell r="AO113">
            <v>0.8</v>
          </cell>
          <cell r="AP113">
            <v>0.8</v>
          </cell>
        </row>
        <row r="114">
          <cell r="K114" t="str">
            <v>02CD04E123</v>
          </cell>
          <cell r="L114">
            <v>2</v>
          </cell>
          <cell r="M114" t="str">
            <v>Ciudad Sustentable</v>
          </cell>
          <cell r="N114">
            <v>3</v>
          </cell>
          <cell r="O114" t="str">
            <v>Medio ambiente y recursos naturales</v>
          </cell>
          <cell r="P114">
            <v>3</v>
          </cell>
          <cell r="Q114" t="str">
            <v>Programa integral de Residuos Sólidos</v>
          </cell>
          <cell r="R114">
            <v>11</v>
          </cell>
          <cell r="S114" t="str">
            <v>Ciudades y comunidades sostenibles</v>
          </cell>
          <cell r="T114" t="str">
            <v>11. Ciudades y comunidades sostenibles</v>
          </cell>
          <cell r="U114" t="str">
            <v>2</v>
          </cell>
          <cell r="V114" t="str">
            <v>Desarrollo Social</v>
          </cell>
          <cell r="W114" t="str">
            <v>1</v>
          </cell>
          <cell r="X114" t="str">
            <v>Protección Ambiental</v>
          </cell>
          <cell r="Y114" t="str">
            <v>1</v>
          </cell>
          <cell r="Z114" t="str">
            <v>Ordenación De Desechos</v>
          </cell>
          <cell r="AA114" t="str">
            <v>2.1.1</v>
          </cell>
          <cell r="AB114" t="str">
            <v>084</v>
          </cell>
          <cell r="AC114" t="str">
            <v>Recolección, tratamiento y disposición final de desechos sólidos y peligrosos</v>
          </cell>
          <cell r="AD114" t="str">
            <v xml:space="preserve"> INEFICIENTE LIMPIEZA DE LA RED VIAL SECUNDARIA Y RECOLECCION DOMICILIARIA.</v>
          </cell>
          <cell r="AE114" t="str">
            <v>620,416 HABITANTES DE LA ALCALDIA DE COYOACAN, DISTRIBUIDOS EN 153 COLONIAS, PUEBLOS Y BARRIOS Y VISITANES.</v>
          </cell>
          <cell r="AF114" t="str">
            <v>CUMPLIR CON CALIDAD Y EFICIENCIA LA PRESTACION DEL SERVICIO DE LIMPIA EN LA ALCALDIA DE COYOACAN, RECOLECTANDO LOS RESIDUOS SOLIDOS DE CONFORMIDAD CON LAS NORMAS AMBIENTALES, PARA EVITAR EL DAÑO AL MEDIO AMBIENTE</v>
          </cell>
          <cell r="AG114" t="str">
            <v xml:space="preserve">ADECUADO SERVICIO DE LIMPIEZA EN RED VIAL SECUNDARIA Y RECOLECCION DOMICILIARIA </v>
          </cell>
          <cell r="AH114">
            <v>0.7</v>
          </cell>
          <cell r="AI114" t="str">
            <v>OBTENER EL % DE LA POBLACION COYOACANENSE BENEFICIADA POR LA RECOLECCION DE RESIDUOS SOLIDOS.</v>
          </cell>
          <cell r="AJ114" t="str">
            <v xml:space="preserve"> (POBLACION BENEFICIARIA POR LA RECOLECCION DE RESIDUOS SOLIDOS / POBLACION TOTAL DE LA ALCALDIA)*100 = % POBLACION BENEFICIADA</v>
          </cell>
          <cell r="AK114" t="str">
            <v>PORCENTAJE</v>
          </cell>
          <cell r="AL114" t="str">
            <v>REGISTROS DE LA DIRECCION GENERAL DE SERVICIOS URBANOS UBICACION REY NEZAHUALCOYOTL ESQ. CDA. YAQUIS S/N, COL. AJUSCO HUAYAMILPAS, C.P. 0439</v>
          </cell>
          <cell r="AM114">
            <v>0.15</v>
          </cell>
          <cell r="AN114">
            <v>0.3</v>
          </cell>
          <cell r="AO114">
            <v>0.55000000000000004</v>
          </cell>
          <cell r="AP114">
            <v>0.7</v>
          </cell>
        </row>
        <row r="115">
          <cell r="K115" t="str">
            <v>02CD04E127</v>
          </cell>
          <cell r="L115">
            <v>1</v>
          </cell>
          <cell r="M115" t="str">
            <v>Igualdad y Derechos</v>
          </cell>
          <cell r="N115">
            <v>2</v>
          </cell>
          <cell r="O115" t="str">
            <v>Derecho a la salud</v>
          </cell>
          <cell r="P115">
            <v>4</v>
          </cell>
          <cell r="Q115" t="str">
            <v>Participación para una vida saludable</v>
          </cell>
          <cell r="R115">
            <v>3</v>
          </cell>
          <cell r="S115" t="str">
            <v xml:space="preserve">Salud y bienestar </v>
          </cell>
          <cell r="T115" t="str">
            <v xml:space="preserve">3. Salud y bienestar </v>
          </cell>
          <cell r="U115" t="str">
            <v>2</v>
          </cell>
          <cell r="V115" t="str">
            <v>Desarrollo Social</v>
          </cell>
          <cell r="W115" t="str">
            <v>3</v>
          </cell>
          <cell r="X115" t="str">
            <v>Salud</v>
          </cell>
          <cell r="Y115" t="str">
            <v>5</v>
          </cell>
          <cell r="Z115" t="str">
            <v>Protección Social En Salud</v>
          </cell>
          <cell r="AA115" t="str">
            <v>2.3.5</v>
          </cell>
          <cell r="AB115" t="str">
            <v>064</v>
          </cell>
          <cell r="AC115" t="str">
            <v>Prevención y promoción de la salud</v>
          </cell>
          <cell r="AD115" t="str">
            <v>HABITANTES DE LA ALCALDIA DE COYOACAN QUE NO CUENTAN CON SERVICIOS DE SALUD.</v>
          </cell>
          <cell r="AE115" t="str">
            <v xml:space="preserve">POBLACION EN GENERAL DE LA ALCALDIA DE COYOACAN  </v>
          </cell>
          <cell r="AF115" t="str">
            <v>GARANTIZAR EL DERECHO A LA SALUD A TRAVES DE LA PROMOCION DE LA SALUD PREVENTIVA, EL DIAGNOSTICO Y SU TRATAMIENTO, LA ATENCION MEDICA GENERAL, LA PROFESIONALIZACION DEL SERVICIO MEDICO Y LA COORDINACION CON INSTITUCIONES DEL AMBITO LOCAL Y FEDERAL.</v>
          </cell>
          <cell r="AG115" t="str">
            <v>ATENCION PREVENTIVA DE ENFERMEDADES DE LA POBLACION DE COYOACAN QUE NO CUENTA CON SERVICIOS DE SALUD, CON EL PERSONAL Y EQUIPAMIENTO NECESARIO PARA OTORGAR LAS CONSULTAS MEDICAS.</v>
          </cell>
          <cell r="AH115">
            <v>0.8</v>
          </cell>
          <cell r="AI115" t="str">
            <v xml:space="preserve">MIDE LA PERCEPCION FAVORABLE DE LOS HABITANTES QUE ASISTEN A LOS SERVICIOS DE SALUD EN LA ALCALDIA DE COYOACAN, REFERENTE A LOS SERVICIOS MEDICOS OTORGADOS. </v>
          </cell>
          <cell r="AJ115" t="str">
            <v>(PERCEPCION FAVORABLE  DE LOS HABITANTES QUE ASISTEN A LOS SERVICIOS DE SALUD EN LA ALCALDIA COYOACAN / SERVICIOS MEDICOS OTORGADOS)*100</v>
          </cell>
          <cell r="AK115" t="str">
            <v>PORCENTAJE</v>
          </cell>
          <cell r="AL115" t="str">
            <v xml:space="preserve">BASES DE DATOS DE LA SUBDIRECCION DE SALUD, UBICADAS EN AV. PACIFICO Nº 181 BARRIO DE LA CONCEPCION C.P.04020 </v>
          </cell>
          <cell r="AM115">
            <v>0.8</v>
          </cell>
          <cell r="AN115">
            <v>0.8</v>
          </cell>
          <cell r="AO115">
            <v>0.8</v>
          </cell>
          <cell r="AP115">
            <v>0.8</v>
          </cell>
        </row>
        <row r="116">
          <cell r="K116" t="str">
            <v>02CD04E131</v>
          </cell>
          <cell r="L116">
            <v>1</v>
          </cell>
          <cell r="M116" t="str">
            <v>Igualdad y Derechos</v>
          </cell>
          <cell r="N116">
            <v>3</v>
          </cell>
          <cell r="O116" t="str">
            <v>Derecho a la cultura física y la práctica del deporte</v>
          </cell>
          <cell r="P116">
            <v>1</v>
          </cell>
          <cell r="Q116" t="str">
            <v xml:space="preserve"> Promoción del deporte comunitario </v>
          </cell>
          <cell r="R116">
            <v>11</v>
          </cell>
          <cell r="S116" t="str">
            <v>Ciudades y comunidades sostenibles</v>
          </cell>
          <cell r="T116" t="str">
            <v>11. Ciudades y comunidades sostenibles</v>
          </cell>
          <cell r="U116" t="str">
            <v>2</v>
          </cell>
          <cell r="V116" t="str">
            <v>Desarrollo Social</v>
          </cell>
          <cell r="W116" t="str">
            <v>4</v>
          </cell>
          <cell r="X116" t="str">
            <v>Recreación, Cultura Y Otras Manifestaciones Sociales</v>
          </cell>
          <cell r="Y116" t="str">
            <v>1</v>
          </cell>
          <cell r="Z116" t="str">
            <v>Deporte Y Recreación</v>
          </cell>
          <cell r="AA116" t="str">
            <v>2.4.1</v>
          </cell>
          <cell r="AB116" t="str">
            <v>101</v>
          </cell>
          <cell r="AC116" t="str">
            <v>Fortalecimiento del deporte</v>
          </cell>
          <cell r="AD116" t="str">
            <v>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v>
          </cell>
          <cell r="AE116" t="str">
            <v>POBLACION EN GENERAL.</v>
          </cell>
          <cell r="AF116"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16" t="str">
            <v>HABITANTES Y VISITANTES DE LA ALCALDIA DE COYOACAN CUENTAN CON EDIFICIOS PUBLICOS Y AREAS URBANAS EN CONDICIONES OPTIMAS PARA SU USO Y ESPARCIMIENTO.</v>
          </cell>
          <cell r="AH116">
            <v>0.7</v>
          </cell>
          <cell r="AI116" t="str">
            <v>OBTENER EL % DE LA POBLACION COYOACANENSE BENEFICIADA POR LAS OBRAS DE MANTENIMIENTO EN LA INFRAESTRUCTURA DE LOS ESPACIOS PUBLICOS DEPORTIVOS.</v>
          </cell>
          <cell r="AJ116" t="str">
            <v xml:space="preserve"> (POBLACION BENEFICIARIA CON EL MANTENIMIENTO DE INFRAESTRUCTURA PUBLICA DEPORTIVA / POBLACION TOTAL DE LA ALCALDIA)*100 = % POBLACION BENEFICIADA</v>
          </cell>
          <cell r="AK116" t="str">
            <v>PORCENTAJE</v>
          </cell>
          <cell r="AL116" t="str">
            <v>EXPEDIENTES EN LA DIRECCION GENERAL DE OBRAS Y DESARROLLO URBANO UBICADOS EN CALZADA DE TLALPAN Nº 3370 COL. VIEJO EJIDO DE SANTA URSULA COAPA C.P. 04650</v>
          </cell>
          <cell r="AM116">
            <v>0.7</v>
          </cell>
          <cell r="AN116">
            <v>0.7</v>
          </cell>
          <cell r="AO116">
            <v>0.7</v>
          </cell>
          <cell r="AP116">
            <v>0.7</v>
          </cell>
        </row>
        <row r="117">
          <cell r="K117" t="str">
            <v>02CD04E150</v>
          </cell>
          <cell r="L117">
            <v>2</v>
          </cell>
          <cell r="M117" t="str">
            <v>Ciudad Sustentable</v>
          </cell>
          <cell r="N117">
            <v>1</v>
          </cell>
          <cell r="O117"/>
          <cell r="P117">
            <v>4</v>
          </cell>
          <cell r="Q117"/>
          <cell r="R117">
            <v>8</v>
          </cell>
          <cell r="S117" t="str">
            <v xml:space="preserve">Trabajo decente y crecimiento económico </v>
          </cell>
          <cell r="T117" t="str">
            <v xml:space="preserve">8. Trabajo decente y crecimiento económico </v>
          </cell>
          <cell r="U117"/>
          <cell r="V117"/>
          <cell r="W117"/>
          <cell r="X117"/>
          <cell r="Y117"/>
          <cell r="Z117"/>
          <cell r="AA117" t="str">
            <v>3.1.1</v>
          </cell>
          <cell r="AB117">
            <v>148</v>
          </cell>
          <cell r="AC117"/>
          <cell r="AD117"/>
          <cell r="AE117"/>
          <cell r="AF117"/>
          <cell r="AG117"/>
          <cell r="AH117">
            <v>1</v>
          </cell>
          <cell r="AI117" t="str">
            <v>PORCENTAJE DE AVANCE QUE REPRESENTA EL AVANCE DE LAS ACCIONES ORIENTADAS A BENEFICIAR A LAS ALCALDÍAS Y MEJORAMIENTO DE LOS MERCADOS PÚBLICOS EN LA CDMX</v>
          </cell>
          <cell r="AJ117" t="str">
            <v>(AVANCE EN MEJORAMIENTO DE MERCADOS PÚBLICOS/AVANCE PROGRAMADO)*100</v>
          </cell>
          <cell r="AK117" t="str">
            <v>PORCENTAJE</v>
          </cell>
          <cell r="AL117" t="str">
            <v>N/A</v>
          </cell>
          <cell r="AM117">
            <v>0</v>
          </cell>
          <cell r="AN117">
            <v>0</v>
          </cell>
          <cell r="AO117">
            <v>0</v>
          </cell>
          <cell r="AP117">
            <v>1</v>
          </cell>
        </row>
        <row r="118">
          <cell r="K118" t="str">
            <v>02CD04F031</v>
          </cell>
          <cell r="L118">
            <v>4</v>
          </cell>
          <cell r="M118" t="str">
            <v>Ciudad de México, capital cultural de America Latina</v>
          </cell>
          <cell r="N118">
            <v>4</v>
          </cell>
          <cell r="O118" t="str">
            <v>Festivales y Fiestas</v>
          </cell>
          <cell r="P118">
            <v>0</v>
          </cell>
          <cell r="Q118" t="str">
            <v>Festivales y Fiestas</v>
          </cell>
          <cell r="R118">
            <v>4</v>
          </cell>
          <cell r="S118" t="str">
            <v>Educación de calidad</v>
          </cell>
          <cell r="T118" t="str">
            <v>4. Educación de calidad</v>
          </cell>
          <cell r="U118" t="str">
            <v>2</v>
          </cell>
          <cell r="V118" t="str">
            <v>Desarrollo Social</v>
          </cell>
          <cell r="W118" t="str">
            <v>4</v>
          </cell>
          <cell r="X118" t="str">
            <v>Recreación, Cultura Y Otras Manifestaciones Sociales</v>
          </cell>
          <cell r="Y118" t="str">
            <v>2</v>
          </cell>
          <cell r="Z118" t="str">
            <v>Cultura</v>
          </cell>
          <cell r="AA118" t="str">
            <v>2.4.2</v>
          </cell>
          <cell r="AB118" t="str">
            <v>078</v>
          </cell>
          <cell r="AC118" t="str">
            <v>Promoción y fomento de manifestaciones culturales</v>
          </cell>
          <cell r="AD118" t="str">
            <v>PERDIDA DE LAS COSTUMBRES Y VALORES HISTORICOS DE NUESTRO PAIS.</v>
          </cell>
          <cell r="AE118" t="str">
            <v>POBLACION EN GENERAL.</v>
          </cell>
          <cell r="AF118" t="str">
            <v>FORTALECER LOS CONOCIMIENTOS CULTURALES DE LOS COYOACANENSES, A TRAVES DE LA PROGRAMACION Y REALIZACION DE EVENTOS Y ACTIVIDADES COMO UN DERECHO PARA EL DESAROLLO SOCIAL Y UNA SANA CONVIVENCIA.</v>
          </cell>
          <cell r="AG118" t="str">
            <v>HABITANTES DE LA ALCALDIA DE COYOACAN, CUENTAN CON EVENTOS CULTURALES Y ARTISTICOS QUE PERMITEN EL INCREMENTO DE SUS CONOCIMIENTOS.</v>
          </cell>
          <cell r="AH118">
            <v>0.7</v>
          </cell>
          <cell r="AI118" t="str">
            <v>MIDE EL NUMERO DE PARTICIPANTES CON PERCEPCION FAVORABLE EN EVENTOS CULTURALES Y ARTISTICOS ENTRE EL TOTAL  DE PARTICIPANTES EN EVENTOS CULTURALES Y ARTISTICOS</v>
          </cell>
          <cell r="AJ118" t="str">
            <v>(NUMERO DE PARTICIPANTES CON PERCEPCION FAVORABLE EN EVENTOS CULTURALES Y ARTISTICOS / NUMERO TOTAL  DE PARTICIPANTES EN EVENTOS CULTURALES Y ARTISTICOS)*100</v>
          </cell>
          <cell r="AK118" t="str">
            <v>PORCENTAJE</v>
          </cell>
          <cell r="AL118" t="str">
            <v>INFORMES MENSUALES,  DIFUSION PUBLICADA IMPRESA Y EN REDES SOCIALES, GALERIA FOTOGRAFICA, ESTUDIO DE OPINION DE LA SUBDIRECCION DE DERECHOS CULTURALES, RECREATIVOS Y EDUCATIVOS UBICADOS EN FRANCISCO SOSA Nº202 BARRIO STA. CATARINA COYOACAN C.P. 04010</v>
          </cell>
          <cell r="AM118">
            <v>0.7</v>
          </cell>
          <cell r="AN118">
            <v>0.7</v>
          </cell>
          <cell r="AO118">
            <v>0.7</v>
          </cell>
          <cell r="AP118">
            <v>0.7</v>
          </cell>
        </row>
        <row r="119">
          <cell r="K119" t="str">
            <v>02CD04K014</v>
          </cell>
          <cell r="L119">
            <v>2</v>
          </cell>
          <cell r="M119" t="str">
            <v>Ciudad Sustentable</v>
          </cell>
          <cell r="N119">
            <v>3</v>
          </cell>
          <cell r="O119" t="str">
            <v>Medio ambiente y recursos naturales</v>
          </cell>
          <cell r="P119">
            <v>2</v>
          </cell>
          <cell r="Q119" t="str">
            <v xml:space="preserve">Garantizar el derecho al aguay disminuir la sobreexplotación del acuífero. Mejora integral del drenaje y saneamiento </v>
          </cell>
          <cell r="R119">
            <v>6</v>
          </cell>
          <cell r="S119" t="str">
            <v xml:space="preserve">Agua limpia y saneamiento </v>
          </cell>
          <cell r="T119" t="str">
            <v xml:space="preserve">6. Agua limpia y saneamiento </v>
          </cell>
          <cell r="U119" t="str">
            <v>2</v>
          </cell>
          <cell r="V119" t="str">
            <v>Desarrollo Social</v>
          </cell>
          <cell r="W119" t="str">
            <v>2</v>
          </cell>
          <cell r="X119" t="str">
            <v>Vivienda Y Servicios A La Comunidad</v>
          </cell>
          <cell r="Y119" t="str">
            <v>3</v>
          </cell>
          <cell r="Z119" t="str">
            <v>Abastecimiento De Agua</v>
          </cell>
          <cell r="AA119" t="str">
            <v>2.2.3</v>
          </cell>
          <cell r="AB119" t="str">
            <v>202</v>
          </cell>
          <cell r="AC119" t="str">
            <v>Construcción, reahabilitación, sectorización y operación de la infraestructura de agua potable</v>
          </cell>
          <cell r="AD119" t="str">
            <v>EL DRENAJE SECUNDARIO SE ENCUENTRA EN ESTADO DE OBSOLESCENCIA DEBIDO A LOS PROBLEMAS DE INUNDACIONES, ENCHARCAMIENTOS Y FUGA DE AGUA, ADEMAS DE UNA LIMITADA E INSUFICIENTE RED HIDRAULICA.</v>
          </cell>
          <cell r="AE119" t="str">
            <v>HABITANTES DE LA ALCALDIA DE COYOACAN.</v>
          </cell>
          <cell r="AF119" t="str">
            <v>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v>
          </cell>
          <cell r="AG119" t="str">
            <v xml:space="preserve">POBLACION COYOACANENSE CON UNA RED DE DISTRIBUCION DE AGUA POTABLE OPTIMA. </v>
          </cell>
          <cell r="AH119">
            <v>0.7</v>
          </cell>
          <cell r="AI119" t="str">
            <v>OBTENER EL % DE LA POBLACION COYOACANENSE BENEFICIADA POR LA DISTRIBUCION DE AGUA POTABLE OPTIMA.</v>
          </cell>
          <cell r="AJ119" t="str">
            <v xml:space="preserve"> (POBLACION BENEFICIARIA CON DISTRIBUCION DE AGUA POTABLE OPTIMA / POBLACION TOTAL DE LA ALCALDIA)*100 = % POBLACION BENEFICIADA</v>
          </cell>
          <cell r="AK119" t="str">
            <v>PORCENTAJE</v>
          </cell>
          <cell r="AL119" t="str">
            <v>BASES DE DATOS DE LAS DIRECCIONES GENERALES CORRESPONDIENTES.</v>
          </cell>
          <cell r="AM119">
            <v>0.7</v>
          </cell>
          <cell r="AN119">
            <v>0.7</v>
          </cell>
          <cell r="AO119">
            <v>0.7</v>
          </cell>
          <cell r="AP119">
            <v>0.7</v>
          </cell>
        </row>
        <row r="120">
          <cell r="K120" t="str">
            <v>02CD04K015</v>
          </cell>
          <cell r="L120">
            <v>2</v>
          </cell>
          <cell r="M120" t="str">
            <v>Ciudad Sustentable</v>
          </cell>
          <cell r="N120">
            <v>2</v>
          </cell>
          <cell r="O120" t="str">
            <v>Desarrollo urbano sustentable e incluyente</v>
          </cell>
          <cell r="P120">
            <v>1</v>
          </cell>
          <cell r="Q120" t="str">
            <v>Ordenamiento de desarrollo urbano</v>
          </cell>
          <cell r="R120">
            <v>11</v>
          </cell>
          <cell r="S120" t="str">
            <v>Ciudades y comunidades sostenibles</v>
          </cell>
          <cell r="T120" t="str">
            <v>11. Ciudades y comunidades sostenibles</v>
          </cell>
          <cell r="U120" t="str">
            <v>2</v>
          </cell>
          <cell r="V120" t="str">
            <v>Desarrollo Social</v>
          </cell>
          <cell r="W120" t="str">
            <v>2</v>
          </cell>
          <cell r="X120" t="str">
            <v>Vivienda Y Servicios A La Comunidad</v>
          </cell>
          <cell r="Y120" t="str">
            <v>1</v>
          </cell>
          <cell r="Z120" t="str">
            <v>Urbanización</v>
          </cell>
          <cell r="AA120" t="str">
            <v>2.2.1</v>
          </cell>
          <cell r="AB120" t="str">
            <v>024</v>
          </cell>
          <cell r="AC120" t="str">
            <v>Construcción y supervisión de infraestructura pública</v>
          </cell>
          <cell r="AD120" t="str">
            <v>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v>
          </cell>
          <cell r="AE120" t="str">
            <v>HABITANTES Y VISITANTES DE LA ALCALDIA DE COYOACAN.</v>
          </cell>
          <cell r="AF120"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0" t="str">
            <v>HABITANTES Y VISITANTES DE LA ALCALDIA DE COYOACAN CUENTAN CON EDIFICIOS PUBLICOS Y AREAS URBANAS EN CONDICIONES OPTIMAS PARA SU USO Y ESPARCIMIENTO.</v>
          </cell>
          <cell r="AH120">
            <v>0.7</v>
          </cell>
          <cell r="AI120" t="str">
            <v>OBTENER EL % DE LA POBLACION COYOACANENSE BENEFICIADA POR LAS OBRAS EN LA INFRAESTRUCTURA DE LOS ESPACIOS PUBLICOS.</v>
          </cell>
          <cell r="AJ120" t="str">
            <v>(POBLACION BENEFICIARIA POR LAS OBRAS DE INFRAESTRUCTURA PUBLICA / POBLACION TOTAL DE LA ALCALDIA)*100 = % POBLACION BENEFICIADA</v>
          </cell>
          <cell r="AK120" t="str">
            <v>PORCENTAJE</v>
          </cell>
          <cell r="AL120" t="str">
            <v>EXPEDIENTES EN LA DIRECCION GENERAL DE OBRAS Y DESARROLLO URBANO UBICADA EN CALZADA DE TLALPAN Nº 3370 COL. VIEJO EJIDO DE SANTA URSULA COAPA C.P. 04650</v>
          </cell>
          <cell r="AM120">
            <v>0.15</v>
          </cell>
          <cell r="AN120">
            <v>0.3</v>
          </cell>
          <cell r="AO120">
            <v>0.55000000000000004</v>
          </cell>
          <cell r="AP120">
            <v>0.7</v>
          </cell>
        </row>
        <row r="121">
          <cell r="K121" t="str">
            <v>02CD04K016</v>
          </cell>
          <cell r="L121">
            <v>2</v>
          </cell>
          <cell r="M121" t="str">
            <v>Ciudad Sustentable</v>
          </cell>
          <cell r="N121">
            <v>2</v>
          </cell>
          <cell r="O121" t="str">
            <v>Desarrollo urbano sustentable e incluyente</v>
          </cell>
          <cell r="P121">
            <v>2</v>
          </cell>
          <cell r="Q121" t="str">
            <v>Ampliación de parques, espacios públicos y mejora de servicios urbanos</v>
          </cell>
          <cell r="R121">
            <v>11</v>
          </cell>
          <cell r="S121" t="str">
            <v>Ciudades y comunidades sostenibles</v>
          </cell>
          <cell r="T121" t="str">
            <v>11. Ciudades y comunidades sostenibles</v>
          </cell>
          <cell r="U121" t="str">
            <v>2</v>
          </cell>
          <cell r="V121" t="str">
            <v>Desarrollo Social</v>
          </cell>
          <cell r="W121" t="str">
            <v>2</v>
          </cell>
          <cell r="X121" t="str">
            <v>Vivienda Y Servicios A La Comunidad</v>
          </cell>
          <cell r="Y121" t="str">
            <v>1</v>
          </cell>
          <cell r="Z121" t="str">
            <v>Urbanización</v>
          </cell>
          <cell r="AA121" t="str">
            <v>2.2.1</v>
          </cell>
          <cell r="AB121" t="str">
            <v>274</v>
          </cell>
          <cell r="AC121" t="str">
            <v>Mantenimiento de infraestructura pública</v>
          </cell>
          <cell r="AD121" t="str">
            <v>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v>
          </cell>
          <cell r="AE121" t="str">
            <v>HABITANTES Y VISITANTES DE LA ALCALDIA DE COYOACAN.</v>
          </cell>
          <cell r="AF121"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1" t="str">
            <v>HABITANTES Y VISITANTES DE LA ALCALDIA DE COYOACAN CUENTAN CON EDIFICIOS PUBLICOS Y AREAS URBANAS EN CONDICIONES OPTIMAS PARA SU USO Y ESPARCIMIENTO.</v>
          </cell>
          <cell r="AH121">
            <v>0.7</v>
          </cell>
          <cell r="AI121" t="str">
            <v>OBTENER EL % DE LA POBLACION COYOACANENSE BENEFICIADA POR LAS OBRAS DE MANTENIMIENTO EN LA INFRAESTRUCTURA DE LOS ESPACIOS PUBLICOS.</v>
          </cell>
          <cell r="AJ121" t="str">
            <v xml:space="preserve"> (POBLACION BENEFICIARIA CON EL MANTENIMIENTO DE INFRAESTRUCTURA PUBLICA / POBLACION TOTAL DE LA ALCALDIA)*100 = % POBLACION BENEFICIADA</v>
          </cell>
          <cell r="AK121" t="str">
            <v>PORCENTAJE</v>
          </cell>
          <cell r="AL121" t="str">
            <v>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v>
          </cell>
          <cell r="AM121">
            <v>0.15</v>
          </cell>
          <cell r="AN121">
            <v>0.3</v>
          </cell>
          <cell r="AO121">
            <v>0.55000000000000004</v>
          </cell>
          <cell r="AP121">
            <v>0.7</v>
          </cell>
        </row>
        <row r="122">
          <cell r="K122" t="str">
            <v>02CD04M001</v>
          </cell>
          <cell r="L122">
            <v>2</v>
          </cell>
          <cell r="M122" t="str">
            <v>Ciudad Sustentable</v>
          </cell>
          <cell r="N122" t="str">
            <v>2</v>
          </cell>
          <cell r="O122" t="str">
            <v>Desarrollo urbano sustentable e incluyente</v>
          </cell>
          <cell r="P122" t="str">
            <v>1</v>
          </cell>
          <cell r="Q122" t="str">
            <v>Ordenamiento de desarrollo urbano</v>
          </cell>
          <cell r="R122" t="str">
            <v>10</v>
          </cell>
          <cell r="S122" t="str">
            <v xml:space="preserve">Reducción de las desigualdades </v>
          </cell>
          <cell r="T122" t="str">
            <v xml:space="preserve">10. Reducción de las desigualdades </v>
          </cell>
          <cell r="U122" t="str">
            <v>2</v>
          </cell>
          <cell r="V122" t="str">
            <v>Gobierno</v>
          </cell>
          <cell r="W122" t="str">
            <v>2</v>
          </cell>
          <cell r="X122" t="str">
            <v>Justicia</v>
          </cell>
          <cell r="Y122" t="str">
            <v>1</v>
          </cell>
          <cell r="Z122" t="str">
            <v xml:space="preserve">Impartición de Justicia </v>
          </cell>
          <cell r="AA122" t="str">
            <v>2.2.1</v>
          </cell>
          <cell r="AB122" t="str">
            <v>104</v>
          </cell>
          <cell r="AC122" t="str">
            <v>Administración de capital humano</v>
          </cell>
          <cell r="AD122" t="str">
            <v>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v>
          </cell>
          <cell r="AE122" t="str">
            <v>PERSONAS SERVIDORAS PUBLICAS DE LA ALCALDIA DE COYOACAN.</v>
          </cell>
          <cell r="AF122" t="str">
            <v>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v>
          </cell>
          <cell r="AG122" t="str">
            <v>UNA REMUNERACION ECONOMICA Y CAPACITACION PARA LAS PERSONAS SERVIDORAS PUBLICAS QUE OPERAN EN LA ALCALDIA DE COYOACAN.</v>
          </cell>
          <cell r="AH122">
            <v>1</v>
          </cell>
          <cell r="AI122" t="str">
            <v>MIDE LOS RECURSOS HUMANOS (PERSONAS SERVIDORAS PUBLICAS) CON LOS QUE CUENTA LA ALCALDIA DE COYOACAN, PARA HACER FRENTE A LAS NECESIDADES DE LOS COYOACANENSES.</v>
          </cell>
          <cell r="AJ122" t="str">
            <v xml:space="preserve">(TOTAL DE PERSONAS SERVIDORAS PUBLICAS REMUNERADAS / TOTAL DE PERSONAS SERVIDORAS PUBLICAS ADSCRITAS A LA ALCALDIA)*100 </v>
          </cell>
          <cell r="AK122" t="str">
            <v>PORCENTAJE</v>
          </cell>
          <cell r="AL122" t="str">
            <v>REGISTROS DE NOMINAS Y EXPEDIENTES DE LA DIRECCION GENERAL DE ADMINISTRACION UBICADA EN CABALLO CALCO Nº 22 - P.B. BARRIO DE LA CONCEPCION C.P. 04020</v>
          </cell>
          <cell r="AM122">
            <v>1</v>
          </cell>
          <cell r="AN122">
            <v>1</v>
          </cell>
          <cell r="AO122">
            <v>1</v>
          </cell>
          <cell r="AP122">
            <v>1</v>
          </cell>
        </row>
        <row r="123">
          <cell r="K123" t="str">
            <v>02CD04N001</v>
          </cell>
          <cell r="L123">
            <v>5</v>
          </cell>
          <cell r="M123" t="str">
            <v>Cero Agresión y Más Seguridad</v>
          </cell>
          <cell r="N123">
            <v>3</v>
          </cell>
          <cell r="O123" t="str">
            <v xml:space="preserve">Protección civil </v>
          </cell>
          <cell r="P123">
            <v>1</v>
          </cell>
          <cell r="Q123" t="str">
            <v>Sistema de Gestión Integral de Riesgos</v>
          </cell>
          <cell r="R123">
            <v>16</v>
          </cell>
          <cell r="S123" t="str">
            <v>Paz, justicia e instituciones sólidas</v>
          </cell>
          <cell r="T123" t="str">
            <v>16. Paz, justicia e instituciones sólidas</v>
          </cell>
          <cell r="U123" t="str">
            <v>1</v>
          </cell>
          <cell r="V123" t="str">
            <v>Gobierno</v>
          </cell>
          <cell r="W123" t="str">
            <v>7</v>
          </cell>
          <cell r="X123" t="str">
            <v>Asuntos De Orden Público Y De Seguridad Interior</v>
          </cell>
          <cell r="Y123" t="str">
            <v>2</v>
          </cell>
          <cell r="Z123" t="str">
            <v>Protección Civil</v>
          </cell>
          <cell r="AA123" t="str">
            <v>1.7.2</v>
          </cell>
          <cell r="AB123" t="str">
            <v>002</v>
          </cell>
          <cell r="AC123" t="str">
            <v>Gestión integral de riesgos en materia de protección civil</v>
          </cell>
          <cell r="AD123" t="str">
            <v>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v>
          </cell>
          <cell r="AE123" t="str">
            <v>POBLACION EN GENERAL.</v>
          </cell>
          <cell r="AF123" t="str">
            <v>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v>
          </cell>
          <cell r="AG123" t="str">
            <v>CIUDADANOS CON UNA CULTURA DE GESTION INTEGRAL DE RIESGOS Y PROTECCION CIVIL, PARA SALVAGUARDAR SU INTEGRIDAD FISICA Y LA DE SU ENTORNO.</v>
          </cell>
          <cell r="AH123">
            <v>0.8</v>
          </cell>
          <cell r="AI123" t="str">
            <v>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v>
          </cell>
          <cell r="AJ123" t="str">
            <v>(ATENCION A LA CIUDADANIA DENTRO DE LA DEMARCACION, ANTES, DURANTE Y DESPUES DE UN FENOMENO PERTURBADOR/ EL TOTAL DE HABITANTES DE LA ALCALDIA DE COYOACAN)*100</v>
          </cell>
          <cell r="AK123" t="str">
            <v>PORCENTAJE</v>
          </cell>
          <cell r="AL123" t="str">
            <v>BITACORAS Y REGISTROS DE LA DIRECCION DE PROTECCION CIVIL  UBICADO EN PROLONGACION VIADUCTO TLALPAN S/N, ESQ. CON ACOXPA, COL. EJIDO SANTA URSULA</v>
          </cell>
          <cell r="AM123">
            <v>0.31</v>
          </cell>
          <cell r="AN123">
            <v>0.56999999999999995</v>
          </cell>
          <cell r="AO123">
            <v>0.7</v>
          </cell>
          <cell r="AP123">
            <v>0.8</v>
          </cell>
        </row>
        <row r="124">
          <cell r="K124" t="str">
            <v>02CD04O001</v>
          </cell>
          <cell r="L124">
            <v>2</v>
          </cell>
          <cell r="M124" t="str">
            <v>Ciudad Sustentable</v>
          </cell>
          <cell r="N124">
            <v>2</v>
          </cell>
          <cell r="O124" t="str">
            <v>Desarrollo urbano sustentable e incluyente</v>
          </cell>
          <cell r="P124">
            <v>2</v>
          </cell>
          <cell r="Q124" t="str">
            <v>Ampliación de parques, espacios públicos y mejora de servicios urbanos</v>
          </cell>
          <cell r="R124">
            <v>16</v>
          </cell>
          <cell r="S124" t="str">
            <v>Paz, justicia e instituciones sólidas</v>
          </cell>
          <cell r="T124" t="str">
            <v>16. Paz, justicia e instituciones sólidas</v>
          </cell>
          <cell r="U124" t="str">
            <v>2</v>
          </cell>
          <cell r="V124" t="str">
            <v>Gobierno</v>
          </cell>
          <cell r="W124" t="str">
            <v>6</v>
          </cell>
          <cell r="X124" t="str">
            <v>Coordinación De La Política De Gobierno</v>
          </cell>
          <cell r="Y124" t="str">
            <v>3</v>
          </cell>
          <cell r="Z124" t="str">
            <v>Función Pública</v>
          </cell>
          <cell r="AA124" t="str">
            <v>2.6.3</v>
          </cell>
          <cell r="AB124" t="str">
            <v>001</v>
          </cell>
          <cell r="AC124" t="str">
            <v>Función pública y buen gobierno</v>
          </cell>
          <cell r="AD124" t="str">
            <v>LA INSATISFACCION CIUDADANA CON EL DESEMPEÑO DE LAS INSTITUCIONES Y LA AUSENCIA DE ACCIONES PARA LA ATENCION DE LAS PRIORIDADES EN LA AGENDA DE GOBIERNO EN LOS ULTIMOS AÑOS.</v>
          </cell>
          <cell r="AE124" t="str">
            <v>POBLACION TOTAL DE LA ALCALDIA COYOACAN.</v>
          </cell>
          <cell r="AF124" t="str">
            <v>CONTRIBUIR A MEJORAR EL EJERCICIO DE GOBIERNO, A TRAVES DE PROCESOS TRANSPARENTES Y UNA EFECTIVA RENDICION DE CUENTAS EN EL GOBIERNO DE LA ALCALDIA DE COYOACAN.</v>
          </cell>
          <cell r="AG124" t="str">
            <v>MECANISMOS QUE PERMITAN LA CORRECTA ATENCION CIUDADANA, SISTEMAS DE ATENCION, SEGUIMIENTO, EVALUACION, PORTALES TEMATICOS E INTERACTIVOS DE PROVISION DE INFORMACION A LA CIUDADANIA.</v>
          </cell>
          <cell r="AH124">
            <v>0.7</v>
          </cell>
          <cell r="AI124" t="str">
            <v>ACCIONES QUE CONTRIBUYEN A LA MEJORA DE LA FUNCION PUBLICA Y EL BUEN GOBIERNO.</v>
          </cell>
          <cell r="AJ124" t="str">
            <v>(CANTIDAD DE TRAMITES Y SERVICIOS ATENDIDOS EN TIEMPO POR LA ALCALDIA DE COYOACAN / CANTIDAD DE TRAMITES Y SERVICIOS RECIBIDOS EN LA ALCALDIA COYOACAN)*100</v>
          </cell>
          <cell r="AK124" t="str">
            <v>PORCENTAJE</v>
          </cell>
          <cell r="AL124" t="str">
            <v>ARCHIVOS DOCUMENTALES. LOS CUALES SE COMPILARAN Y  LOCALIZARAN EN LLAS OFICINAS DE LAS UNIDADES ADMINISTRATIVAS RESPSONSABLES. WWW.ACOYOACAN.GOB.MX</v>
          </cell>
          <cell r="AM124">
            <v>0.31</v>
          </cell>
          <cell r="AN124">
            <v>0.45</v>
          </cell>
          <cell r="AO124">
            <v>0.5</v>
          </cell>
          <cell r="AP124">
            <v>0.7</v>
          </cell>
        </row>
        <row r="125">
          <cell r="K125" t="str">
            <v>02CD04P001</v>
          </cell>
          <cell r="L125">
            <v>1</v>
          </cell>
          <cell r="M125" t="str">
            <v>Igualdad y Derechos</v>
          </cell>
          <cell r="N125">
            <v>5</v>
          </cell>
          <cell r="O125" t="str">
            <v>Derechos de las mujeres</v>
          </cell>
          <cell r="P125">
            <v>0</v>
          </cell>
          <cell r="Q125" t="str">
            <v>Derechos de las mujeres</v>
          </cell>
          <cell r="R125">
            <v>5</v>
          </cell>
          <cell r="S125" t="str">
            <v xml:space="preserve">Igualdad de género </v>
          </cell>
          <cell r="T125" t="str">
            <v xml:space="preserve">5. Igualdad de género </v>
          </cell>
          <cell r="U125" t="str">
            <v>1</v>
          </cell>
          <cell r="V125" t="str">
            <v>Gobierno</v>
          </cell>
          <cell r="W125" t="str">
            <v>2</v>
          </cell>
          <cell r="X125" t="str">
            <v>Justicia</v>
          </cell>
          <cell r="Y125" t="str">
            <v>4</v>
          </cell>
          <cell r="Z125" t="str">
            <v>Derechos Humanos</v>
          </cell>
          <cell r="AA125" t="str">
            <v>1.2.4</v>
          </cell>
          <cell r="AB125" t="str">
            <v>003</v>
          </cell>
          <cell r="AC125" t="str">
            <v>Transversalización de la perspectiva de género</v>
          </cell>
          <cell r="AD125" t="str">
            <v>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v>
          </cell>
          <cell r="AE125" t="str">
            <v>MUJERES Y HOMBRES QUE HABITAN EN LA ALCALDIA DE COYOACAN</v>
          </cell>
          <cell r="AF125" t="str">
            <v>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v>
          </cell>
          <cell r="AG125" t="str">
            <v xml:space="preserve"> EL EJERCICIO DE LOS DERECHOS HUMANOS DE LA NIÑAS Y MUJERES QUE RESIDEN EN LA ALCALDIA DE COYOACAN.</v>
          </cell>
          <cell r="AH125">
            <v>0.8</v>
          </cell>
          <cell r="AI125" t="str">
            <v>MIDE LA CONTRIBUCION A LA GENERACION DE CONDICIONES MINIMAS INDISPENSABLES PARA EL ADECUADO DESARROLLO DE LAS MUJERES Y NIÑAS EN COYOACAN MEDIANTE LA IMPLEMENTACION DE ACCIONES PARA LA TRANSVERSALIZACION DE LA PERSPECTIVA DE GENERO.</v>
          </cell>
          <cell r="AJ125" t="str">
            <v xml:space="preserve">(ACCIONES REALIZADAS PARA LA TRANSVERSALIZACION DE LA PERSPECTIVA DE GENERO / TOTAL DE ACCIONES PROGRAMADAS)*100
</v>
          </cell>
          <cell r="AK125" t="str">
            <v>PORCENTAJE</v>
          </cell>
          <cell r="AL125" t="str">
            <v>MINUTAS DE TRABAJO, REPORTES, OFICIOS DE LA COORDINACION DE FOMENTO A LA EQUIDAD DE GENERO Y DERECHOS HUMANOS UBICADA EN AV. RIO CHURUBUSCO S/N ESQ. PROLONGACION XICOTECATL COL. SAN DIEGO CHURUBUSCO C.P 04120</v>
          </cell>
          <cell r="AM125">
            <v>0.2</v>
          </cell>
          <cell r="AN125">
            <v>0.4</v>
          </cell>
          <cell r="AO125">
            <v>0.6</v>
          </cell>
          <cell r="AP125">
            <v>0.8</v>
          </cell>
        </row>
        <row r="126">
          <cell r="K126" t="str">
            <v>02CD04P002</v>
          </cell>
          <cell r="L126">
            <v>1</v>
          </cell>
          <cell r="M126" t="str">
            <v>Igualdad y Derechos</v>
          </cell>
          <cell r="N126">
            <v>6</v>
          </cell>
          <cell r="O126" t="str">
            <v>Derecho a la igualdad e inclusión</v>
          </cell>
          <cell r="P126">
            <v>0</v>
          </cell>
          <cell r="Q126" t="str">
            <v>Derecho a la igualdad e inclusión</v>
          </cell>
          <cell r="R126">
            <v>10</v>
          </cell>
          <cell r="S126" t="str">
            <v xml:space="preserve">Reducción de las desigualdades </v>
          </cell>
          <cell r="T126" t="str">
            <v xml:space="preserve">10. Reducción de las desigualdades </v>
          </cell>
          <cell r="U126" t="str">
            <v>1</v>
          </cell>
          <cell r="V126" t="str">
            <v>Gobierno</v>
          </cell>
          <cell r="W126" t="str">
            <v>2</v>
          </cell>
          <cell r="X126" t="str">
            <v>Justicia</v>
          </cell>
          <cell r="Y126" t="str">
            <v>4</v>
          </cell>
          <cell r="Z126" t="str">
            <v>Derechos Humanos</v>
          </cell>
          <cell r="AA126" t="str">
            <v>1.2.4</v>
          </cell>
          <cell r="AB126" t="str">
            <v>004</v>
          </cell>
          <cell r="AC126" t="str">
            <v>Transversalización del enfoque de derechos humanos</v>
          </cell>
          <cell r="AD126" t="str">
            <v>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v>
          </cell>
          <cell r="AE126" t="str">
            <v>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v>
          </cell>
          <cell r="AF126" t="str">
            <v>PROMOVER EL RESPETO Y EJERCICIO DE LOS DERECHOS HUMANOS DE LOS COYOACANESES A TRAVES DE LA CREACION DE UN PROGRAMA INTEGRAL QUE CONTRIBUYA A LA REDUCCION DE LA DISCRIMINACION Y VIOLENCIA HACIA SUS HABITANTES.</v>
          </cell>
          <cell r="AG126" t="str">
            <v xml:space="preserve">LOS HABITANTES Y PERSONAS SERVIDORAS PUBLICAS DE LA ALCALDIA DE COYOACAN HACEN EFECTIVO EL CUMPLIMIENTO DE SUS DERECHOS HUMANOS. </v>
          </cell>
          <cell r="AH126">
            <v>0.8</v>
          </cell>
          <cell r="AI126" t="str">
            <v>QUE TODAS LAS PERSONAS PERTENECIENTES A LA ALCALDIA DE COYOACAN, INCLUYE A LAS PERSONAS SERVIDORAS PUBLICAS, CONOZCAN SUS DERECHOS HUMANOS Y SE ENCUENTREN EN EL LIBRE EJERCICIO DE LOS MISMOS.</v>
          </cell>
          <cell r="AJ126" t="str">
            <v>(ACCIONES REALIZADAS PARA LA ATENCION DE PERSONAS EN ESTADO DE VULNERABILIDAD / TOTAL DE ACCIONES PROGRAMADAS) * 100</v>
          </cell>
          <cell r="AK126" t="str">
            <v>PORCENTAJE</v>
          </cell>
          <cell r="AL126" t="str">
            <v>MINUTAS DE TRABAJO, REPORTES, OFICIOS DE LA COORDINACION DE FOMENTO A LA EQUIDAD DE GENERO Y DERECHOS HUMANOS UBICADA EN AV. RIO CHURUBUSCO S/N ESQ. PROLONGACION XICOTECATL COL. SAN DIEGO CHURUBUSCO C.P 04120</v>
          </cell>
          <cell r="AM126">
            <v>0.8</v>
          </cell>
          <cell r="AN126">
            <v>0.8</v>
          </cell>
          <cell r="AO126">
            <v>0.8</v>
          </cell>
          <cell r="AP126">
            <v>0.8</v>
          </cell>
        </row>
        <row r="127">
          <cell r="K127" t="str">
            <v>02CD04P046</v>
          </cell>
          <cell r="L127">
            <v>6</v>
          </cell>
          <cell r="M127" t="str">
            <v>Ciencia, Innovación y Transparencia</v>
          </cell>
          <cell r="N127">
            <v>3</v>
          </cell>
          <cell r="O127" t="str">
            <v>Gobierno Abierto</v>
          </cell>
          <cell r="P127">
            <v>2</v>
          </cell>
          <cell r="Q127" t="str">
            <v>Controles al ejercicio del gobierno</v>
          </cell>
          <cell r="R127">
            <v>16</v>
          </cell>
          <cell r="S127" t="str">
            <v>Paz, justicia e instituciones sólidas</v>
          </cell>
          <cell r="T127" t="str">
            <v>16. Paz, justicia e instituciones sólidas</v>
          </cell>
          <cell r="U127" t="str">
            <v>1</v>
          </cell>
          <cell r="V127" t="str">
            <v>Gobierno</v>
          </cell>
          <cell r="W127" t="str">
            <v>3</v>
          </cell>
          <cell r="X127" t="str">
            <v>Coordinación De La Política De Gobierno</v>
          </cell>
          <cell r="Y127" t="str">
            <v>2</v>
          </cell>
          <cell r="Z127" t="str">
            <v>Política Interior</v>
          </cell>
          <cell r="AA127" t="str">
            <v>1.3.2</v>
          </cell>
          <cell r="AB127" t="str">
            <v>058</v>
          </cell>
          <cell r="AC127" t="str">
            <v>Planeación, control y desarrollo de programas y proyectos</v>
          </cell>
          <cell r="AD127" t="str">
            <v>LA INSATISFACCION CIUDADANA CON EL QUEHACER DE LAS UNIDADES ADMINISTRATIVAS DE LA ALCALDIA Y LA DEFICIENCIA EN LAS ACCIONES PARA LA ATENCION DE LAS PRIORIDADES EN LA AGENDA DE GOBIERNO EN LOS ULTIMOS AÑOS.</v>
          </cell>
          <cell r="AE127" t="str">
            <v>POBLACION TOTAL DE LA ALCALDIA COYOACAN.</v>
          </cell>
          <cell r="AF127" t="str">
            <v>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v>
          </cell>
          <cell r="AG127" t="str">
            <v xml:space="preserve">POLITICAS PUBLICAS ADECUADAS PARA CUBRIR LAS NECESIDADES DE LOS HABITANTES DE LA ALCALDIA DE COYOACAN. </v>
          </cell>
          <cell r="AH127">
            <v>0.8</v>
          </cell>
          <cell r="AI127" t="str">
            <v>PROGRAMAS, PROYECTOS Y ACCIONES PARA MEJORAR EL EJERCICIO DE GOBIERNO DE LA ALCALDIA COYOACAN, TOMANDO EN CUENTA LAS NECESIDADES PRIORITARIAS.</v>
          </cell>
          <cell r="AJ127" t="str">
            <v>(NUMERO DE ACCIONES REALIZADAS SATISFACTORIAMENTE / TOTAL DE LAS ACCIONES PROGRAMADAS EN MATERIA DE PLANEACION POR LA ALCALDIA DE COYOACAN)*100</v>
          </cell>
          <cell r="AK127" t="str">
            <v>PORCENTAJE</v>
          </cell>
          <cell r="AL127" t="str">
            <v>FORMATOS, REGISTROS, DOCUMENTOS Y ARCHIVOS ELECTRONICOS, LOS CUALES SE LOCALIZARAN EN LA COORDINACION DE ASESORES Y DE PLANEACION DEL DESARROLLO UBICADA EN CALLE ALLENDE Nº36 COL. VILLA COYOACAN C.P. 04000 ALCALDIA COYOACAN.</v>
          </cell>
          <cell r="AM127">
            <v>0.31</v>
          </cell>
          <cell r="AN127">
            <v>0.56999999999999995</v>
          </cell>
          <cell r="AO127">
            <v>0.78</v>
          </cell>
          <cell r="AP127">
            <v>1</v>
          </cell>
        </row>
        <row r="128">
          <cell r="K128" t="str">
            <v>02CD04S196</v>
          </cell>
          <cell r="L128">
            <v>1</v>
          </cell>
          <cell r="M128" t="str">
            <v>Igualdad y Derechos</v>
          </cell>
          <cell r="N128">
            <v>6</v>
          </cell>
          <cell r="O128" t="str">
            <v>Derecho a la igualdad e inclusión</v>
          </cell>
          <cell r="P128">
            <v>1</v>
          </cell>
          <cell r="Q128" t="str">
            <v>Niñas, niños y adolescentes</v>
          </cell>
          <cell r="R128">
            <v>10</v>
          </cell>
          <cell r="S128" t="str">
            <v xml:space="preserve">Reducción de las desigualdades </v>
          </cell>
          <cell r="T128" t="str">
            <v xml:space="preserve">10. Reducción de las desigualdades </v>
          </cell>
          <cell r="U128" t="str">
            <v>2</v>
          </cell>
          <cell r="V128" t="str">
            <v>Desarrollo Social</v>
          </cell>
          <cell r="W128" t="str">
            <v>6</v>
          </cell>
          <cell r="X128" t="str">
            <v>Protección Social</v>
          </cell>
          <cell r="Y128" t="str">
            <v>8</v>
          </cell>
          <cell r="Z128" t="str">
            <v>Otros Grupos Vulnerables</v>
          </cell>
          <cell r="AA128" t="str">
            <v>2.6.8</v>
          </cell>
          <cell r="AB128" t="str">
            <v>149</v>
          </cell>
          <cell r="AC128" t="str">
            <v>Protección y desarrollo integral de niñas, niños y adolescentes</v>
          </cell>
          <cell r="AD128" t="str">
            <v>LA DESERCION ESCOLAR ES UNA DE LAS PROBLEMATICAS PREPONDERANTES QUE SE BUSCA ATENDER, MEDIANTE ACCIONES QUE FAVOREZCAN LA CONTINUIDAD DE ESTUDIOS ENTRE LOS ALUMNOS EN LOS DIFERENTES NIVELES EDUCATIVOS, COMO UN COMPONENTE CLAVE PARA EL DESARROLLO INTEGRAL DE LOS COYOACANENSES.</v>
          </cell>
          <cell r="AE128" t="str">
            <v>NIÑOS Y NIÑAS DE 2 AÑOS Y HASTA 5 AÑOS 11 MESES</v>
          </cell>
          <cell r="AF128" t="str">
            <v>NIÑOS Y NIÑAS DE 2 AÑOS Y HASTA 5 AÑOS 11 MESES INSCRITOS EN LOS CENTROS DE ATENCION Y CUIDADO INFANTIL (CACI), DE LA ALCALDIA COYOACAN MEJORAN SU DESARROLLO, MEDIANTE EL OTORGAMIENTO DE ATENCION PEDAGOGICA Y ASISTENCIAL.</v>
          </cell>
          <cell r="AG128" t="str">
            <v>LOS NIÑOS Y NIÑAS DE 2 AÑOS Y HASTA 5 AÑOS 11 MESES RECIBEN ATENCION PEDAGOGICA Y ASISTENCIAL.</v>
          </cell>
          <cell r="AH128">
            <v>0.8</v>
          </cell>
          <cell r="AI128" t="str">
            <v>MIDE LA PERCEPCION FAVORABLE DE PADRES DE FAMILIA COYOACANENSES,  CON NIÑOS Y NIÑAS DE 2 AÑOS Y HASTA 5 AÑOS 11 MESES INSCRITOS EN LOS CENTROS DE ATENCION Y CUIDADO INFANTIL (CACI), DE LA ALCALDIA DE COYOACAN.</v>
          </cell>
          <cell r="AJ128" t="str">
            <v>(PERCEPCION FAVORABLE DE PADRES DE FAMILIAS COYOACANENSES, CON NIÑOS Y NIÑAS DE 2 AÑOS Y HASTA 5 AÑOS 11 MESES INSCRITOS EN LOS CACI/ EL TOTAL DE PADRES DE FAMILIA CON NIÑOS Y NIÑAS INSCRITOS EN LOS CACI)*100</v>
          </cell>
          <cell r="AK128" t="str">
            <v>PORCENTAJE</v>
          </cell>
          <cell r="AL128" t="str">
            <v>EXPEDIENTES  ELECTRONICOS Y FISICOS DE LOS BENEFICIARIOS, ESTUDIO DE OPINION DE LA DIRECCION DE EDUCACION UBICADA EN AV. PACIFICO Nº 181 BARRIO DE LA CONCEPCION C.P.04020</v>
          </cell>
          <cell r="AM128">
            <v>0.8</v>
          </cell>
          <cell r="AN128">
            <v>0.8</v>
          </cell>
          <cell r="AO128">
            <v>0.8</v>
          </cell>
          <cell r="AP128">
            <v>0.8</v>
          </cell>
        </row>
        <row r="129">
          <cell r="K129" t="str">
            <v>02CD04U026</v>
          </cell>
          <cell r="L129">
            <v>1</v>
          </cell>
          <cell r="M129" t="str">
            <v>Igualdad y Derechos</v>
          </cell>
          <cell r="N129">
            <v>6</v>
          </cell>
          <cell r="O129" t="str">
            <v>Derecho a la igualdad e inclusión</v>
          </cell>
          <cell r="P129">
            <v>0</v>
          </cell>
          <cell r="Q129" t="str">
            <v>Alineación Inexistente</v>
          </cell>
          <cell r="R129">
            <v>10</v>
          </cell>
          <cell r="S129" t="str">
            <v xml:space="preserve">Reducción de las desigualdades </v>
          </cell>
          <cell r="T129" t="str">
            <v xml:space="preserve">10. Reducción de las desigualdades </v>
          </cell>
          <cell r="U129" t="str">
            <v>2</v>
          </cell>
          <cell r="V129" t="str">
            <v>Desarrollo Social</v>
          </cell>
          <cell r="W129" t="str">
            <v>6</v>
          </cell>
          <cell r="X129" t="str">
            <v>Protección Social</v>
          </cell>
          <cell r="Y129" t="str">
            <v>8</v>
          </cell>
          <cell r="Z129" t="str">
            <v>Otros Grupos Vulnerables</v>
          </cell>
          <cell r="AA129" t="str">
            <v>2.6.8</v>
          </cell>
          <cell r="AB129" t="str">
            <v>244</v>
          </cell>
          <cell r="AC129" t="str">
            <v>Apoyos y servicios sociales</v>
          </cell>
          <cell r="AD129" t="str">
            <v>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v>
          </cell>
          <cell r="AE129" t="str">
            <v>PERSONAS HABITANTES DE LA ALCALDIA DE COYOACAN, CON INDICE DE DESARROLLO SOCIAL MEDIO, BAJO Y MUY BAJO.</v>
          </cell>
          <cell r="AF129" t="str">
            <v>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v>
          </cell>
          <cell r="AG129" t="str">
            <v>DISMINUIR LA BRECHA DE POBREZA, DESIGUALDAD, MARGINACION Y FALTA DE OPORTUNIDADES EN LA ALCALDIA DE COYOACAN.</v>
          </cell>
          <cell r="AH129">
            <v>0.8</v>
          </cell>
          <cell r="AI129" t="str">
            <v>POBLACION DE LA ALCALDIA DE COYOACAN, QUE SE ENCUENTREN EN CONDICION DE VULNERABILIDAD O SEAN PARTE DE LA POBLACION CON INDICE DE DESARROLLO SOCIOAL MEDIO, BAJO Y MUY BAJO.</v>
          </cell>
          <cell r="AJ129" t="str">
            <v xml:space="preserve"> (POBLACION BENEFICIADA POR LOS APOYOS OTORGADOS SATISFACTORIAMENTE / TOTAL DE APOYOS PROGRAMADOS) *100</v>
          </cell>
          <cell r="AK129" t="str">
            <v>PORCENTAJE</v>
          </cell>
          <cell r="AL129" t="str">
            <v>EXPEDIENTE DE BENEFICIARIOS, BASE DE DATOS DEL PADRON Y ENCUESTA DE OPINION QUE SE LOCALIZARAN EN LA DIRECCION GENERAL DE DESARROLLO SOCIAL UBICADA EN AV. PACIFICO Nº 181 BARRIO DE LA CONCEPCION C.P.04020  ALCALDIA DE COYOACAN.</v>
          </cell>
          <cell r="AM129">
            <v>0.8</v>
          </cell>
          <cell r="AN129">
            <v>0.8</v>
          </cell>
          <cell r="AO129">
            <v>0.8</v>
          </cell>
          <cell r="AP129">
            <v>0.8</v>
          </cell>
        </row>
        <row r="130">
          <cell r="K130" t="str">
            <v>02CD05E118</v>
          </cell>
          <cell r="L130">
            <v>5</v>
          </cell>
          <cell r="M130" t="str">
            <v>Cero Agresión y Más Seguridad</v>
          </cell>
          <cell r="N130">
            <v>1</v>
          </cell>
          <cell r="O130" t="str">
            <v>Seguridad Ciudadana</v>
          </cell>
          <cell r="P130">
            <v>11</v>
          </cell>
          <cell r="Q130" t="str">
            <v>Protección de los derechos humanos de la ciudadanía y protocolos de actuación policial</v>
          </cell>
          <cell r="R130">
            <v>16</v>
          </cell>
          <cell r="S130" t="str">
            <v>Paz, justicia e instituciones sólidas</v>
          </cell>
          <cell r="T130" t="str">
            <v>16. Paz, justicia e instituciones sólidas</v>
          </cell>
          <cell r="U130" t="str">
            <v>1</v>
          </cell>
          <cell r="V130" t="str">
            <v>Gobierno</v>
          </cell>
          <cell r="W130" t="str">
            <v>7</v>
          </cell>
          <cell r="X130" t="str">
            <v>Asuntos De Orden Público Y De Seguridad Interior</v>
          </cell>
          <cell r="Y130" t="str">
            <v>1</v>
          </cell>
          <cell r="Z130" t="str">
            <v>Policía</v>
          </cell>
          <cell r="AA130" t="str">
            <v>1.7.1</v>
          </cell>
          <cell r="AB130" t="str">
            <v>063</v>
          </cell>
          <cell r="AC130" t="str">
            <v>Prevención de la violencia y el delito</v>
          </cell>
          <cell r="AD130" t="str">
            <v>AUNQUE LA DEMARCACION TIENE UNO DE LOS MAS BAJOS INDICES DELICTIVOS, SIGUE SIENDO UN PROBLEMA QUE AQUEJA A LA SOCIEDAD DE LA ALCALDIA</v>
          </cell>
          <cell r="AE130" t="str">
            <v>TODA LA POBLACION DE LA DEMARCACION ASI COMO LA POBLACION FLOTANTE QUE VISITE A LA ALCALDIA.</v>
          </cell>
          <cell r="AF130" t="str">
            <v>EN COORDINACION CON LAS AUTORIDADES COMPETENTES, GARANTIZAR LA SEGURIDAD DE LA DEMARCACION A TRAVES DE CAMPAÑAS DE PREVENCION DEL DELITO</v>
          </cell>
          <cell r="AG130" t="str">
            <v>DISMINUIR EL INDICE DELICTIVO EN LA DEMARCACION</v>
          </cell>
          <cell r="AH130">
            <v>0.8</v>
          </cell>
          <cell r="AI130" t="str">
            <v>MIDE LAS ACCIONES REALIZADAS PARA LA PREVENCION DE DELITOS EN LA DEMARCACION TERRITORIAL DE LA ALCALDIA</v>
          </cell>
          <cell r="AJ130" t="str">
            <v>(TOTAL DE ACCIONES REALIZADAS PARA LA PREVENCION DE DELITOS/ TOTAL DE ACCIONES PROGRAMADAS PARA LA PREVENCION DE DELITOS)*100</v>
          </cell>
          <cell r="AK130" t="str">
            <v>PORCENTAJE</v>
          </cell>
          <cell r="AL130" t="str">
            <v>REGISTROS ADMINISTRATIVOS, QUE SE ENCUENTRAN EN LA DIRECCION EJECUTIVA DE SEGURIDAD PUBLICA Y ASUNTOS INTERNO</v>
          </cell>
          <cell r="AM130">
            <v>0.2</v>
          </cell>
          <cell r="AN130">
            <v>0.35</v>
          </cell>
          <cell r="AO130">
            <v>0.5</v>
          </cell>
          <cell r="AP130">
            <v>0.8</v>
          </cell>
        </row>
        <row r="131">
          <cell r="K131" t="str">
            <v>02CD05E119</v>
          </cell>
          <cell r="L131">
            <v>6</v>
          </cell>
          <cell r="M131" t="str">
            <v>Ciencia, Innovación y Transparencia</v>
          </cell>
          <cell r="N131">
            <v>3</v>
          </cell>
          <cell r="O131" t="str">
            <v>Gobierno Abierto</v>
          </cell>
          <cell r="P131">
            <v>2</v>
          </cell>
          <cell r="Q131" t="str">
            <v>Controles al ejercicio del gobierno</v>
          </cell>
          <cell r="R131">
            <v>16</v>
          </cell>
          <cell r="S131" t="str">
            <v>Paz, justicia e instituciones sólidas</v>
          </cell>
          <cell r="T131" t="str">
            <v>16. Paz, justicia e instituciones sólidas</v>
          </cell>
          <cell r="U131" t="str">
            <v>1</v>
          </cell>
          <cell r="V131" t="str">
            <v>Gobierno</v>
          </cell>
          <cell r="W131" t="str">
            <v>3</v>
          </cell>
          <cell r="X131" t="str">
            <v>Coordinación De La Política De Gobierno</v>
          </cell>
          <cell r="Y131" t="str">
            <v>5</v>
          </cell>
          <cell r="Z131" t="str">
            <v>Asuntos Jurídicos</v>
          </cell>
          <cell r="AA131" t="str">
            <v>1.3.5</v>
          </cell>
          <cell r="AB131" t="str">
            <v>164</v>
          </cell>
          <cell r="AC131" t="str">
            <v>Servicios legales, orientación técnica o jurídica a entes públicos y particulares</v>
          </cell>
          <cell r="AD131" t="str">
            <v>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v>
          </cell>
          <cell r="AE131" t="str">
            <v xml:space="preserve">TODA AQUELLA PERSONA QUE SOLICITE LA ASESORIA, SIN DISTNCION DE CONDICION SOCIAL, CREDO, ORIENTACION SEXUAL Y GENERO. </v>
          </cell>
          <cell r="AF131" t="str">
            <v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v>
          </cell>
          <cell r="AG131" t="str">
            <v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v>
          </cell>
          <cell r="AH131">
            <v>1</v>
          </cell>
          <cell r="AI131" t="str">
            <v>MIDE EL TOTAL DE ASESORIAS JURIDICAS QUE SE OTORGAN EN DISTINTAS MATERIAS DE MANERA GRATUITA</v>
          </cell>
          <cell r="AJ131" t="str">
            <v xml:space="preserve">(TOTAL DE ASESORIAS JURIDICAS OTORGADAS/TOTAL DE ASESORIAS JURIDICAS PROGRAMADAS)*100 </v>
          </cell>
          <cell r="AK131" t="str">
            <v>PORCENTAJE</v>
          </cell>
          <cell r="AL131" t="str">
            <v>INFORMES MENSUALES QUE SE ENCUENTRAN EN LOS ARCHIVOS DE LA DIRECCION GENERAL JURIDICA Y DE GOBIERNO.</v>
          </cell>
          <cell r="AM131">
            <v>0.25</v>
          </cell>
          <cell r="AN131">
            <v>0.5</v>
          </cell>
          <cell r="AO131">
            <v>0.75</v>
          </cell>
          <cell r="AP131">
            <v>1</v>
          </cell>
        </row>
        <row r="132">
          <cell r="K132" t="str">
            <v>02CD05E138</v>
          </cell>
          <cell r="L132">
            <v>1</v>
          </cell>
          <cell r="M132" t="str">
            <v>Igualdad y Derechos</v>
          </cell>
          <cell r="N132">
            <v>6</v>
          </cell>
          <cell r="O132" t="str">
            <v>Derecho a la igualdad e inclusión</v>
          </cell>
          <cell r="P132">
            <v>8</v>
          </cell>
          <cell r="Q132" t="str">
            <v>Víctimas</v>
          </cell>
          <cell r="R132">
            <v>16</v>
          </cell>
          <cell r="S132" t="str">
            <v>Paz, justicia e instituciones sólidas</v>
          </cell>
          <cell r="T132" t="str">
            <v>16. Paz, justicia e instituciones sólidas</v>
          </cell>
          <cell r="U132" t="str">
            <v>2</v>
          </cell>
          <cell r="V132" t="str">
            <v>Desarrollo Social</v>
          </cell>
          <cell r="W132" t="str">
            <v>6</v>
          </cell>
          <cell r="X132" t="str">
            <v>Protección Social</v>
          </cell>
          <cell r="Y132" t="str">
            <v>3</v>
          </cell>
          <cell r="Z132" t="str">
            <v>Familia E Hijos</v>
          </cell>
          <cell r="AA132" t="str">
            <v>2.6.3</v>
          </cell>
          <cell r="AB132" t="str">
            <v>127</v>
          </cell>
          <cell r="AC132" t="str">
            <v>Acciones para prevenir y tratar la violencia familiar</v>
          </cell>
          <cell r="AD132" t="str">
            <v>LA VIOLENCIA INTRAFAMILIAR</v>
          </cell>
          <cell r="AE132" t="str">
            <v xml:space="preserve">LA FAMILIA </v>
          </cell>
          <cell r="AF132" t="str">
            <v>PROMOVER EL CONOCIMIENTO SOBRE LOS DIFERENTES TIPOS DE VIOLENCIA Y  FOMENTAR LA CULTURA DE LA DENUNCIA CON LA FINALIDAD DE ERRADICAR LA VIOLENCIA EN CUALQUIERA DE SUS FORMAS PROMOVIENDO LA IGUALDAD SUSTANTIVA Y LA EQUIDAD DE GENERO</v>
          </cell>
          <cell r="AG132" t="str">
            <v>APOYO PSICOLOGICO Y JURIDICO PARA CANALIZAR A LAS PERSONAS VICTIMAS DE VIOLENCIA A LAS DEPENDENCIAS DE GOBIERNO QUE LES BRINDARAN EL SERVICIO DE ACCESO A UNA VIDA LIBRE DE VIOLENCIA Y ASI LOGRAR LA  DISMINUCION Y ERRADICACION DE LA VIOLENCIA INTRAFAMILIAR</v>
          </cell>
          <cell r="AH132">
            <v>1</v>
          </cell>
          <cell r="AI132" t="str">
            <v>MIDE EL PORCENTAJE DE ATENCION MEDIANTE CAMPAÑAS DE PREVENCION DE LA VIOLENCIA EN LA ALCALDIA</v>
          </cell>
          <cell r="AJ132" t="str">
            <v>(TOTAL DE PERSONAS ATENDIDAS/TOTAL DE PERSONAS PROGRAMADAS PARA ATENDER)*100</v>
          </cell>
          <cell r="AK132" t="str">
            <v>PORCENTAJE</v>
          </cell>
          <cell r="AL132" t="str">
            <v>REGISTROS INTERNOS EN LA DIRECCION DE UNIDAD DE IGUALDAD SUSTANTIVA Y EQUIDAD DE GENERO</v>
          </cell>
          <cell r="AM132">
            <v>0.25</v>
          </cell>
          <cell r="AN132">
            <v>0.5</v>
          </cell>
          <cell r="AO132">
            <v>0.75</v>
          </cell>
          <cell r="AP132">
            <v>1</v>
          </cell>
        </row>
        <row r="133">
          <cell r="K133" t="str">
            <v>02CD05F032</v>
          </cell>
          <cell r="L133">
            <v>1</v>
          </cell>
          <cell r="M133" t="str">
            <v>Igualdad y Derechos</v>
          </cell>
          <cell r="N133">
            <v>3</v>
          </cell>
          <cell r="O133" t="str">
            <v>Derecho a la cultura física y la práctica del deporte</v>
          </cell>
          <cell r="P133">
            <v>1</v>
          </cell>
          <cell r="Q133" t="str">
            <v xml:space="preserve"> Promoción del deporte comunitario </v>
          </cell>
          <cell r="R133">
            <v>3</v>
          </cell>
          <cell r="S133" t="str">
            <v xml:space="preserve">Salud y bienestar </v>
          </cell>
          <cell r="T133" t="str">
            <v xml:space="preserve">3. Salud y bienestar </v>
          </cell>
          <cell r="U133" t="str">
            <v>2</v>
          </cell>
          <cell r="V133" t="str">
            <v>Desarrollo Social</v>
          </cell>
          <cell r="W133" t="str">
            <v>4</v>
          </cell>
          <cell r="X133" t="str">
            <v>Recreación, Cultura Y Otras Manifestaciones Sociales</v>
          </cell>
          <cell r="Y133" t="str">
            <v>1</v>
          </cell>
          <cell r="Z133" t="str">
            <v>Deporte Y Recreación</v>
          </cell>
          <cell r="AA133" t="str">
            <v>2.4.1</v>
          </cell>
          <cell r="AB133" t="str">
            <v>046</v>
          </cell>
          <cell r="AC133" t="str">
            <v>Impulso y fomento a la cultura física y el deporte</v>
          </cell>
          <cell r="AD133" t="str">
            <v>EL FOMENTO Y PRESERVACION DEL DEPORTE</v>
          </cell>
          <cell r="AE133" t="str">
            <v>POBLACION EN GENERAL</v>
          </cell>
          <cell r="AF133" t="str">
            <v>REALIZAR EVENTOS Y ACTIVIDADES DEPORTIVAS DIRIGIDAS A LA POBLACION CON LA FIONALIDAD DE FOMENTAR LA CULTURA DEL DEPORTE PARA UNA SALUD FISICA Y MENTAL</v>
          </cell>
          <cell r="AG133" t="str">
            <v>INTEGRACION COMUNITARIA Y FAMILIAR, COADYUBANDO A EL CUIDADO DE LA SALUD FISICA Y MENTAL</v>
          </cell>
          <cell r="AH133">
            <v>1</v>
          </cell>
          <cell r="AI133" t="str">
            <v>MIDE EL PORCENTAJE DE AVANCE EN LA REALIZACION DE EVENTOS DEPORTIVOS Y RECREATIVOS</v>
          </cell>
          <cell r="AJ133" t="str">
            <v>(TOTAL DE EVENTOS REALIZADOS/ TOTAL DE EVENTOS PROGRAMADOS)*100</v>
          </cell>
          <cell r="AK133" t="str">
            <v>PORCENTAJE</v>
          </cell>
          <cell r="AL133" t="str">
            <v>REGISTROS INTERNOS Y MEMORIA GRAFICA EN LA DIRECCION DE PROMOCION DEPORTIVA</v>
          </cell>
          <cell r="AM133">
            <v>0.25</v>
          </cell>
          <cell r="AN133">
            <v>0.5</v>
          </cell>
          <cell r="AO133">
            <v>0.75</v>
          </cell>
          <cell r="AP133">
            <v>1</v>
          </cell>
        </row>
        <row r="134">
          <cell r="K134" t="str">
            <v>02CD05K014</v>
          </cell>
          <cell r="L134">
            <v>2</v>
          </cell>
          <cell r="M134" t="str">
            <v>Ciudad Sustentable</v>
          </cell>
          <cell r="N134">
            <v>3</v>
          </cell>
          <cell r="O134" t="str">
            <v>Medio ambiente y recursos naturales</v>
          </cell>
          <cell r="P134">
            <v>2</v>
          </cell>
          <cell r="Q134" t="str">
            <v xml:space="preserve">Garantizar el derecho al aguay disminuir la sobreexplotación del acuífero. Mejora integral del drenaje y saneamiento </v>
          </cell>
          <cell r="R134">
            <v>6</v>
          </cell>
          <cell r="S134" t="str">
            <v xml:space="preserve">Agua limpia y saneamiento </v>
          </cell>
          <cell r="T134" t="str">
            <v xml:space="preserve">6. Agua limpia y saneamiento </v>
          </cell>
          <cell r="U134" t="str">
            <v>2</v>
          </cell>
          <cell r="V134" t="str">
            <v>Desarrollo Social</v>
          </cell>
          <cell r="W134" t="str">
            <v>2</v>
          </cell>
          <cell r="X134" t="str">
            <v>Vivienda Y Servicios A La Comunidad</v>
          </cell>
          <cell r="Y134" t="str">
            <v>3</v>
          </cell>
          <cell r="Z134" t="str">
            <v>Abastecimiento De Agua</v>
          </cell>
          <cell r="AA134" t="str">
            <v>2.2.3</v>
          </cell>
          <cell r="AB134" t="str">
            <v>202</v>
          </cell>
          <cell r="AC134" t="str">
            <v>Construcción, reahabilitación, sectorización y operación de la infraestructura de agua potable</v>
          </cell>
          <cell r="AD134" t="str">
            <v>LA INFRAESTRUCTURA DE ABASTO DE AGUA POTABLE REQUIERE DE SU RENOVACION PARA BRINDAR A LA POBLACION CUAJIMALPENSE UN SERVICIO CONTINUO Y APTO PARA EL CONSUMO HUMANO CONSERVANDO LOS ESTANDARES DE CALIDAD QUE PROPORCIONA EL SISTEMA DE AGUAS DE LA CIUDAD DE MEXICO.</v>
          </cell>
          <cell r="AE134" t="str">
            <v>SUMINISTRAR A LOS HABITANTES DE LA ALCALDIA DE CUAJIMALPA DE MORELOS EL AGUA POTABLE EN CONDICIONES OPTIMAS PARA LA DISTRIBUCION Y EL SUMINISTRO CONSTANTE, EVITANDO PERDIDAS Y DESPERDICIOS.</v>
          </cell>
          <cell r="AF134" t="str">
            <v>SUSTITUCION DE LA RED DE SUMINISTRO DE AGUA POTABLE.</v>
          </cell>
          <cell r="AG134" t="str">
            <v>DOTAR DE AGUA DE CALIDAD PARA EL INCREMENTO DEL NIVEL DE VIDA, SALUD Y BIENESTAR DE LA POBLACION DE LA ALCALDIA.</v>
          </cell>
          <cell r="AH134">
            <v>770</v>
          </cell>
          <cell r="AI134" t="str">
            <v>SUSTITUCION DE LA RED DE AGUA POTABLE</v>
          </cell>
          <cell r="AJ134" t="str">
            <v>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v>
          </cell>
          <cell r="AK134" t="str">
            <v>INDICE</v>
          </cell>
          <cell r="AL134" t="str">
            <v>REGISTROS ADMINISTRATIVOS DE EJECUCION DE OBRA (EXPEDIENTE UNICO)  DIRECCION GENERAL DE OBRAS Y DESARROLLO URBANO</v>
          </cell>
          <cell r="AM134">
            <v>0</v>
          </cell>
          <cell r="AN134">
            <v>200</v>
          </cell>
          <cell r="AO134">
            <v>400</v>
          </cell>
          <cell r="AP134">
            <v>770</v>
          </cell>
        </row>
        <row r="135">
          <cell r="K135" t="str">
            <v>02CD05K016</v>
          </cell>
          <cell r="L135">
            <v>2</v>
          </cell>
          <cell r="M135" t="str">
            <v>Ciudad Sustentable</v>
          </cell>
          <cell r="N135">
            <v>2</v>
          </cell>
          <cell r="O135" t="str">
            <v>Desarrollo urbano sustentable e incluyente</v>
          </cell>
          <cell r="P135">
            <v>2</v>
          </cell>
          <cell r="Q135" t="str">
            <v>Ampliación de parques, espacios públicos y mejora de servicios urbanos</v>
          </cell>
          <cell r="R135">
            <v>11</v>
          </cell>
          <cell r="S135" t="str">
            <v>Ciudades y comunidades sostenibles</v>
          </cell>
          <cell r="T135" t="str">
            <v>11. Ciudades y comunidades sostenibles</v>
          </cell>
          <cell r="U135" t="str">
            <v>2</v>
          </cell>
          <cell r="V135" t="str">
            <v>Desarrollo Social</v>
          </cell>
          <cell r="W135" t="str">
            <v>2</v>
          </cell>
          <cell r="X135" t="str">
            <v>Vivienda Y Servicios A La Comunidad</v>
          </cell>
          <cell r="Y135" t="str">
            <v>1</v>
          </cell>
          <cell r="Z135" t="str">
            <v>Urbanización</v>
          </cell>
          <cell r="AA135" t="str">
            <v>2.2.1</v>
          </cell>
          <cell r="AB135" t="str">
            <v>274</v>
          </cell>
          <cell r="AC135" t="str">
            <v>Mantenimiento de infraestructura pública</v>
          </cell>
          <cell r="AD135" t="str">
            <v>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v>
          </cell>
          <cell r="AE135" t="str">
            <v>LOS HABITANTES DE LA ALCALDIA CUAJIMALPA DE MORELOS QUE UTILIZAN EL TRANSPORTE PUBLICO Y PRIVADO ADEMAS DE LA POBLACION FLOTANTE QUE UTILIZA LAS VIALIDADES DE LA DEMARCACION HACIA OTRAS ENTDADES O ALCALDIAS.</v>
          </cell>
          <cell r="AF135" t="str">
            <v>MANTENER LAS VIALIDADES EN CONDICIONES OPTIMAS DE FUNCIONALIDAD.</v>
          </cell>
          <cell r="AG135" t="str">
            <v>VIALIDADES EN OPTIMAS CONDICIONES PARA EL MEJORAMIENTO DE LA MOVILIDAD EN LA ALCALDIA DE CUAJIMALPA DE MORELOS Y EN GENERAL DE LA CIUDAD DE MEXICO.</v>
          </cell>
          <cell r="AH135">
            <v>4500</v>
          </cell>
          <cell r="AI135" t="str">
            <v>RENCARPETADO DE VIALIDADES</v>
          </cell>
          <cell r="AJ135" t="str">
            <v>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v>
          </cell>
          <cell r="AK135" t="str">
            <v>INDICE</v>
          </cell>
          <cell r="AL135" t="str">
            <v xml:space="preserve">REGISTROS ADMINISTRATIVOS DE EJECUCION DE OBRA UBICADOS EN LA DIRECCION GENERAL DE OBRAS DE LA ALCALDIA </v>
          </cell>
          <cell r="AM135">
            <v>0</v>
          </cell>
          <cell r="AN135">
            <v>1000</v>
          </cell>
          <cell r="AO135">
            <v>3000</v>
          </cell>
          <cell r="AP135">
            <v>4500</v>
          </cell>
        </row>
        <row r="136">
          <cell r="K136" t="str">
            <v>02CD05M001</v>
          </cell>
          <cell r="L136">
            <v>2</v>
          </cell>
          <cell r="M136" t="str">
            <v>Ciudad Sustentable</v>
          </cell>
          <cell r="N136" t="str">
            <v>2</v>
          </cell>
          <cell r="O136" t="str">
            <v>Desarrollo urbano sustentable e incluyente</v>
          </cell>
          <cell r="P136" t="str">
            <v>1</v>
          </cell>
          <cell r="Q136" t="str">
            <v>Ordenamiento de desarrollo urbano</v>
          </cell>
          <cell r="R136" t="str">
            <v>10</v>
          </cell>
          <cell r="S136" t="str">
            <v xml:space="preserve">Reducción de las desigualdades </v>
          </cell>
          <cell r="T136" t="str">
            <v xml:space="preserve">10. Reducción de las desigualdades </v>
          </cell>
          <cell r="U136" t="str">
            <v>2</v>
          </cell>
          <cell r="V136" t="str">
            <v>Gobierno</v>
          </cell>
          <cell r="W136" t="str">
            <v>2</v>
          </cell>
          <cell r="X136" t="str">
            <v>Justicia</v>
          </cell>
          <cell r="Y136" t="str">
            <v>1</v>
          </cell>
          <cell r="Z136" t="str">
            <v xml:space="preserve">Impartición de Justicia </v>
          </cell>
          <cell r="AA136" t="str">
            <v>2.2.1</v>
          </cell>
          <cell r="AB136" t="str">
            <v>104</v>
          </cell>
          <cell r="AC136" t="str">
            <v>Administración de capital humano</v>
          </cell>
          <cell r="AD136" t="str">
            <v>LA FALTA DE INSUMOS Y ESPACIOS ADMINISTRATIVOS IMPIDE LA REALIZACION ADECUADA DE LAS FUNCIONES EN FORMA ARMONICA QUE PERMITAN BRINDAR UN SERVICIO OPORTUNO A LA CIUDADANIA</v>
          </cell>
          <cell r="AE136" t="str">
            <v xml:space="preserve">SERVIDORES PUBLICOS QUE LABORAN DENTRO DE LA ALCALDIA </v>
          </cell>
          <cell r="AF136" t="str">
            <v>BRINDAR APOYO ADMINISTRATIVO A LA POBLACION QUE ACUDE A SOLICITAR INFORMACION Y/O SERVICIOS QUE PRESTA LA ALCALDIA, SIN DISTINCION DE GENERO O ESTATUS SOCIAL.</v>
          </cell>
          <cell r="AG136" t="str">
            <v>BIENES Y SERVICIOS VINCULADOS CON EL DESARROLLO DE LOS PROCEDIMIENTOS ADMINISTRATIVOS QUE DESARROLLA ESTA ALCALDIA EN EL MARCO DE SU COMPETENCIA.</v>
          </cell>
          <cell r="AH136">
            <v>1</v>
          </cell>
          <cell r="AI136" t="str">
            <v>MIDE EL GRADO DE AVANCE EN EL PRESUPUESTO DE EGRESOS EJERCIDO, RESPECTO DEL COSTO ANUAL DE LA NOMINA DEL INSTITUTO.</v>
          </cell>
          <cell r="AJ136" t="str">
            <v>(PRESUPUESTO EJERCIDO AL PERIODO EN EL PROGRAMA PRESUPUESTARIO M001 / COSTO ANUAL DE NOMINA DEL PROGRAMA PRESUPUESTARIO M001)*100</v>
          </cell>
          <cell r="AK136" t="str">
            <v>PORCENTAJE</v>
          </cell>
          <cell r="AL136" t="str">
            <v>REGISTROS DE LA DIRECCION DE RECURSOS HUMANOS DE LA ALCALDIA.</v>
          </cell>
          <cell r="AM136">
            <v>0.25</v>
          </cell>
          <cell r="AN136">
            <v>0.5</v>
          </cell>
          <cell r="AO136">
            <v>0.75</v>
          </cell>
          <cell r="AP136">
            <v>1</v>
          </cell>
        </row>
        <row r="137">
          <cell r="K137" t="str">
            <v>02CD05N001</v>
          </cell>
          <cell r="L137">
            <v>5</v>
          </cell>
          <cell r="M137" t="str">
            <v>Cero Agresión y Más Seguridad</v>
          </cell>
          <cell r="N137">
            <v>3</v>
          </cell>
          <cell r="O137" t="str">
            <v xml:space="preserve">Protección civil </v>
          </cell>
          <cell r="P137">
            <v>1</v>
          </cell>
          <cell r="Q137" t="str">
            <v>Sistema de Gestión Integral de Riesgos</v>
          </cell>
          <cell r="R137">
            <v>16</v>
          </cell>
          <cell r="S137" t="str">
            <v>Paz, justicia e instituciones sólidas</v>
          </cell>
          <cell r="T137" t="str">
            <v>16. Paz, justicia e instituciones sólidas</v>
          </cell>
          <cell r="U137" t="str">
            <v>1</v>
          </cell>
          <cell r="V137" t="str">
            <v>Gobierno</v>
          </cell>
          <cell r="W137" t="str">
            <v>7</v>
          </cell>
          <cell r="X137" t="str">
            <v>Asuntos De Orden Público Y De Seguridad Interior</v>
          </cell>
          <cell r="Y137" t="str">
            <v>2</v>
          </cell>
          <cell r="Z137" t="str">
            <v>Protección Civil</v>
          </cell>
          <cell r="AA137" t="str">
            <v>1.7.2</v>
          </cell>
          <cell r="AB137" t="str">
            <v>002</v>
          </cell>
          <cell r="AC137" t="str">
            <v>Gestión integral de riesgos en materia de protección civil</v>
          </cell>
          <cell r="AD137" t="str">
            <v>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v>
          </cell>
          <cell r="AE137" t="str">
            <v>TODA LA POBLACION DE LA DEMARCACION ASI COMO LA POBLACION FLOTANTE QUE VISITE A LA ALCALDIA.</v>
          </cell>
          <cell r="AF137" t="str">
            <v>ACTUAR CON HABILIDAD Y EFICAZMENTE EN CASOS DE EMERGENCIA POR CAUSAS DE DESASTRES NATURALES O PROVOCADOS, DISMINUYENDO EL IMPACTO NEGATIVO CONTRA LA SEGURIDAD DE LAS PERSONAS Y DE SUS BIENES.</v>
          </cell>
          <cell r="AG137" t="str">
            <v xml:space="preserve">CONTAR CON LOS ELEMENTOS NECESARIOS PARA ATENDER LAS SOLICITUDES DE ATENCION A EMERGENCIAS DE LA POBLACION PERTENECIENTE A LA ALCALDIA. </v>
          </cell>
          <cell r="AH137">
            <v>1</v>
          </cell>
          <cell r="AI137" t="str">
            <v>MIDE LOS CURSOS QUE SE DEBEN DE IMPLEMENTAR AL PERSONAL PARA EL CUMPLIMIENTOS DE LOS PROGRAMAS EN MATERIA DE  PROYECCION CIVIL</v>
          </cell>
          <cell r="AJ137" t="str">
            <v>(TOTAL DE CURSOS IMPLEMENTADOS EN MATERIA DE PROTECCION CIVIL AL PERSONAL DE LA ALCALDIA/ TOTAL DE CURSOS PROGRAMADOS EN MATERIA DE PROTECCION CIVIL AL PERSONAL DE LA ALCALDIA)*100</v>
          </cell>
          <cell r="AK137" t="str">
            <v>PORCENTAJE</v>
          </cell>
          <cell r="AL137" t="str">
            <v>REGISTROS ADMINISTRATIVOS, QUE SE ENCUENTRAN EN LA DIRECCION DE PROTECCION CIVIL Y SERVICIOS DE EMERGENCIA</v>
          </cell>
          <cell r="AM137">
            <v>0.16600000000000001</v>
          </cell>
          <cell r="AN137">
            <v>0.5</v>
          </cell>
          <cell r="AO137">
            <v>0.83299999999999996</v>
          </cell>
          <cell r="AP137">
            <v>1</v>
          </cell>
        </row>
        <row r="138">
          <cell r="K138" t="str">
            <v>02CD05O001</v>
          </cell>
          <cell r="L138">
            <v>2</v>
          </cell>
          <cell r="M138" t="str">
            <v>Ciudad Sustentable</v>
          </cell>
          <cell r="N138">
            <v>2</v>
          </cell>
          <cell r="O138" t="str">
            <v>Desarrollo urbano sustentable e incluyente</v>
          </cell>
          <cell r="P138">
            <v>2</v>
          </cell>
          <cell r="Q138" t="str">
            <v>Ampliación de parques, espacios públicos y mejora de servicios urbanos</v>
          </cell>
          <cell r="R138">
            <v>16</v>
          </cell>
          <cell r="S138" t="str">
            <v>Paz, justicia e instituciones sólidas</v>
          </cell>
          <cell r="T138" t="str">
            <v>16. Paz, justicia e instituciones sólidas</v>
          </cell>
          <cell r="U138" t="str">
            <v>2</v>
          </cell>
          <cell r="V138" t="str">
            <v>Gobierno</v>
          </cell>
          <cell r="W138" t="str">
            <v>6</v>
          </cell>
          <cell r="X138" t="str">
            <v>Coordinación De La Política De Gobierno</v>
          </cell>
          <cell r="Y138" t="str">
            <v>3</v>
          </cell>
          <cell r="Z138" t="str">
            <v>Función Pública</v>
          </cell>
          <cell r="AA138" t="str">
            <v>2.6.3</v>
          </cell>
          <cell r="AB138" t="str">
            <v>001</v>
          </cell>
          <cell r="AC138" t="str">
            <v>Función pública y buen gobierno</v>
          </cell>
          <cell r="AD138" t="str">
            <v>LA FALTA DE INSUMOS Y ESPACIOS ADMINISTRATIVOS IMPIDE LA REALIZACION ADECUADA DE LAS FUNCIONES EN FORMA ARMONICA QUE PERMITAN BRINDAR UN SERVICIO OPORTUNO A LA CIUDADANIA.</v>
          </cell>
          <cell r="AE138" t="str">
            <v xml:space="preserve">SERVIDORES PUBLICOS QUE LABORAN DENTRO DE LA ALCALDIA </v>
          </cell>
          <cell r="AF138" t="str">
            <v>CAPACITAR A LAS Y A LOS SERVIDORES PUBLICOS QUE REALIZAN FUNCIONES ADMINISTRATIVA Y OPERATIVA DE ESTA ALCALDIA PARA EL DESEMPEÑO ADECUADO A SUS FUNCIONES DEACUERDO A LOS SERVICIOS QUE OTORGA CADA AREA AL PUBLICO EN MATERIA DE EQUIDAD DE GENERO.</v>
          </cell>
          <cell r="AG138" t="str">
            <v>CONTRATACION DE SERVICIOS PROFESIONALES DE CAPACITACION PARA LOS SERVIDORES PUBLICOS ADCRITOS A ESTA ALCALDIA.</v>
          </cell>
          <cell r="AH138">
            <v>1</v>
          </cell>
          <cell r="AI138" t="str">
            <v>MIDE EL EL PORCENTAJE DE AVANCE EN LA IMPLEMENTACION DE TRAMITES QUE SE PERMIRAN EL BUEN FUNCIONAMIENTO ADMINISTRATIVO DE LA ALCALDIA</v>
          </cell>
          <cell r="AJ138" t="str">
            <v>(TOTAL DE TRAMITES INGRESADOS/ TOTAL DE TRAMITES PREVISTOS)*100</v>
          </cell>
          <cell r="AK138" t="str">
            <v>PORCENTAJE</v>
          </cell>
          <cell r="AL138" t="str">
            <v>REGISTROS ADMINISTRATIVOS, QUE SE ENCUENTRAN EN LA DIRECCION DE RECURSOS FINANCIEROS</v>
          </cell>
          <cell r="AM138">
            <v>0.25</v>
          </cell>
          <cell r="AN138">
            <v>0.5</v>
          </cell>
          <cell r="AO138">
            <v>0.75</v>
          </cell>
          <cell r="AP138">
            <v>1</v>
          </cell>
        </row>
        <row r="139">
          <cell r="K139" t="str">
            <v>02CD05P001</v>
          </cell>
          <cell r="L139">
            <v>1</v>
          </cell>
          <cell r="M139" t="str">
            <v>Igualdad y Derechos</v>
          </cell>
          <cell r="N139">
            <v>5</v>
          </cell>
          <cell r="O139" t="str">
            <v>Derechos de las mujeres</v>
          </cell>
          <cell r="P139">
            <v>0</v>
          </cell>
          <cell r="Q139" t="str">
            <v>Derechos de las mujeres</v>
          </cell>
          <cell r="R139">
            <v>5</v>
          </cell>
          <cell r="S139" t="str">
            <v xml:space="preserve">Igualdad de género </v>
          </cell>
          <cell r="T139" t="str">
            <v xml:space="preserve">5. Igualdad de género </v>
          </cell>
          <cell r="U139" t="str">
            <v>1</v>
          </cell>
          <cell r="V139" t="str">
            <v>Gobierno</v>
          </cell>
          <cell r="W139" t="str">
            <v>2</v>
          </cell>
          <cell r="X139" t="str">
            <v>Justicia</v>
          </cell>
          <cell r="Y139" t="str">
            <v>4</v>
          </cell>
          <cell r="Z139" t="str">
            <v>Derechos Humanos</v>
          </cell>
          <cell r="AA139" t="str">
            <v>1.2.4</v>
          </cell>
          <cell r="AB139" t="str">
            <v>003</v>
          </cell>
          <cell r="AC139" t="str">
            <v>Transversalización de la perspectiva de género</v>
          </cell>
          <cell r="AD139" t="str">
            <v>ILIMITADA DIFUSION, APLICACION, SENSIBILIZACION Y CONOCIMIENTO DE LA PERSPECTIVA DE GENERO , INCREMENTA LA BRECHA DE LA DESIGUALDAD DE GENERO, TENIENDO EFECTOS NEGATIVOS HACIA LOS GRUPOS EN CONDICIONES DE VULNERABILIDAD, ASI COMO EN LA CULTURA INSTITUCIONAL.</v>
          </cell>
          <cell r="AE139" t="str">
            <v>POBLACION DE LA DEMARCACION DE LA ALCALDIA CUAJIMALPA DE MORELOS</v>
          </cell>
          <cell r="AF139" t="str">
            <v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v>
          </cell>
          <cell r="AG139" t="str">
            <v>SERVICIOS INCLUYENTES, CON PERSPECTIVA DE GENERO, NO DISCRIMINACION,Y CON RESPETO A LOS DERECHOS HUMANOS PARA UNA ARMONIZACION POBLACIONAL.</v>
          </cell>
          <cell r="AH139">
            <v>0.8</v>
          </cell>
          <cell r="AI139" t="str">
            <v>MIDE LA CONTRIBUCION A LA GENERACION DE CONDICIONES MINIMAS INDISPENSABLES PARA EL ADECUADO DESARROLLO DE LAS MUJERES Y NIÑAS EN CUAJIMALPA DE MORELOS  MEDIANTE LA IMPLEMENTACION DE ACCIONES PARA LA TRANSVERSALIZACION DE LA PERSPECTIVA DE GENERO.</v>
          </cell>
          <cell r="AJ139" t="str">
            <v xml:space="preserve">(ACCIONES REALIZADAS PARA LA TRANSVERSALIZACION DE LA PERSPECTIVA DE GENERO / TOTAL DE ACCIONES PROGRAMADAS)*100
</v>
          </cell>
          <cell r="AK139" t="str">
            <v>PORCENTAJE</v>
          </cell>
          <cell r="AL139" t="str">
            <v>OFICIOS Y  MATERIAL DE CAPACITACION QUE OBRA EN EL ACERVO BIBLIOGRAFICO DE LA DIRECCION GENERAL DE RECURSOS HUMANOS</v>
          </cell>
          <cell r="AM139">
            <v>0.2</v>
          </cell>
          <cell r="AN139">
            <v>0.2</v>
          </cell>
          <cell r="AO139">
            <v>0.2</v>
          </cell>
          <cell r="AP139">
            <v>0.2</v>
          </cell>
        </row>
        <row r="140">
          <cell r="K140" t="str">
            <v>02CD05P002</v>
          </cell>
          <cell r="L140">
            <v>1</v>
          </cell>
          <cell r="M140" t="str">
            <v>Igualdad y Derechos</v>
          </cell>
          <cell r="N140">
            <v>6</v>
          </cell>
          <cell r="O140" t="str">
            <v>Derecho a la igualdad e inclusión</v>
          </cell>
          <cell r="P140">
            <v>0</v>
          </cell>
          <cell r="Q140" t="str">
            <v>Derecho a la igualdad e inclusión</v>
          </cell>
          <cell r="R140">
            <v>10</v>
          </cell>
          <cell r="S140" t="str">
            <v xml:space="preserve">Reducción de las desigualdades </v>
          </cell>
          <cell r="T140" t="str">
            <v xml:space="preserve">10. Reducción de las desigualdades </v>
          </cell>
          <cell r="U140" t="str">
            <v>1</v>
          </cell>
          <cell r="V140" t="str">
            <v>Gobierno</v>
          </cell>
          <cell r="W140" t="str">
            <v>2</v>
          </cell>
          <cell r="X140" t="str">
            <v>Justicia</v>
          </cell>
          <cell r="Y140" t="str">
            <v>4</v>
          </cell>
          <cell r="Z140" t="str">
            <v>Derechos Humanos</v>
          </cell>
          <cell r="AA140" t="str">
            <v>1.2.4</v>
          </cell>
          <cell r="AB140" t="str">
            <v>004</v>
          </cell>
          <cell r="AC140" t="str">
            <v>Transversalización del enfoque de derechos humanos</v>
          </cell>
          <cell r="AD140" t="str">
            <v>LA  FALTA DE CULTURA Y CONOCIMIENTO DE LOS DERECHOS HUMANOS, SU EJERCICIO, ASI COMO EL ESTADO DE VULNERABILIDAD QUE SE ENCUENTRA LATENTE EN LOS GRUPOS VULNERABLES.</v>
          </cell>
          <cell r="AE140" t="str">
            <v>HABITANTES Y POBLECION FLOTANTE DE LA ALCALDIA CUAJIMALPA DE MORELOS</v>
          </cell>
          <cell r="AF140" t="str">
            <v>PROMOVER EL RESPETO Y EL EJERCICIO DE LOS DERECHOS HUMANOS CONTRIBUIR A LA REDUCCION DE LA DISCRIMINACION Y VIOLENCIA HACIA LOS HABITANTES.</v>
          </cell>
          <cell r="AG140" t="str">
            <v>PROGRAMAS DE CAPACITACION EN PRO DE LA CONCIENCIA DE LOS DERECHOS HUMANOS</v>
          </cell>
          <cell r="AH140">
            <v>0.8</v>
          </cell>
          <cell r="AI140" t="str">
            <v>QUE TODAS LAS PERSONAS HABITANTES DE LA ALCALDIA  CONOZCAN SUS DERECHOS HUMANOS Y PUEDAN EJERCERLOS</v>
          </cell>
          <cell r="AJ140" t="str">
            <v>(ACCIONES REALIZADAS PARA LA ATENCION DE PERSONAS EN ESTADO DE VULNERABILIDAD / TOTAL DE ACCIONES PROGRAMADAS) * 100</v>
          </cell>
          <cell r="AK140" t="str">
            <v>PORCENTAJE</v>
          </cell>
          <cell r="AL140" t="str">
            <v>OFICIOS Y MATERIAL DE CAPACITAION Y APOYO UBICADO EN  LA DIRECCION DE RECURSOS HUMANOS</v>
          </cell>
          <cell r="AM140">
            <v>0</v>
          </cell>
          <cell r="AN140">
            <v>0.3</v>
          </cell>
          <cell r="AO140">
            <v>0.4</v>
          </cell>
          <cell r="AP140">
            <v>0.1</v>
          </cell>
        </row>
        <row r="141">
          <cell r="K141" t="str">
            <v>02CD05P004</v>
          </cell>
          <cell r="L141">
            <v>1</v>
          </cell>
          <cell r="M141" t="str">
            <v>Igualdad y Derechos</v>
          </cell>
          <cell r="N141" t="str">
            <v>6</v>
          </cell>
          <cell r="O141" t="str">
            <v>Derecho a la igualdad e inclusión</v>
          </cell>
          <cell r="P141" t="str">
            <v>1</v>
          </cell>
          <cell r="Q141" t="str">
            <v>Niñas, niños y adolescentes</v>
          </cell>
          <cell r="R141" t="str">
            <v>10</v>
          </cell>
          <cell r="S141" t="str">
            <v xml:space="preserve">Reducción de las desigualdades </v>
          </cell>
          <cell r="T141" t="str">
            <v xml:space="preserve">10. Reducción de las desigualdades </v>
          </cell>
          <cell r="U141" t="str">
            <v>2</v>
          </cell>
          <cell r="V141" t="str">
            <v>Desarrollo Social</v>
          </cell>
          <cell r="W141" t="str">
            <v>6</v>
          </cell>
          <cell r="X141" t="str">
            <v>Protección Social</v>
          </cell>
          <cell r="Y141" t="str">
            <v>8</v>
          </cell>
          <cell r="Z141" t="str">
            <v>Otros Grupos Vulnerables</v>
          </cell>
          <cell r="AA141" t="str">
            <v>2.6.8</v>
          </cell>
          <cell r="AB141" t="str">
            <v>294</v>
          </cell>
          <cell r="AC141" t="str">
            <v>Transversalización de la perspectiva de los derechos de la niñez y de la adolescencia</v>
          </cell>
          <cell r="AD14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41" t="str">
            <v>NIÑOS, NIÑAS Y ADOLESCENTES QUE HABITEN Y TRANSITEN EN LA CIUDAD DE MÉXICO</v>
          </cell>
          <cell r="AF141" t="str">
            <v>PROMOCIÓN INTEGRAL DE LOS DERECHOS DE LOS NIÑOS, NIÑAS Y ADOLESCENTES.
IMPLEMENTACIÓN ACCIONES DE SENSIBILIZACIÓN, PARA LOS SERVIDORES PÚBLICOS EN EL CUMPLIMIENTO DE LOS DERECHOS DE LOS NIÑOS, NIÑAS Y ADOLESCENTES.</v>
          </cell>
          <cell r="AG141" t="str">
            <v>NIÑOS, NIÑAS Y ADOLESCENTES, CON UNA VIDA LIBRE DE VIOLENCIA</v>
          </cell>
          <cell r="AH141">
            <v>1</v>
          </cell>
          <cell r="AI141" t="str">
            <v>PORCENTAJE DE ACTIVIDADES REALIZADAS A EFECTO DE CONCIENTIZAR SOBRE LOS DERECHOS DE LAS NIÑAS, NIÑOS Y ADOLESCENTES A LOS SERVIDORES PÚBLICOS DE LA INSTITUCIÓN.</v>
          </cell>
          <cell r="AJ141" t="str">
            <v>(ACTIVIDADES PLANEADAS PARA CONCIENTIZAR SOBRE LOS DERECHOS DE LAS NIÑAS, NIÑOS Y ADOLESCENTES) / (ACTIVIDADES REALIZADAS PARA CONCIENTIZAR SOBRE LOS DERECHOS DE LAS NIÑAS, NIÑOS Y ADOLESCENTES)</v>
          </cell>
          <cell r="AK141" t="str">
            <v>PORCENTAJE</v>
          </cell>
          <cell r="AL141" t="str">
            <v>N/A</v>
          </cell>
          <cell r="AM141">
            <v>0</v>
          </cell>
          <cell r="AN141">
            <v>0.5</v>
          </cell>
          <cell r="AO141">
            <v>1</v>
          </cell>
          <cell r="AP141">
            <v>1</v>
          </cell>
        </row>
        <row r="142">
          <cell r="K142" t="str">
            <v>02CD05U026</v>
          </cell>
          <cell r="L142">
            <v>1</v>
          </cell>
          <cell r="M142" t="str">
            <v>Igualdad y Derechos</v>
          </cell>
          <cell r="N142">
            <v>6</v>
          </cell>
          <cell r="O142" t="str">
            <v>Derecho a la igualdad e inclusión</v>
          </cell>
          <cell r="P142" t="str">
            <v>0</v>
          </cell>
          <cell r="Q142" t="str">
            <v>Derecho a la igualdad e inclusión</v>
          </cell>
          <cell r="R142">
            <v>10</v>
          </cell>
          <cell r="S142" t="str">
            <v xml:space="preserve">Reducción de las desigualdades </v>
          </cell>
          <cell r="T142" t="str">
            <v xml:space="preserve">10. Reducción de las desigualdades </v>
          </cell>
          <cell r="U142" t="str">
            <v>2</v>
          </cell>
          <cell r="V142" t="str">
            <v>Desarrollo Social</v>
          </cell>
          <cell r="W142" t="str">
            <v>6</v>
          </cell>
          <cell r="X142" t="str">
            <v>Protección Social</v>
          </cell>
          <cell r="Y142" t="str">
            <v>8</v>
          </cell>
          <cell r="Z142" t="str">
            <v>Otros Grupos Vulnerables</v>
          </cell>
          <cell r="AA142" t="str">
            <v>2.6.8</v>
          </cell>
          <cell r="AB142" t="str">
            <v>244</v>
          </cell>
          <cell r="AC142" t="str">
            <v>Apoyos y servicios sociales</v>
          </cell>
          <cell r="AD142" t="str">
            <v xml:space="preserve">LOS SEGMENTOS DE LA POBLACION DE MAYOR REZAGO SE ENCUENTRAN EN LA BRECHA DE DESIGUALDAD, AGRAVANDO SU SITUACION </v>
          </cell>
          <cell r="AE142" t="str">
            <v>POBLACION DE LAS 39 COLONIAS Y 4 PUEBLOS DE LA DEMARCACION.</v>
          </cell>
          <cell r="AF142" t="str">
            <v xml:space="preserve">PROPORCIONAR AYUDAS ECONOMICAS, SOCIALES Y EN ESPECIE A LOS DIVERSOS GRUPOS EN SITUACION DE VULNERABILIDAD ECONOMICA, ALIMENTARIA Y DE SALUD, CON LA FINALIDAD DE ELEVAR SU CALIDAD DE VIDA CON MEJORES HERRAMIENTAS PARA SU DESARROLLO E INTEGRACION A SU COMUNIDAD. </v>
          </cell>
          <cell r="AG142" t="str">
            <v xml:space="preserve"> BRINDAR EN EL MARCO DE LAS ATRIBUCIONES, APOYO Y ASISTENCIA SOCIAL A LOS SECTORES DE LA POBLACION CON MAS ALTO INDICE DE MARGINACION </v>
          </cell>
          <cell r="AH142">
            <v>1</v>
          </cell>
          <cell r="AI142" t="str">
            <v>INDICE QUE MIDE EL AVANCE EN LA RESOLUCION DE SOLICITUDES DE ATENCION VETERINARIA, PROMOCION Y PREVISION DE LA SALUD, APOYO Y FOMENTO ECONOMICO, JORNADAS CULTURALES Y DEPORTIVAS, CAPACITACIONES Y ENTREGA DE APOYOS FESTIVOS (JUGUETES).</v>
          </cell>
          <cell r="AJ142" t="str">
            <v>((JORNADAS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v>
          </cell>
          <cell r="AK142" t="str">
            <v>INDICE</v>
          </cell>
          <cell r="AL142" t="str">
            <v>ARCHIVOS Y REGISTROS ADMINISTRATIVOS AL RESGUARDO DE LAS DIFERENTES DIRECCIONES DE LA ALCALDIA.</v>
          </cell>
          <cell r="AM142">
            <v>0.25</v>
          </cell>
          <cell r="AN142">
            <v>0.5</v>
          </cell>
          <cell r="AO142">
            <v>0.75</v>
          </cell>
          <cell r="AP142">
            <v>1</v>
          </cell>
        </row>
        <row r="143">
          <cell r="K143" t="str">
            <v>02CD06E117</v>
          </cell>
          <cell r="L143">
            <v>2</v>
          </cell>
          <cell r="M143" t="str">
            <v>Ciudad Sustentable</v>
          </cell>
          <cell r="N143">
            <v>2</v>
          </cell>
          <cell r="O143" t="str">
            <v>Desarrollo urbano sustentable e incluyente</v>
          </cell>
          <cell r="P143">
            <v>2</v>
          </cell>
          <cell r="Q143" t="str">
            <v>Ampliación de parques, espacios públicos y mejora de servicios urbanos</v>
          </cell>
          <cell r="R143">
            <v>11</v>
          </cell>
          <cell r="S143" t="str">
            <v>Ciudades y comunidades sostenibles</v>
          </cell>
          <cell r="T143" t="str">
            <v>11. Ciudades y comunidades sostenibles</v>
          </cell>
          <cell r="U143" t="str">
            <v>2</v>
          </cell>
          <cell r="V143" t="str">
            <v>Desarrollo Social</v>
          </cell>
          <cell r="W143" t="str">
            <v>2</v>
          </cell>
          <cell r="X143" t="str">
            <v>Vivienda Y Servicios A La Comunidad</v>
          </cell>
          <cell r="Y143" t="str">
            <v>1</v>
          </cell>
          <cell r="Z143" t="str">
            <v>Urbanización</v>
          </cell>
          <cell r="AA143" t="str">
            <v>2.2.1</v>
          </cell>
          <cell r="AB143" t="str">
            <v>049</v>
          </cell>
          <cell r="AC143" t="str">
            <v>Mantenimiento de infraestructura vial, zonas verdes y espacios públicos</v>
          </cell>
          <cell r="AD143" t="str">
            <v>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v>
          </cell>
          <cell r="AE143" t="str">
            <v xml:space="preserve">LA OPERACION DEL PROGRAMA PRESUPUESTARIO TRAERA BENEFICIOS A LA POBLACION REDISENTE ESTIMADA EN 531,831 VECINOS, ASI COMO A LA POBLACION QUE DIARIAMENTE TRANSITA POR LA DEMARCACION Y QUE SE ESTIMA EN 5 MILLONES DE PERSONAS DIARIAS. </v>
          </cell>
          <cell r="AF143" t="str">
            <v>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v>
          </cell>
          <cell r="AG143" t="str">
            <v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v>
          </cell>
          <cell r="AH143">
            <v>0.6</v>
          </cell>
          <cell r="AI143" t="str">
            <v xml:space="preserve">PORCENTAJE DE ESPACIOS PUBLICOS INTERVENIDOS RESPECTO AL NUMERO TOTAL DE ESPACIOS QUE REQUIEREN UNA INTERVENCION INTEGRAL DE MANTENIMIENTO Y EQUIPAMIENTO, CON TECNOLOGIA SUSTENTABLE. SE DETERMINA QUE SE INTERVENDRAN 159 ESPACIOS PUBLICOS DE UN TOTAL DE 260. </v>
          </cell>
          <cell r="AJ143" t="str">
            <v>159/260*100</v>
          </cell>
          <cell r="AK143" t="str">
            <v>PORCENTAJE</v>
          </cell>
          <cell r="AL143" t="str">
            <v>BASE DE DATOS CONCENTRADORA DE LAS ACCIONES EFECTUADAS TRIMESTRALMENTE, UBICADA EN LA SUBDIRECCION DE ENLACE ADMINISTRATIVO DE LA DIRECCION GENERAL DE SERVICIOS URBANOS.</v>
          </cell>
          <cell r="AM143">
            <v>0</v>
          </cell>
          <cell r="AN143">
            <v>0.15</v>
          </cell>
          <cell r="AO143">
            <v>0.4</v>
          </cell>
          <cell r="AP143">
            <v>0.6</v>
          </cell>
        </row>
        <row r="144">
          <cell r="K144" t="str">
            <v>02CD06E118</v>
          </cell>
          <cell r="L144">
            <v>5</v>
          </cell>
          <cell r="M144" t="str">
            <v>Cero Agresión y Más Seguridad</v>
          </cell>
          <cell r="N144">
            <v>1</v>
          </cell>
          <cell r="O144" t="str">
            <v>Seguridad Ciudadana</v>
          </cell>
          <cell r="P144">
            <v>12</v>
          </cell>
          <cell r="Q144" t="str">
            <v xml:space="preserve">Fortalecimiento de la prevención </v>
          </cell>
          <cell r="R144">
            <v>16</v>
          </cell>
          <cell r="S144" t="str">
            <v>Paz, justicia e instituciones sólidas</v>
          </cell>
          <cell r="T144" t="str">
            <v>16. Paz, justicia e instituciones sólidas</v>
          </cell>
          <cell r="U144" t="str">
            <v>1</v>
          </cell>
          <cell r="V144" t="str">
            <v>Gobierno</v>
          </cell>
          <cell r="W144" t="str">
            <v>7</v>
          </cell>
          <cell r="X144" t="str">
            <v>Asuntos De Orden Público Y De Seguridad Interior</v>
          </cell>
          <cell r="Y144" t="str">
            <v>1</v>
          </cell>
          <cell r="Z144" t="str">
            <v>Policía</v>
          </cell>
          <cell r="AA144" t="str">
            <v>1.7.1</v>
          </cell>
          <cell r="AB144" t="str">
            <v>063</v>
          </cell>
          <cell r="AC144" t="str">
            <v>Prevención de la violencia y el delito</v>
          </cell>
          <cell r="AD144" t="str">
            <v>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v>
          </cell>
          <cell r="AE144" t="str">
            <v>ATENDER LAS 33 COLONIAS CON SUS 2,627 MANZANAS, LO QUE EQUIVALE A UNA POBLACION DE  531,831 HABITANTES, ASI COMO A LA POBLACION QUE TRANSITA DIARIAMENTE Y QUE SE ESTIMA EN 5 MILLONES DE PERSONAS.</v>
          </cell>
          <cell r="AF144" t="str">
            <v>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v>
          </cell>
          <cell r="AG144" t="str">
            <v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v>
          </cell>
          <cell r="AH144">
            <v>1</v>
          </cell>
          <cell r="AI144" t="str">
            <v>INCREMENTAR EN 100 % LOS OPERATIVOS ARTICULADOS DE PREVENCION DEL DELITO.</v>
          </cell>
          <cell r="AJ144" t="str">
            <v>OPERATIVOS TOTALES-40/40*100</v>
          </cell>
          <cell r="AK144" t="str">
            <v>PORCENTAJE</v>
          </cell>
          <cell r="AL144" t="str">
            <v xml:space="preserve">REGISTROS DE OPERATIVOS Y FATIGAS DE LOS ELEMENTOS DE LA POLICIA AUXILIAR QUE DESARROLLAR ACTIVIDADES DE VIGILANCIA INTRAMUROS Y EXTRAMUROS QUE OBRAN EN LOS ARCHIVOS DE  LA DIRECCION DE SEGURIDAD CIUDADANA. </v>
          </cell>
          <cell r="AM144">
            <v>0</v>
          </cell>
          <cell r="AN144">
            <v>0.5</v>
          </cell>
          <cell r="AO144">
            <v>0.75</v>
          </cell>
          <cell r="AP144">
            <v>1</v>
          </cell>
        </row>
        <row r="145">
          <cell r="K145" t="str">
            <v>02CD06E119</v>
          </cell>
          <cell r="L145">
            <v>6</v>
          </cell>
          <cell r="M145" t="str">
            <v>Ciencia, Innovación y Transparencia</v>
          </cell>
          <cell r="N145">
            <v>3</v>
          </cell>
          <cell r="O145" t="str">
            <v>Gobierno Abierto</v>
          </cell>
          <cell r="P145">
            <v>2</v>
          </cell>
          <cell r="Q145" t="str">
            <v>Controles al ejercicio del gobierno</v>
          </cell>
          <cell r="R145">
            <v>16</v>
          </cell>
          <cell r="S145" t="str">
            <v>Paz, justicia e instituciones sólidas</v>
          </cell>
          <cell r="T145" t="str">
            <v>16. Paz, justicia e instituciones sólidas</v>
          </cell>
          <cell r="U145" t="str">
            <v>1</v>
          </cell>
          <cell r="V145" t="str">
            <v>Gobierno</v>
          </cell>
          <cell r="W145" t="str">
            <v>3</v>
          </cell>
          <cell r="X145" t="str">
            <v>Coordinación De La Política De Gobierno</v>
          </cell>
          <cell r="Y145" t="str">
            <v>5</v>
          </cell>
          <cell r="Z145" t="str">
            <v>Asuntos Jurídicos</v>
          </cell>
          <cell r="AA145" t="str">
            <v>1.3.5</v>
          </cell>
          <cell r="AB145" t="str">
            <v>164</v>
          </cell>
          <cell r="AC145" t="str">
            <v>Servicios legales, orientación técnica o jurídica a entes públicos y particulares</v>
          </cell>
          <cell r="AD145" t="str">
            <v>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v>
          </cell>
          <cell r="AE145" t="str">
            <v>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v>
          </cell>
          <cell r="AF145" t="str">
            <v>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v>
          </cell>
          <cell r="AG145" t="str">
            <v xml:space="preserve">CONTAR CON LA CERTEZA JURIDICA EN TODOS LOS ACTOS ADMINISTRATIVOS QUE GENERA LA ALCALDIA ASI COMO AQUELLOS DE LOS QUE FOMA PARTE. SE FORTALECE EL ESTADO DE DERECHO. </v>
          </cell>
          <cell r="AH145">
            <v>30</v>
          </cell>
          <cell r="AI145" t="str">
            <v>VARIACION PORCENTUAL PROGRESIVA DEL INCREMENTO EN LAS ASESORIAS JURIDICAS QUE SE PROPORCIONAN A LA CIUDADANIA PARA DAR CERTEZA JURIDICA Y LEGALIDAD.</v>
          </cell>
          <cell r="AJ145" t="str">
            <v>ASESORIAS DEL TRIMESTRE ACTUAL -ASESORIAS DEL TRIMESTRE ANTERIOR/ASESORIAS DEL PRIMER TRIMESTRE*100</v>
          </cell>
          <cell r="AK145" t="str">
            <v>TASA DE VARIACION</v>
          </cell>
          <cell r="AL145" t="str">
            <v>BASE DE DATOS CONCENTRADORA DE ASESORIAS JURIDICAS PROPORCIONADAS A LA CIUDADANIA A CARGO DE LA JEFATURA DE UNIDAD DEPARTAMENTAL DE ENLACE ADMINISTRATIVO DE LA DIRECCION GENERAL JURIDICA Y DE SERVICIOS LEGALES.</v>
          </cell>
          <cell r="AM145">
            <v>0</v>
          </cell>
          <cell r="AN145">
            <v>10</v>
          </cell>
          <cell r="AO145">
            <v>20</v>
          </cell>
          <cell r="AP145">
            <v>30</v>
          </cell>
        </row>
        <row r="146">
          <cell r="K146" t="str">
            <v>02CD06E123</v>
          </cell>
          <cell r="L146">
            <v>2</v>
          </cell>
          <cell r="M146" t="str">
            <v>Ciudad Sustentable</v>
          </cell>
          <cell r="N146">
            <v>3</v>
          </cell>
          <cell r="O146" t="str">
            <v>Medio ambiente y recursos naturales</v>
          </cell>
          <cell r="P146">
            <v>3</v>
          </cell>
          <cell r="Q146" t="str">
            <v>Programa integral de Residuos Sólidos</v>
          </cell>
          <cell r="R146">
            <v>11</v>
          </cell>
          <cell r="S146" t="str">
            <v>Ciudades y comunidades sostenibles</v>
          </cell>
          <cell r="T146" t="str">
            <v>11. Ciudades y comunidades sostenibles</v>
          </cell>
          <cell r="U146" t="str">
            <v>2</v>
          </cell>
          <cell r="V146" t="str">
            <v>Desarrollo Social</v>
          </cell>
          <cell r="W146" t="str">
            <v>1</v>
          </cell>
          <cell r="X146" t="str">
            <v>Protección Ambiental</v>
          </cell>
          <cell r="Y146" t="str">
            <v>1</v>
          </cell>
          <cell r="Z146" t="str">
            <v>Ordenación De Desechos</v>
          </cell>
          <cell r="AA146" t="str">
            <v>2.1.1</v>
          </cell>
          <cell r="AB146" t="str">
            <v>084</v>
          </cell>
          <cell r="AC146" t="str">
            <v>Recolección, tratamiento y disposición final de desechos sólidos y peligrosos</v>
          </cell>
          <cell r="AD146" t="str">
            <v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v>
          </cell>
          <cell r="AE146" t="str">
            <v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v>
          </cell>
          <cell r="AF146" t="str">
            <v xml:space="preserve">1. CONSOLIDAR UN SISTEMA DE GESTION DE RESIDUOS SOLIDOS PARA MITIGAR SU IMPACTO AMBIENTAL Y PRESUPUESTAL POR MEDIO DEL REAPROVECHAMIENTO. 2. REDUCCION PROGRESIVA DE LOS MISMOS. </v>
          </cell>
          <cell r="AG146" t="str">
            <v>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v>
          </cell>
          <cell r="AH146">
            <v>0.06</v>
          </cell>
          <cell r="AI146" t="str">
            <v>VARIACION PORCENTUAL DE LAS TONELADAS DE RESIDUOS SOLIDOS QUE SE RECIBEN EN LA ESTACION DE TRANSFERENCIA. SE DETERMINA OBTENER UNA REDUCCION ANUAL PROGRESIVA DEL -6%.</v>
          </cell>
          <cell r="AJ146" t="str">
            <v>TONELADAS TRIMESTRE ACTUAL-TRIMESTRE ANTERIOR/TONELADAS DEL PRIMER TRIMESTRE*100</v>
          </cell>
          <cell r="AK146" t="str">
            <v>TASA DE VARIACION</v>
          </cell>
          <cell r="AL146" t="str">
            <v xml:space="preserve">BASE DE DATOS CONCENTRADORA DE LOS RESIDUOS SOLIDOS RECOLECTADOS TRIMESTRALMENTE, UBICADA EN LA SUBDIRECCION DE ENLACE ADMINISTRATIVO DE LA DIRECCION GENERAL DE SERVICIOS URBANOS. </v>
          </cell>
          <cell r="AM146">
            <v>0</v>
          </cell>
          <cell r="AN146">
            <v>0.02</v>
          </cell>
          <cell r="AO146">
            <v>0.04</v>
          </cell>
          <cell r="AP146">
            <v>0.06</v>
          </cell>
        </row>
        <row r="147">
          <cell r="K147" t="str">
            <v>02CD06E125</v>
          </cell>
          <cell r="L147">
            <v>2</v>
          </cell>
          <cell r="M147" t="str">
            <v>Ciudad Sustentable</v>
          </cell>
          <cell r="N147">
            <v>3</v>
          </cell>
          <cell r="O147" t="str">
            <v>Medio ambiente y recursos naturales</v>
          </cell>
          <cell r="P147">
            <v>4</v>
          </cell>
          <cell r="Q147" t="str">
            <v>Regenerar las condiciones ecológicas de la ciudad: Áreas de Valor Ambiental, Áreas Naturales Protegidas y Suelo de Conservación.</v>
          </cell>
          <cell r="R147" t="str">
            <v>15</v>
          </cell>
          <cell r="S147" t="str">
            <v>Vida de ecosistemas terrestres</v>
          </cell>
          <cell r="T147" t="str">
            <v>15. Vida de ecosistemas terrestres</v>
          </cell>
          <cell r="U147" t="str">
            <v>2</v>
          </cell>
          <cell r="V147" t="str">
            <v>Desarrollo Social</v>
          </cell>
          <cell r="W147" t="str">
            <v>1</v>
          </cell>
          <cell r="X147" t="str">
            <v>Protección Ambiental</v>
          </cell>
          <cell r="Y147" t="str">
            <v>4</v>
          </cell>
          <cell r="Z147" t="str">
            <v>Reducción De La Contaminación</v>
          </cell>
          <cell r="AA147" t="str">
            <v>2.1.4</v>
          </cell>
          <cell r="AB147" t="str">
            <v>081</v>
          </cell>
          <cell r="AC147" t="str">
            <v>Protección del medio ambiente y recursos naturales</v>
          </cell>
          <cell r="AD147" t="str">
            <v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v>
          </cell>
          <cell r="AE147" t="str">
            <v xml:space="preserve">POBLACION QUE CUENTE CON ANIMALES DE COMPAÑIA Y QUE RADIQUE EN ALGUNA DE LAS 33 COLONIAS QUE CONFORMAN ESTA ALCALDIA. </v>
          </cell>
          <cell r="AF147" t="str">
            <v xml:space="preserve">1. IMPLEMENTAR CAMPAÑAS DE ATENCION VETERINARIA Y ESTERILIZACION GRATUITA. 2. COMBATIR LA FAUNA NOCIVA. 3. PROMOVER EL DESARROLLO DE HUERTOS DE AUTOGENERACION. 4. PROMOVER LA CULTURA DE SUSTENTABILIDAD. 5. PROMOVER PRACTICAS SUSTENTABLES DE CONSTRUCCION. </v>
          </cell>
          <cell r="AG147" t="str">
            <v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v>
          </cell>
          <cell r="AH147">
            <v>35</v>
          </cell>
          <cell r="AI147" t="str">
            <v>INCREMENTO PORCENTUAL PROGRESIVO DE LOS ANIMALES DE COMPAÑIA ATENDIDOS MEDIANTE ACCIONES DE ESTERILIZACION, DESPARASITACION Y VACUNACION Y ADECUACION DE INFRAESTRUCTURA EN PARQUES.</v>
          </cell>
          <cell r="AJ147" t="str">
            <v>ANIMALES DEL TRIMESTRE ACTUAL-ANIMALES DEL TRIMESTRE ANTERIOR/ANIMALES DEL PRIMER TRIMESTRE*100</v>
          </cell>
          <cell r="AK147" t="str">
            <v>TASA DE VARIACION</v>
          </cell>
          <cell r="AL147" t="str">
            <v>BASE DE DATOS CONCENTRADORA DE ACCIONES IMPLEMENTADAS PARA ANIMALES DE COMPAÑIA QUE RESGUARDA LA SUBDIRECCION DE ENLACE ADMINISTRATIVO DE LA DIRECCION GENERAL DE DESARROLLO Y BIENESTAR</v>
          </cell>
          <cell r="AM147">
            <v>0</v>
          </cell>
          <cell r="AN147">
            <v>15</v>
          </cell>
          <cell r="AO147">
            <v>25</v>
          </cell>
          <cell r="AP147">
            <v>35</v>
          </cell>
        </row>
        <row r="148">
          <cell r="K148" t="str">
            <v>02CD06E126</v>
          </cell>
          <cell r="L148">
            <v>4</v>
          </cell>
          <cell r="M148" t="str">
            <v>Ciudad de México, capital cultural de America Latina</v>
          </cell>
          <cell r="N148">
            <v>4</v>
          </cell>
          <cell r="O148" t="str">
            <v>Festivales y Fiestas</v>
          </cell>
          <cell r="P148">
            <v>0</v>
          </cell>
          <cell r="Q148" t="str">
            <v>Festivales y Fiestas</v>
          </cell>
          <cell r="R148">
            <v>4</v>
          </cell>
          <cell r="S148" t="str">
            <v>Educación de calidad</v>
          </cell>
          <cell r="T148" t="str">
            <v>4. Educación de calidad</v>
          </cell>
          <cell r="U148" t="str">
            <v>2</v>
          </cell>
          <cell r="V148" t="str">
            <v>Desarrollo Social</v>
          </cell>
          <cell r="W148" t="str">
            <v>4</v>
          </cell>
          <cell r="X148" t="str">
            <v>Recreación, Cultura Y Otras Manifestaciones Sociales</v>
          </cell>
          <cell r="Y148" t="str">
            <v>2</v>
          </cell>
          <cell r="Z148" t="str">
            <v>Cultura</v>
          </cell>
          <cell r="AA148" t="str">
            <v>2.4.2</v>
          </cell>
          <cell r="AB148" t="str">
            <v>078</v>
          </cell>
          <cell r="AC148" t="str">
            <v>Promoción y fomento de manifestaciones culturales</v>
          </cell>
          <cell r="AD148" t="str">
            <v xml:space="preserve"> GARANTIZAR LOS DERECHOS CULTURALES A LOS HABITANTES  DE LAS 33 COLONIAS DE LA ALCALDIA EN CUAUHTEMOC,  MEDIANTE  LA IMPLEMENTACION DE ACTIVIDADES CULTURALES Y RECREATIVAS </v>
          </cell>
          <cell r="AE148" t="str">
            <v>LA OPERACION DEL PROGRAMA PRESUPUESTARIO TRAERA BENEFICIOS A LA POBLACION REDISENTE ESTIMADA EN 531,831 VECINOS, ASI COMO A LA POBLACION QUE ASISTE A UNO DE LOS 21 ESPACIOS CULTURALES A CARGO DE ESTA ALCALDIA.</v>
          </cell>
          <cell r="AF148" t="str">
            <v>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v>
          </cell>
          <cell r="AG148" t="str">
            <v>LA POBLACION GENERA Y MANTIENE UN SENTIDO DE PERTENENCIA CULTURAL A TRAVES DE LA REALIZACION DE EVENTOS CULTURALES DE CALIDAD Y LA APROPIACION DE ESPACIOS HISTORICOS, RECONOCER Y ASIMILA LAS EXPRESIONES CULTURALES CON UNA PERSPECTIVA DE INCLUSION.</v>
          </cell>
          <cell r="AH148">
            <v>35</v>
          </cell>
          <cell r="AI148" t="str">
            <v xml:space="preserve">LOGRAR UNA VARIACION ANUAL PROGRESIVA DEL 35 % EN LA PRODUCCION DE EVENTOS CULTURALES. </v>
          </cell>
          <cell r="AJ148" t="str">
            <v>EVENTOS DEL TRIMESTRE ACTUAL-EVENTOS DEL TRIMESTRE ANTERIOR/EVENTOS DEL PRIMER TRIMESTRE*100</v>
          </cell>
          <cell r="AK148" t="str">
            <v>TASA DE VARIACION</v>
          </cell>
          <cell r="AL148" t="str">
            <v>REGISTROS DE CARTELERAS EN BITACORAS DE INMUEBLES QUE RESGUARDA LA JEFATURA DE UNIDAD DEPARTAMENTAL DE ENLACE ADMINISTRATIVO</v>
          </cell>
          <cell r="AM148">
            <v>0</v>
          </cell>
          <cell r="AN148">
            <v>15</v>
          </cell>
          <cell r="AO148">
            <v>25</v>
          </cell>
          <cell r="AP148">
            <v>35</v>
          </cell>
        </row>
        <row r="149">
          <cell r="K149" t="str">
            <v>02CD06E137</v>
          </cell>
          <cell r="L149">
            <v>1</v>
          </cell>
          <cell r="M149" t="str">
            <v>Igualdad y Derechos</v>
          </cell>
          <cell r="N149">
            <v>1</v>
          </cell>
          <cell r="O149" t="str">
            <v>Derecho a la educación</v>
          </cell>
          <cell r="P149">
            <v>1</v>
          </cell>
          <cell r="Q149" t="str">
            <v>Ampliar y fortalecer la educación inicial</v>
          </cell>
          <cell r="R149">
            <v>4</v>
          </cell>
          <cell r="S149" t="str">
            <v>Educación de calidad</v>
          </cell>
          <cell r="T149" t="str">
            <v>4. Educación de calidad</v>
          </cell>
          <cell r="U149" t="str">
            <v>2</v>
          </cell>
          <cell r="V149" t="str">
            <v>Desarrollo Social</v>
          </cell>
          <cell r="W149" t="str">
            <v>5</v>
          </cell>
          <cell r="X149" t="str">
            <v>Educación</v>
          </cell>
          <cell r="Y149" t="str">
            <v>1</v>
          </cell>
          <cell r="Z149" t="str">
            <v>Educación Básica</v>
          </cell>
          <cell r="AA149" t="str">
            <v>2.5.1</v>
          </cell>
          <cell r="AB149">
            <v>115</v>
          </cell>
          <cell r="AC149" t="str">
            <v>Operación de Centros para el desarrollo infantil</v>
          </cell>
          <cell r="AD149" t="str">
            <v>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v>
          </cell>
          <cell r="AE149" t="str">
            <v>SE ATENDERAN 1365 MENORES ENTRE LOS 3 Y 5 AÑOS DE EDAD.</v>
          </cell>
          <cell r="AF149" t="str">
            <v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v>
          </cell>
          <cell r="AG149" t="str">
            <v>SE PROPORCIONA ATENCION ASISTENCIAL Y EDUCATIVA A MENORES EN EDAD PREESCOLAR, PARA SALVAGUARDAR SU INTEGRIDAD Y GARANTIZANDO SU DESARROLLO BIOPSICOSOCIAL.</v>
          </cell>
          <cell r="AH149">
            <v>0.9</v>
          </cell>
          <cell r="AI149" t="str">
            <v>ASISTENCIAS DE LOS MENORES DE ACUERDO CON EL CALENDARIO ESCOLAR COMUNICADO POR LAS AUTORIDADES EDUCATIVAS.</v>
          </cell>
          <cell r="AJ149" t="str">
            <v>NIÑOS QUE ASISTIERON/1365*100</v>
          </cell>
          <cell r="AK149" t="str">
            <v>PORCENTAJE</v>
          </cell>
          <cell r="AL149" t="str">
            <v>REGISTROS DE ASISTENCIA DE LOS MENORES A LOS CENTROS DE DESARROLLO INFANTIL QUE CONCENTRA Y RESGUARDA LA SUBDIRECCION DE EDUCACION</v>
          </cell>
          <cell r="AM149">
            <v>0.9</v>
          </cell>
          <cell r="AN149">
            <v>0.9</v>
          </cell>
          <cell r="AO149">
            <v>0.9</v>
          </cell>
          <cell r="AP149">
            <v>0.9</v>
          </cell>
        </row>
        <row r="150">
          <cell r="K150" t="str">
            <v>02CD06K016</v>
          </cell>
          <cell r="L150">
            <v>2</v>
          </cell>
          <cell r="M150" t="str">
            <v>Ciudad Sustentable</v>
          </cell>
          <cell r="N150">
            <v>2</v>
          </cell>
          <cell r="O150" t="str">
            <v>Desarrollo urbano sustentable e incluyente</v>
          </cell>
          <cell r="P150">
            <v>2</v>
          </cell>
          <cell r="Q150" t="str">
            <v>Ampliación de parques, espacios públicos y mejora de servicios urbanos</v>
          </cell>
          <cell r="R150">
            <v>11</v>
          </cell>
          <cell r="S150" t="str">
            <v>Ciudades y comunidades sostenibles</v>
          </cell>
          <cell r="T150" t="str">
            <v>11. Ciudades y comunidades sostenibles</v>
          </cell>
          <cell r="U150" t="str">
            <v>2</v>
          </cell>
          <cell r="V150" t="str">
            <v>Desarrollo Social</v>
          </cell>
          <cell r="W150" t="str">
            <v>2</v>
          </cell>
          <cell r="X150" t="str">
            <v>Vivienda Y Servicios A La Comunidad</v>
          </cell>
          <cell r="Y150" t="str">
            <v>1</v>
          </cell>
          <cell r="Z150" t="str">
            <v>Urbanización</v>
          </cell>
          <cell r="AA150" t="str">
            <v>2.2.1</v>
          </cell>
          <cell r="AB150" t="str">
            <v>274</v>
          </cell>
          <cell r="AC150" t="str">
            <v>Mantenimiento de infraestructura pública</v>
          </cell>
          <cell r="AD150" t="str">
            <v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v>
          </cell>
          <cell r="AE150" t="str">
            <v>ATENDER LAS 33 COLONIAS CON SUS 2,627 MANZANAS, LO QUE EQUIVALE A UNA POBLACION DE  531,831 HABITANTES, ASI COMO A LA POBLACION QUE TRANSITA DIARIAMENTE Y QUE SE ESTIMA EN 5 MILLONES DE PERSONAS.</v>
          </cell>
          <cell r="AF150" t="str">
            <v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v>
          </cell>
          <cell r="AG150" t="str">
            <v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v>
          </cell>
          <cell r="AH150">
            <v>0.95</v>
          </cell>
          <cell r="AI150" t="str">
            <v>ALCANZAR UN PORCENTAJE DEL 95 % EN EL CUMPLIMIENTO DE LOS PROGRAMAS DE EJECUCION DE PROYECTOS DE OBRA PUBLICA POR CONTRATO.</v>
          </cell>
          <cell r="AJ150" t="str">
            <v>PORCENTAJE EN LA EJECUCION DE LA OBRA/PORCENTAJE PROGRAMADO DEL PROGRAMA DE EJECUCION*100</v>
          </cell>
          <cell r="AK150" t="str">
            <v>PORCENTAJE</v>
          </cell>
          <cell r="AL150" t="str">
            <v>REGISTROS DE LOS AVANCES FISICOS Y FINANCIEROS DE LAS OBRAS PUBLICAS POR CONTRATO QUE OBRAN EN LA DIRECCION DE OBRAS PUBLICAS.</v>
          </cell>
          <cell r="AM150">
            <v>0</v>
          </cell>
          <cell r="AN150">
            <v>0.95</v>
          </cell>
          <cell r="AO150">
            <v>0.95</v>
          </cell>
          <cell r="AP150">
            <v>0.95</v>
          </cell>
        </row>
        <row r="151">
          <cell r="K151" t="str">
            <v>02CD06M001</v>
          </cell>
          <cell r="L151">
            <v>2</v>
          </cell>
          <cell r="M151" t="str">
            <v>Ciudad Sustentable</v>
          </cell>
          <cell r="N151" t="str">
            <v>2</v>
          </cell>
          <cell r="O151" t="str">
            <v>Desarrollo urbano sustentable e incluyente</v>
          </cell>
          <cell r="P151" t="str">
            <v>1</v>
          </cell>
          <cell r="Q151" t="str">
            <v>Ordenamiento de desarrollo urbano</v>
          </cell>
          <cell r="R151" t="str">
            <v>10</v>
          </cell>
          <cell r="S151" t="str">
            <v xml:space="preserve">Reducción de las desigualdades </v>
          </cell>
          <cell r="T151" t="str">
            <v xml:space="preserve">10. Reducción de las desigualdades </v>
          </cell>
          <cell r="U151" t="str">
            <v>1</v>
          </cell>
          <cell r="V151" t="str">
            <v>Gobierno</v>
          </cell>
          <cell r="W151" t="str">
            <v>2</v>
          </cell>
          <cell r="X151" t="str">
            <v>Justicia</v>
          </cell>
          <cell r="Y151" t="str">
            <v>1</v>
          </cell>
          <cell r="Z151" t="str">
            <v xml:space="preserve">Impartición de Justicia </v>
          </cell>
          <cell r="AA151" t="str">
            <v>1.2.1</v>
          </cell>
          <cell r="AB151" t="str">
            <v>104</v>
          </cell>
          <cell r="AC151" t="str">
            <v>Administración de capital humano</v>
          </cell>
          <cell r="AD151" t="str">
            <v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v>
          </cell>
          <cell r="AE151" t="str">
            <v xml:space="preserve">EL PROGRAMA PRESUPUESTARIO ATIENDE UNA POBLACION DE 531,831 HABITANTES, ASI COMO A LA POBLACION QUE CONCURRE A LA DEMARCACION Y QUE REQUIERE, POR SU SIMPLE PASO, SERVICIOS O TRAMITES PROPORCIONADOS POR ESTA ALCALDIA Y SUS 9,505 TRABAJADORES ADSCRITOS. </v>
          </cell>
          <cell r="AF151" t="str">
            <v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v>
          </cell>
          <cell r="AG151" t="str">
            <v>QUE LA ALCALDIA CUENTE CON PERSONAL CAPACITADO, REMUNERADO DE MANERA JUSTA, QUE PRESTE LOS SERVICIOS QUE SE UBICAN EN SUS ATRIBUCIONES DE MANERA EFICIENTE, GARANTIZANDO EL DERECHO HUMANO A LA BUENA ADMINISTRACION PUBLICA.</v>
          </cell>
          <cell r="AH151">
            <v>2</v>
          </cell>
          <cell r="AI151" t="str">
            <v>REDUCCION PROGRESIVA DEL PERSONAL QUE SE ENCUENTRA EN LA SITUACION ADMINISTRATIVA DENOMINADA DISPOSICION DE PERSONAL Y QUE NO SE ENCUENTRA ADSCRITA A ALGUN AREA OPERATIVA O ADMINISTRATIVA.</v>
          </cell>
          <cell r="AJ151" t="str">
            <v>NUMERO DE TRABAJADORES EN DISPOSICION DE PERSONAL/NUMERO TOTAL DE TRABAJADORES CON AREA DE ADSCRIPCION*100</v>
          </cell>
          <cell r="AK151" t="str">
            <v>PORCENTAJE</v>
          </cell>
          <cell r="AL151" t="str">
            <v>BASE DE DATOS CONCENTRADORA DE LOS FORMATOS SUSCRITOS POR LOS SERVIDORES PUBLICOS PARA PASAR A DISPOSICION DE PERSONAL QUE RESGUARDA LA SUBDIRECCION DE ASUNTOS LABORALES Y MOVIMIENTOS DE PESONAL.</v>
          </cell>
          <cell r="AM151">
            <v>8</v>
          </cell>
          <cell r="AN151">
            <v>6</v>
          </cell>
          <cell r="AO151">
            <v>4</v>
          </cell>
          <cell r="AP151">
            <v>2</v>
          </cell>
        </row>
        <row r="152">
          <cell r="K152" t="str">
            <v>02CD06N001</v>
          </cell>
          <cell r="L152">
            <v>5</v>
          </cell>
          <cell r="M152" t="str">
            <v>Cero Agresión y Más Seguridad</v>
          </cell>
          <cell r="N152">
            <v>3</v>
          </cell>
          <cell r="O152" t="str">
            <v xml:space="preserve">Protección civil </v>
          </cell>
          <cell r="P152">
            <v>1</v>
          </cell>
          <cell r="Q152" t="str">
            <v>Sistema de Gestión Integral de Riesgos</v>
          </cell>
          <cell r="R152">
            <v>16</v>
          </cell>
          <cell r="S152" t="str">
            <v>Paz, justicia e instituciones sólidas</v>
          </cell>
          <cell r="T152" t="str">
            <v>16. Paz, justicia e instituciones sólidas</v>
          </cell>
          <cell r="U152" t="str">
            <v>1</v>
          </cell>
          <cell r="V152" t="str">
            <v>Gobierno</v>
          </cell>
          <cell r="W152" t="str">
            <v>7</v>
          </cell>
          <cell r="X152" t="str">
            <v>Asuntos De Orden Público Y De Seguridad Interior</v>
          </cell>
          <cell r="Y152" t="str">
            <v>2</v>
          </cell>
          <cell r="Z152" t="str">
            <v>Protección Civil</v>
          </cell>
          <cell r="AA152" t="str">
            <v>1.7.2</v>
          </cell>
          <cell r="AB152" t="str">
            <v>002</v>
          </cell>
          <cell r="AC152" t="str">
            <v>Gestión integral de riesgos en materia de protección civil</v>
          </cell>
          <cell r="AD152" t="str">
            <v>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v>
          </cell>
          <cell r="AE152" t="str">
            <v xml:space="preserve">EL PROGRAMA PRESUPUESTARIO ATIENDE UNA POBLACION DE 531,831 HABITANTES, ASI COMO A LA POBLACION QUE CONCURRE A LA DEMARCACION Y A LOS 9,505 TRABAJADORES ADSCRITOS. </v>
          </cell>
          <cell r="AF152" t="str">
            <v>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v>
          </cell>
          <cell r="AG152" t="str">
            <v>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v>
          </cell>
          <cell r="AH152">
            <v>0.95</v>
          </cell>
          <cell r="AI152" t="str">
            <v>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v>
          </cell>
          <cell r="AJ152" t="str">
            <v>ACCIONES EFECTUADAS/ACCIONES CONTENIDAS EN LOS PLANES Y PROGRAMAS DE PROTECCION CIVIL*100</v>
          </cell>
          <cell r="AK152" t="str">
            <v>PORCENTAJE</v>
          </cell>
          <cell r="AL152" t="str">
            <v>REGISTROS QUE OBRAN EN LA DIRECCION DE PROTECCION CIVIL.</v>
          </cell>
          <cell r="AM152">
            <v>0.95</v>
          </cell>
          <cell r="AN152">
            <v>0.95</v>
          </cell>
          <cell r="AO152">
            <v>0.95</v>
          </cell>
          <cell r="AP152">
            <v>0.95</v>
          </cell>
        </row>
        <row r="153">
          <cell r="K153" t="str">
            <v>02CD06O001</v>
          </cell>
          <cell r="L153">
            <v>2</v>
          </cell>
          <cell r="M153" t="str">
            <v>Ciudad Sustentable</v>
          </cell>
          <cell r="N153">
            <v>2</v>
          </cell>
          <cell r="O153" t="str">
            <v>Desarrollo urbano sustentable e incluyente</v>
          </cell>
          <cell r="P153">
            <v>2</v>
          </cell>
          <cell r="Q153" t="str">
            <v>Ampliación de parques, espacios públicos y mejora de servicios urbanos</v>
          </cell>
          <cell r="R153">
            <v>16</v>
          </cell>
          <cell r="S153" t="str">
            <v>Paz, justicia e instituciones sólidas</v>
          </cell>
          <cell r="T153" t="str">
            <v>16. Paz, justicia e instituciones sólidas</v>
          </cell>
          <cell r="U153" t="str">
            <v>2</v>
          </cell>
          <cell r="V153" t="str">
            <v>Gobierno</v>
          </cell>
          <cell r="W153" t="str">
            <v>3</v>
          </cell>
          <cell r="X153" t="str">
            <v>Coordinación De La Política De Gobierno</v>
          </cell>
          <cell r="Y153" t="str">
            <v>2</v>
          </cell>
          <cell r="Z153" t="str">
            <v>Función Pública</v>
          </cell>
          <cell r="AA153" t="str">
            <v>2.3.2</v>
          </cell>
          <cell r="AB153" t="str">
            <v>001</v>
          </cell>
          <cell r="AC153" t="str">
            <v>Función pública y buen gobierno</v>
          </cell>
          <cell r="AD153" t="str">
            <v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v>
          </cell>
          <cell r="AE153" t="str">
            <v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v>
          </cell>
          <cell r="AF153" t="str">
            <v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v>
          </cell>
          <cell r="AG153" t="str">
            <v>SE CUENTA CON UNIDADES ADMINISTRATIVAS CON RECURSOS MATERIALES, CAPITAL HUMANO Y SERVICIOS NECESARIOS PARA EL CORRECTO DESEMPEÑO DE SUS FUNCIONES, GARANTIZANDO EL DERECHO HUMANO A LA BUENA ADMINISTRACION PUBLICA.</v>
          </cell>
          <cell r="AH153">
            <v>30</v>
          </cell>
          <cell r="AI153" t="str">
            <v>INCREMENTO PROGRESIVO EN EL PORCENTAJE DE LA ATENCION BRINDADA A LA CIUDADANIA DE FORMA DIRECTA O A TRAVES DE ACCIONES INDIRECTAS.</v>
          </cell>
          <cell r="AJ153" t="str">
            <v>TRAMITES ATENDIDOS EN EL TRIMESTRE ACTUAL-TRAMITES ATENDIDOS EN EL TRIMESTRE ANTERIOR/TRAMITES ATENDIDOS EN EL PRIMER TRIMESTRE*100</v>
          </cell>
          <cell r="AK153" t="str">
            <v>TASA DE VARIACION</v>
          </cell>
          <cell r="AL153" t="str">
            <v>REGISTROS DE LOS ARCHIVOS QUE RESGUARDA LA DIRECCION DE RECURSOS MATERIALES Y SERVICIOS GENERALES, LA SUBDIRECCION DEL CENTRO DE SERVICIOS DE ATENCION CIUDADANA, LA COORDINACION DE VENTANILLA UNICA DE TRAMITES Y LA COORDINACION TERRITORIAL INTERNA.</v>
          </cell>
          <cell r="AM153">
            <v>0</v>
          </cell>
          <cell r="AN153">
            <v>10</v>
          </cell>
          <cell r="AO153">
            <v>20</v>
          </cell>
          <cell r="AP153">
            <v>30</v>
          </cell>
        </row>
        <row r="154">
          <cell r="K154" t="str">
            <v>02CD06P001</v>
          </cell>
          <cell r="L154">
            <v>1</v>
          </cell>
          <cell r="M154" t="str">
            <v>Igualdad y Derechos</v>
          </cell>
          <cell r="N154">
            <v>5</v>
          </cell>
          <cell r="O154" t="str">
            <v>Derechos de las mujeres</v>
          </cell>
          <cell r="P154">
            <v>0</v>
          </cell>
          <cell r="Q154" t="str">
            <v>Derechos de las mujeres</v>
          </cell>
          <cell r="R154">
            <v>5</v>
          </cell>
          <cell r="S154" t="str">
            <v xml:space="preserve">Igualdad de género </v>
          </cell>
          <cell r="T154" t="str">
            <v xml:space="preserve">5. Igualdad de género </v>
          </cell>
          <cell r="U154" t="str">
            <v>1</v>
          </cell>
          <cell r="V154" t="str">
            <v>Gobierno</v>
          </cell>
          <cell r="W154" t="str">
            <v>2</v>
          </cell>
          <cell r="X154" t="str">
            <v>Justicia</v>
          </cell>
          <cell r="Y154" t="str">
            <v>4</v>
          </cell>
          <cell r="Z154" t="str">
            <v>Derechos Humanos</v>
          </cell>
          <cell r="AA154" t="str">
            <v>1.2.4</v>
          </cell>
          <cell r="AB154" t="str">
            <v>003</v>
          </cell>
          <cell r="AC154" t="str">
            <v>Transversalización de la perspectiva de género</v>
          </cell>
          <cell r="AD154" t="str">
            <v>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v>
          </cell>
          <cell r="AE154" t="str">
            <v>LAS MUJERES RESIDENTES EN LA DEMARCACION, LAS CUALES SEGUN ESTUDIOS CORRESPONDEN A UNA POBLACION DE 280,106</v>
          </cell>
          <cell r="AF154" t="str">
            <v xml:space="preserve">1. PROMOVER EL PLENO RECONOCIMIENTO DE LOS DERECHOS DE LAS MUJERES JEFAS DE FAMILIA, ESPECIALMENTE DE AQUELLAS QUE SE DEDICAN AL TRABAJO DOMESTICO NO RECONOCIDO Y QUE VIVEN EN SITUACION DE VULNERABILIDAD ECONOMICA EN LA ALCALDIA DE CUAUHTEMOC. </v>
          </cell>
          <cell r="AG154" t="str">
            <v>LAS MUJERES RECIBEN APOYO EN ESPECIE QUE LES PERMITE MEJORAR SUS CONDICIONES DE VIDA Y DISFRUTAR PLENAMENTE DEL CUMPLIMIENTO DE SUS DERECHOS.</v>
          </cell>
          <cell r="AH154">
            <v>1</v>
          </cell>
          <cell r="AI154" t="str">
            <v>PORCENTAJE DE CUMPLIMIENTO OPORTUNO DE LAS ACCIONES EN FAVOR DE LOS DERECHOS DE MUJERES Y NIÑAS.</v>
          </cell>
          <cell r="AJ154" t="str">
            <v>ACCIONES REALIZADAS AL PERIODO/ACCIONES PROGRAMADAS AL PERIODO*100</v>
          </cell>
          <cell r="AK154" t="str">
            <v>PORCENTAJE</v>
          </cell>
          <cell r="AL154" t="str">
            <v xml:space="preserve">REGISTROS DE LAS BENEFICIARIAS DE ACCIONES SOCIALES EJECUTADAS POR LA DIRECCION DE DESARROLLO Y FOMENTO ECONOMICO. </v>
          </cell>
          <cell r="AM154">
            <v>1</v>
          </cell>
          <cell r="AN154">
            <v>1</v>
          </cell>
          <cell r="AO154">
            <v>1</v>
          </cell>
          <cell r="AP154">
            <v>1</v>
          </cell>
        </row>
        <row r="155">
          <cell r="K155" t="str">
            <v>02CD06P002</v>
          </cell>
          <cell r="L155">
            <v>1</v>
          </cell>
          <cell r="M155" t="str">
            <v>Igualdad y Derechos</v>
          </cell>
          <cell r="N155">
            <v>6</v>
          </cell>
          <cell r="O155" t="str">
            <v>Derecho a la igualdad e inclusión</v>
          </cell>
          <cell r="P155">
            <v>0</v>
          </cell>
          <cell r="Q155" t="str">
            <v>Derecho a la igualdad e inclusión</v>
          </cell>
          <cell r="R155">
            <v>10</v>
          </cell>
          <cell r="S155" t="str">
            <v xml:space="preserve">Reducción de las desigualdades </v>
          </cell>
          <cell r="T155" t="str">
            <v xml:space="preserve">10. Reducción de las desigualdades </v>
          </cell>
          <cell r="U155" t="str">
            <v>1</v>
          </cell>
          <cell r="V155" t="str">
            <v>Gobierno</v>
          </cell>
          <cell r="W155" t="str">
            <v>2</v>
          </cell>
          <cell r="X155" t="str">
            <v>Justicia</v>
          </cell>
          <cell r="Y155" t="str">
            <v>4</v>
          </cell>
          <cell r="Z155" t="str">
            <v>Derechos Humanos</v>
          </cell>
          <cell r="AA155" t="str">
            <v>1.2.4</v>
          </cell>
          <cell r="AB155" t="str">
            <v>004</v>
          </cell>
          <cell r="AC155" t="str">
            <v>Transversalización del enfoque de derechos humanos</v>
          </cell>
          <cell r="AD155" t="str">
            <v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v>
          </cell>
          <cell r="AE155" t="str">
            <v xml:space="preserve">LA POBLACION QUE INTEGRA LOS PADRONES DE BENEFICIARIOS DE CUALQUIERA DE LOS PROGRAMAS SOCIALES ARTICULADOS EN TORNO AL SISTEMA DE CUIDADOS Y DERECHOS HUMANOS A CARGO DE ESTA ALCALDIA, Y QUE SE UBICAN EN CONDICIONES DE POBREZA Y VULNERABILIDAD SOCIAL. </v>
          </cell>
          <cell r="AF155" t="str">
            <v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v>
          </cell>
          <cell r="AG155" t="str">
            <v xml:space="preserve">PROMOVER Y GARANTIZAR EL CUMPLIMIENTO DE LOS DERECHOS HUMANOS DE LA POBLACION EN CONDICIONES DE POBREZA, REZAGO Y VULNERABILIDAD SOCIAL. </v>
          </cell>
          <cell r="AH155">
            <v>1</v>
          </cell>
          <cell r="AI155" t="str">
            <v>PORCENTAJE DE COBERTURA DE LOS BENEFICIARIOS DE LOS PROGRAMAS SOCIALES ARTICULADOS AL SISTEMA DE CUIDADOS Y DERECHOS HUMANOS OPERADO ESTA ALCALDIA.</v>
          </cell>
          <cell r="AJ155" t="str">
            <v>BENEFICIARIOS DISPERSADOS/BENEFICIARIOS TOTALES*100</v>
          </cell>
          <cell r="AK155" t="str">
            <v>PORCENTAJE</v>
          </cell>
          <cell r="AL155" t="str">
            <v>PADRONES DE DISPERSIONES DE BENEFICIARIOS DE LOS PROGRAMAS SOCIALES QUE OBRAN EN LOS ARCHIVOS DE LA DIRECCION DE DESARROLLO SOCIAL</v>
          </cell>
          <cell r="AM155">
            <v>1</v>
          </cell>
          <cell r="AN155">
            <v>1</v>
          </cell>
          <cell r="AO155">
            <v>1</v>
          </cell>
          <cell r="AP155">
            <v>1</v>
          </cell>
        </row>
        <row r="156">
          <cell r="K156" t="str">
            <v>02CD06P004</v>
          </cell>
          <cell r="L156">
            <v>1</v>
          </cell>
          <cell r="M156" t="str">
            <v>Igualdad y Derechos</v>
          </cell>
          <cell r="N156" t="str">
            <v>6</v>
          </cell>
          <cell r="O156" t="str">
            <v>Derecho a la igualdad e inclusión</v>
          </cell>
          <cell r="P156" t="str">
            <v>1</v>
          </cell>
          <cell r="Q156" t="str">
            <v>Niñas, niños y adolescentes</v>
          </cell>
          <cell r="R156" t="str">
            <v>10</v>
          </cell>
          <cell r="S156" t="str">
            <v xml:space="preserve">Reducción de las desigualdades </v>
          </cell>
          <cell r="T156" t="str">
            <v xml:space="preserve">10. Reducción de las desigualdades </v>
          </cell>
          <cell r="U156" t="str">
            <v>2</v>
          </cell>
          <cell r="V156" t="str">
            <v>Desarrollo Social</v>
          </cell>
          <cell r="W156" t="str">
            <v>6</v>
          </cell>
          <cell r="X156" t="str">
            <v>Protección Social</v>
          </cell>
          <cell r="Y156" t="str">
            <v>8</v>
          </cell>
          <cell r="Z156" t="str">
            <v>Otros Grupos Vulnerables</v>
          </cell>
          <cell r="AA156" t="str">
            <v>2.6.8</v>
          </cell>
          <cell r="AB156" t="str">
            <v>294</v>
          </cell>
          <cell r="AC156" t="str">
            <v>Transversalización de la perspectiva de los derechos de la niñez y de la adolescencia</v>
          </cell>
          <cell r="AD15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56" t="str">
            <v>NIÑOS, NIÑAS Y ADOLESCENTES QUE HABITEN Y TRANSITEN EN LA CIUDAD DE MÉXICO</v>
          </cell>
          <cell r="AF156" t="str">
            <v>PROMOCIÓN INTEGRAL DE LOS DERECHOS DE LOS NIÑOS, NIÑAS Y ADOLESCENTES.
IMPLEMENTACIÓN ACCIONES DE SENSIBILIZACIÓN, PARA LOS SERVIDORES PÚBLICOS EN EL CUMPLIMIENTO DE LOS DERECHOS DE LOS NIÑOS, NIÑAS Y ADOLESCENTES.</v>
          </cell>
          <cell r="AG156" t="str">
            <v>NIÑOS, NIÑAS Y ADOLESCENTES, CON UNA VIDA LIBRE DE VIOLENCIA</v>
          </cell>
          <cell r="AH156">
            <v>1</v>
          </cell>
          <cell r="AI156" t="str">
            <v>PORCENTAJE DE ACTIVIDADES REALIZADAS A EFECTO DE CONCIENTIZAR SOBRE LOS DERECHOS DE LAS NIÑAS, NIÑOS Y ADOLESCENTES A LOS SERVIDORES PÚBLICOS DE LA INSTITUCIÓN.</v>
          </cell>
          <cell r="AJ156" t="str">
            <v>(ACTIVIDADES PLANEADAS PARA CONCIENTIZAR SOBRE LOS DERECHOS DE LAS NIÑAS, NIÑOS Y ADOLESCENTES) / (ACTIVIDADES REALIZADAS PARA CONCIENTIZAR SOBRE LOS DERECHOS DE LAS NIÑAS, NIÑOS Y ADOLESCENTES)</v>
          </cell>
          <cell r="AK156" t="str">
            <v>PORCENTAJE</v>
          </cell>
          <cell r="AL156" t="str">
            <v>N/A</v>
          </cell>
          <cell r="AM156">
            <v>0</v>
          </cell>
          <cell r="AN156">
            <v>0.5</v>
          </cell>
          <cell r="AO156">
            <v>1</v>
          </cell>
          <cell r="AP156">
            <v>1</v>
          </cell>
        </row>
        <row r="157">
          <cell r="K157" t="str">
            <v>02CD06P046</v>
          </cell>
          <cell r="L157">
            <v>6</v>
          </cell>
          <cell r="M157" t="str">
            <v>Ciencia, Innovación y Transparencia</v>
          </cell>
          <cell r="N157" t="str">
            <v>3</v>
          </cell>
          <cell r="O157" t="str">
            <v>Gobierno Abierto</v>
          </cell>
          <cell r="P157" t="str">
            <v>2</v>
          </cell>
          <cell r="Q157" t="str">
            <v>Controles al ejercicio del gobierno</v>
          </cell>
          <cell r="R157">
            <v>16</v>
          </cell>
          <cell r="S157" t="str">
            <v>Paz, justicia e instituciones sólidas</v>
          </cell>
          <cell r="T157" t="str">
            <v>16. Paz, justicia e instituciones sólidas</v>
          </cell>
          <cell r="U157" t="str">
            <v>1</v>
          </cell>
          <cell r="V157" t="str">
            <v>Gobierno</v>
          </cell>
          <cell r="W157" t="str">
            <v>3</v>
          </cell>
          <cell r="X157" t="str">
            <v>Coordinación De La Política De Gobierno</v>
          </cell>
          <cell r="Y157" t="str">
            <v>2</v>
          </cell>
          <cell r="Z157" t="str">
            <v>Política Interior</v>
          </cell>
          <cell r="AA157" t="str">
            <v>1.3.2</v>
          </cell>
          <cell r="AB157" t="str">
            <v>058</v>
          </cell>
          <cell r="AC157" t="str">
            <v>Planeación, control y desarrollo de programas y proyectos</v>
          </cell>
          <cell r="AD157" t="str">
            <v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v>
          </cell>
          <cell r="AE157" t="str">
            <v xml:space="preserve">EL PROGRAMA PRESUPUESTARIO ATIENDE UNA POBLACION DE 531,831 HABITANTES. </v>
          </cell>
          <cell r="AF157" t="str">
            <v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v>
          </cell>
          <cell r="AG157" t="str">
            <v xml:space="preserve">LA ACCION GUBERNAMENTAL SE REALIZA BAJO POLITICAS PLANEADAS DE MANERA INTEGRAL QUE DEFINEN A LOS ACTORES, LOS TRAMOS DE RESPONSABILIDAD, LOS RESULTADOS PREVISTOS Y LOS MEDIOS PARA LOGRARLOS. </v>
          </cell>
          <cell r="AH157">
            <v>1</v>
          </cell>
          <cell r="AI157" t="str">
            <v xml:space="preserve">CELEBRACION PUNTUAL Y OPORTUNA DE LAS SESIONES DEL CONCEJO Y DE LAS COMISIONES. </v>
          </cell>
          <cell r="AJ157" t="str">
            <v>SESIONES DEL CONCEJO CELEBRADAS/SESIONES DEL CONCEJO PROGRAMADAS*100</v>
          </cell>
          <cell r="AK157" t="str">
            <v>PORCENTAJE</v>
          </cell>
          <cell r="AL157" t="str">
            <v>REGISTRO DE CONVOCATORIAS Y ACTAS A RESGUARDO DEL SECRETARIO TECNICO DEL CONCEJO.</v>
          </cell>
          <cell r="AM157">
            <v>1</v>
          </cell>
          <cell r="AN157">
            <v>1</v>
          </cell>
          <cell r="AO157">
            <v>1</v>
          </cell>
          <cell r="AP157">
            <v>1</v>
          </cell>
        </row>
        <row r="158">
          <cell r="K158" t="str">
            <v>02CD06S092</v>
          </cell>
          <cell r="L158">
            <v>1</v>
          </cell>
          <cell r="M158" t="str">
            <v>Igualdad y Derechos</v>
          </cell>
          <cell r="N158">
            <v>3</v>
          </cell>
          <cell r="O158" t="str">
            <v>Derecho a la cultura física y la práctica del deporte</v>
          </cell>
          <cell r="P158">
            <v>1</v>
          </cell>
          <cell r="Q158" t="str">
            <v xml:space="preserve"> Promoción del deporte comunitario </v>
          </cell>
          <cell r="R158">
            <v>3</v>
          </cell>
          <cell r="S158" t="str">
            <v xml:space="preserve">Salud y bienestar </v>
          </cell>
          <cell r="T158" t="str">
            <v xml:space="preserve">3. Salud y bienestar </v>
          </cell>
          <cell r="U158" t="str">
            <v>2</v>
          </cell>
          <cell r="V158" t="str">
            <v>Desarrollo Social</v>
          </cell>
          <cell r="W158" t="str">
            <v>4</v>
          </cell>
          <cell r="X158" t="str">
            <v>Recreación, Cultura Y Otras Manifestaciones Sociales</v>
          </cell>
          <cell r="Y158" t="str">
            <v>1</v>
          </cell>
          <cell r="Z158" t="str">
            <v>Deporte Y Recreación</v>
          </cell>
          <cell r="AA158" t="str">
            <v>2.4.1</v>
          </cell>
          <cell r="AB158" t="str">
            <v>101</v>
          </cell>
          <cell r="AC158" t="str">
            <v>Fortalecimiento del deporte</v>
          </cell>
          <cell r="AD158" t="str">
            <v>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v>
          </cell>
          <cell r="AE158" t="str">
            <v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v>
          </cell>
          <cell r="AF158" t="str">
            <v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v>
          </cell>
          <cell r="AG158" t="str">
            <v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v>
          </cell>
          <cell r="AH158">
            <v>1</v>
          </cell>
          <cell r="AI158" t="str">
            <v xml:space="preserve">ENTREGA DE APOYOS DE MANERA PUNTUAL DE LOS APOYOS ECONOMICOS A FAVOR DEL 100 % DE LOS BENEFICIARIOS. </v>
          </cell>
          <cell r="AJ158" t="str">
            <v>BENEFICIARIOS DISPERSADOS/BENEFICIARIOS TOTALES*100</v>
          </cell>
          <cell r="AK158" t="str">
            <v>PORCENTAJE</v>
          </cell>
          <cell r="AL158" t="str">
            <v>PADRONES DE DISPERSIONES DE BENEFICIARIOS DE LOS PROGRAMAS SOCIALES QUE OBRAN EN LOS ARCHIVOS DE LA DIRECCION DE DESARROLLO SOCIAL</v>
          </cell>
          <cell r="AM158">
            <v>1</v>
          </cell>
          <cell r="AN158">
            <v>1</v>
          </cell>
          <cell r="AO158">
            <v>1</v>
          </cell>
          <cell r="AP158">
            <v>1</v>
          </cell>
        </row>
        <row r="159">
          <cell r="K159" t="str">
            <v>02CD06S093</v>
          </cell>
          <cell r="L159">
            <v>2</v>
          </cell>
          <cell r="M159" t="str">
            <v>Ciudad Sustentable</v>
          </cell>
          <cell r="N159">
            <v>1</v>
          </cell>
          <cell r="O159" t="str">
            <v>Desarrollo económico sustentable e incluyente y generación de empleo</v>
          </cell>
          <cell r="P159">
            <v>7</v>
          </cell>
          <cell r="Q159" t="str">
            <v>Derechos humanos y empleo</v>
          </cell>
          <cell r="R159">
            <v>8</v>
          </cell>
          <cell r="S159" t="str">
            <v>Trabajo decente y crecimiento económico</v>
          </cell>
          <cell r="T159" t="str">
            <v>8. Trabajo decente y crecimiento económico</v>
          </cell>
          <cell r="U159" t="str">
            <v>2</v>
          </cell>
          <cell r="V159" t="str">
            <v>Desarrollo Social</v>
          </cell>
          <cell r="W159" t="str">
            <v>6</v>
          </cell>
          <cell r="X159" t="str">
            <v>Protección Social</v>
          </cell>
          <cell r="Y159" t="str">
            <v>8</v>
          </cell>
          <cell r="Z159" t="str">
            <v>Otros Grupos Vulnerables</v>
          </cell>
          <cell r="AA159" t="str">
            <v>2.6.8</v>
          </cell>
          <cell r="AB159" t="str">
            <v>105</v>
          </cell>
          <cell r="AC159" t="str">
            <v>Acciones para el fortalecimiento del desarrollo social</v>
          </cell>
          <cell r="AD159" t="str">
            <v>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v>
          </cell>
          <cell r="AE159" t="str">
            <v>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v>
          </cell>
          <cell r="AF159" t="str">
            <v>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v>
          </cell>
          <cell r="AG159" t="str">
            <v>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v>
          </cell>
          <cell r="AH159">
            <v>1</v>
          </cell>
          <cell r="AI159" t="str">
            <v xml:space="preserve">ENTREGA DE APOYOS DE MANERA PUNTUAL DE LOS APOYOS ECONOMICOS A FAVOR DEL 100 % DE LOS BENEFICIARIOS. </v>
          </cell>
          <cell r="AJ159" t="str">
            <v>BENEFICIARIOS DISPERSADOS/BENEFICIARIOS TOTALES*100</v>
          </cell>
          <cell r="AK159" t="str">
            <v>PORCENTAJE</v>
          </cell>
          <cell r="AL159" t="str">
            <v>PADRONES DE DISPERSIONES DE BENEFICIARIOS DE LOS PROGRAMAS SOCIALES QUE OBRAN EN LOS ARCHIVOS DE LA DIRECCION DE DESARROLLO SOCIAL</v>
          </cell>
          <cell r="AM159">
            <v>1</v>
          </cell>
          <cell r="AN159">
            <v>1</v>
          </cell>
          <cell r="AO159">
            <v>1</v>
          </cell>
          <cell r="AP159">
            <v>1</v>
          </cell>
        </row>
        <row r="160">
          <cell r="K160" t="str">
            <v>02CD06S095</v>
          </cell>
          <cell r="L160">
            <v>1</v>
          </cell>
          <cell r="M160" t="str">
            <v>Igualdad y Derechos</v>
          </cell>
          <cell r="N160">
            <v>1</v>
          </cell>
          <cell r="O160" t="str">
            <v>Derecho a la educación</v>
          </cell>
          <cell r="P160">
            <v>1</v>
          </cell>
          <cell r="Q160" t="str">
            <v>Ampliar y fortalecer la educación inicial</v>
          </cell>
          <cell r="R160">
            <v>4</v>
          </cell>
          <cell r="S160" t="str">
            <v>Educación de calidad</v>
          </cell>
          <cell r="T160" t="str">
            <v>4. Educación de calidad</v>
          </cell>
          <cell r="U160" t="str">
            <v>2</v>
          </cell>
          <cell r="V160" t="str">
            <v>Desarrollo Social</v>
          </cell>
          <cell r="W160" t="str">
            <v>6</v>
          </cell>
          <cell r="X160" t="str">
            <v>Protección Social</v>
          </cell>
          <cell r="Y160" t="str">
            <v>7</v>
          </cell>
          <cell r="Z160" t="str">
            <v>Indígenas</v>
          </cell>
          <cell r="AA160" t="str">
            <v>2.6.7</v>
          </cell>
          <cell r="AB160" t="str">
            <v>159</v>
          </cell>
          <cell r="AC160" t="str">
            <v>Atención a la infancia y adolescencia indígena</v>
          </cell>
          <cell r="AD160" t="str">
            <v>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v>
          </cell>
          <cell r="AE160" t="str">
            <v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v>
          </cell>
          <cell r="AF160" t="str">
            <v>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v>
          </cell>
          <cell r="AG160" t="str">
            <v>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v>
          </cell>
          <cell r="AH160">
            <v>1</v>
          </cell>
          <cell r="AI160" t="str">
            <v xml:space="preserve">ENTREGA DE APOYOS DE MANERA PUNTUAL DE LOS APOYOS ECONOMICOS A FAVOR DEL 100 % DE LOS BENEFICIARIOS. </v>
          </cell>
          <cell r="AJ160" t="str">
            <v>BENEFICIARIOS DISPERSADOS/BENEFICIARIOS TOTALES*100</v>
          </cell>
          <cell r="AK160" t="str">
            <v>PORCENTAJE</v>
          </cell>
          <cell r="AL160" t="str">
            <v>PADRONES DE DISPERSIONES DE BENEFICIARIOS DE LOS PROGRAMAS SOCIALES QUE OBRAN EN LOS ARCHIVOS DE LA DIRECCION DE DESARROLLO SOCIAL</v>
          </cell>
          <cell r="AM160">
            <v>1</v>
          </cell>
          <cell r="AN160">
            <v>1</v>
          </cell>
          <cell r="AO160">
            <v>1</v>
          </cell>
          <cell r="AP160">
            <v>1</v>
          </cell>
        </row>
        <row r="161">
          <cell r="K161" t="str">
            <v>02CD06S097</v>
          </cell>
          <cell r="L161">
            <v>1</v>
          </cell>
          <cell r="M161" t="str">
            <v>Igualdad y Derechos</v>
          </cell>
          <cell r="N161">
            <v>6</v>
          </cell>
          <cell r="O161" t="str">
            <v>Derecho a la igualdad e inclusión</v>
          </cell>
          <cell r="P161">
            <v>4</v>
          </cell>
          <cell r="Q161" t="str">
            <v>Personas con discapacidad</v>
          </cell>
          <cell r="R161">
            <v>3</v>
          </cell>
          <cell r="S161" t="str">
            <v xml:space="preserve">Salud y bienestar </v>
          </cell>
          <cell r="T161" t="str">
            <v xml:space="preserve">3. Salud y bienestar </v>
          </cell>
          <cell r="U161" t="str">
            <v>2</v>
          </cell>
          <cell r="V161" t="str">
            <v>Desarrollo Social</v>
          </cell>
          <cell r="W161" t="str">
            <v>6</v>
          </cell>
          <cell r="X161" t="str">
            <v>Protección Social</v>
          </cell>
          <cell r="Y161" t="str">
            <v>1</v>
          </cell>
          <cell r="Z161" t="str">
            <v>Enfermedad E Incapacidad</v>
          </cell>
          <cell r="AA161" t="str">
            <v>2.6.1</v>
          </cell>
          <cell r="AB161" t="str">
            <v>143</v>
          </cell>
          <cell r="AC161" t="str">
            <v>Apoyo económico a población con discapacidad permanente</v>
          </cell>
          <cell r="AD161" t="str">
            <v>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v>
          </cell>
          <cell r="AE161" t="str">
            <v>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v>
          </cell>
          <cell r="AF161" t="str">
            <v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v>
          </cell>
          <cell r="AG161" t="str">
            <v xml:space="preserve">ENTREGAR  APOYO  ECONOMICO  A  237  PERSONAS  MAYORES  DE  30  AÑOS  QUE  RESIDAN  EN  LA  ALCALDIA  CUAUHTEMOC,  A  TRAVES  DE  UNA TRANSFERENCIA MONETARIA PARA GARANTIZAR SU DERECHO AL CUIDADO, SALUD Y VIVIENDA. </v>
          </cell>
          <cell r="AH161">
            <v>1</v>
          </cell>
          <cell r="AI161" t="str">
            <v xml:space="preserve">ENTREGA DE APOYOS DE MANERA PUNTUAL DE LOS APOYOS ECONOMICOS A FAVOR DEL 100 % DE LOS BENEFICIARIOS. </v>
          </cell>
          <cell r="AJ161" t="str">
            <v>BENEFICIARIOS DISPERSADOS/BENEFICIARIOS TOTALES*100</v>
          </cell>
          <cell r="AK161" t="str">
            <v>PORCENTAJE</v>
          </cell>
          <cell r="AL161" t="str">
            <v>PADRONES DE DISPERSIONES DE BENEFICIARIOS DE LOS PROGRAMAS SOCIALES QUE OBRAN EN LOS ARCHIVOS DE LA DIRECCION DE DESARROLLO SOCIAL</v>
          </cell>
          <cell r="AM161">
            <v>1</v>
          </cell>
          <cell r="AN161">
            <v>1</v>
          </cell>
          <cell r="AO161">
            <v>1</v>
          </cell>
          <cell r="AP161">
            <v>1</v>
          </cell>
        </row>
        <row r="162">
          <cell r="K162" t="str">
            <v>02CD06S098</v>
          </cell>
          <cell r="L162">
            <v>1</v>
          </cell>
          <cell r="M162" t="str">
            <v>Igualdad y Derechos</v>
          </cell>
          <cell r="N162">
            <v>5</v>
          </cell>
          <cell r="O162" t="str">
            <v>Derechos de las mujeres</v>
          </cell>
          <cell r="P162">
            <v>0</v>
          </cell>
          <cell r="Q162" t="str">
            <v>Derechos de las mujeres</v>
          </cell>
          <cell r="R162">
            <v>5</v>
          </cell>
          <cell r="S162" t="str">
            <v xml:space="preserve">Igualdad de género </v>
          </cell>
          <cell r="T162" t="str">
            <v xml:space="preserve">5. Igualdad de género </v>
          </cell>
          <cell r="U162" t="str">
            <v>2</v>
          </cell>
          <cell r="V162" t="str">
            <v>Desarrollo Social</v>
          </cell>
          <cell r="W162" t="str">
            <v>6</v>
          </cell>
          <cell r="X162" t="str">
            <v>Protección Social</v>
          </cell>
          <cell r="Y162" t="str">
            <v>4</v>
          </cell>
          <cell r="Z162" t="str">
            <v>Desempleo</v>
          </cell>
          <cell r="AA162" t="str">
            <v>2.6.4</v>
          </cell>
          <cell r="AB162" t="str">
            <v>098</v>
          </cell>
          <cell r="AC162" t="str">
            <v>Apoyo para la superación de las mujeres</v>
          </cell>
          <cell r="AD162" t="str">
            <v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v>
          </cell>
          <cell r="AE162" t="str">
            <v>MUJERES  JEFAS  DE  FAMILIA  DE  ENTRE  40  Y  55  AÑOS  DE  EDAD,  PREFERENTEMENTE  QUE  SE  DEDIQUEN  AL  TRABAJO  DOMESTICO,  VIVAN EN SITUACION DE VULNERABILIDAD Y TENGAN SU RESIDENCIA EN LA ALCALDIA CUAUHTEMOC.</v>
          </cell>
          <cell r="AF162" t="str">
            <v xml:space="preserve">1. PROMOVER EL PLENO RECONOCIMIENTO DE LOS DERECHOS DE LAS MUJERES JEFAS DE FAMILIA, ESPECIALMENTE DE AQUELLAS QUE SE DEDICAN AL TRABAJO DOMESTICO NO RECONOCIDO Y QUE VIVEN EN SITUACION DE VULNERABILIDAD ECONOMICA EN LA ALCALDIA DE CUAUHTEMOC. </v>
          </cell>
          <cell r="AG162" t="str">
            <v>ENTREGAR  APOYO  ECONOMICO  A  600  PERSONAS  JEFAS  DE  FAMILIAS  DE  ENTRE  40  Y  55  AÑOS  DE  EDAD  QUE  RESIDAN  POR  LA  ALCALDIA CUAUHTEMOC,  A  TRAVES  DE  UNA  TRANSFERENCIA  MONETARIA PARA QUE ADQUIERAN HERRAMIENTAS, HABILIDADES Y CAPACIDADES PARA EL TRABAJO.</v>
          </cell>
          <cell r="AH162">
            <v>1</v>
          </cell>
          <cell r="AI162" t="str">
            <v xml:space="preserve">ENTREGA DE APOYOS DE MANERA PUNTUAL DE LOS APOYOS ECONOMICOS A FAVOR DEL 100 % DE LOS BENEFICIARIOS. </v>
          </cell>
          <cell r="AJ162" t="str">
            <v>BENEFICIARIOS DISPERSADOS/BENEFICIARIOS TOTALES*100</v>
          </cell>
          <cell r="AK162" t="str">
            <v>PORCENTAJE</v>
          </cell>
          <cell r="AL162" t="str">
            <v>PADRONES DE DISPERSIONES DE BENEFICIARIOS DE LOS PROGRAMAS SOCIALES QUE OBRAN EN LOS ARCHIVOS DE LA DIRECCION DE DESARROLLO SOCIAL</v>
          </cell>
          <cell r="AM162">
            <v>1</v>
          </cell>
          <cell r="AN162">
            <v>1</v>
          </cell>
          <cell r="AO162">
            <v>1</v>
          </cell>
          <cell r="AP162">
            <v>1</v>
          </cell>
        </row>
        <row r="163">
          <cell r="K163" t="str">
            <v>02CD06S100</v>
          </cell>
          <cell r="L163">
            <v>4</v>
          </cell>
          <cell r="M163" t="str">
            <v>Ciudad de México, capital cultural de America Latina</v>
          </cell>
          <cell r="N163">
            <v>1</v>
          </cell>
          <cell r="O163" t="str">
            <v>Cultura Comunitaria</v>
          </cell>
          <cell r="P163">
            <v>0</v>
          </cell>
          <cell r="Q163" t="str">
            <v>Cultura Comunitaria</v>
          </cell>
          <cell r="R163">
            <v>10</v>
          </cell>
          <cell r="S163" t="str">
            <v xml:space="preserve">Reducción de las desigualdades </v>
          </cell>
          <cell r="T163" t="str">
            <v xml:space="preserve">10. Reducción de las desigualdades </v>
          </cell>
          <cell r="U163" t="str">
            <v>2</v>
          </cell>
          <cell r="V163" t="str">
            <v>Desarrollo Social</v>
          </cell>
          <cell r="W163" t="str">
            <v>4</v>
          </cell>
          <cell r="X163" t="str">
            <v>Recreación, Cultura Y Otras Manifestaciones Sociales</v>
          </cell>
          <cell r="Y163" t="str">
            <v>2</v>
          </cell>
          <cell r="Z163" t="str">
            <v>Cultura</v>
          </cell>
          <cell r="AA163" t="str">
            <v>2.4.2</v>
          </cell>
          <cell r="AB163" t="str">
            <v>077</v>
          </cell>
          <cell r="AC163" t="str">
            <v>Promoción y fomento de los derechos culturales</v>
          </cell>
          <cell r="AD163" t="str">
            <v>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v>
          </cell>
          <cell r="AE163" t="str">
            <v>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v>
          </cell>
          <cell r="AF163" t="str">
            <v>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v>
          </cell>
          <cell r="AG163" t="str">
            <v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v>
          </cell>
          <cell r="AH163">
            <v>1</v>
          </cell>
          <cell r="AI163" t="str">
            <v xml:space="preserve">ENTREGA DE APOYOS DE MANERA PUNTUAL DE LOS APOYOS ECONOMICOS A FAVOR DEL 100 % DE LOS BENEFICIARIOS. </v>
          </cell>
          <cell r="AJ163" t="str">
            <v>BENEFICIARIOS DISPERSADOS/BENEFICIARIOS TOTALES*100</v>
          </cell>
          <cell r="AK163" t="str">
            <v>PORCENTAJE</v>
          </cell>
          <cell r="AL163" t="str">
            <v>PADRONES DE DISPERSIONES DE BENEFICIARIOS DE LOS PROGRAMAS SOCIALES QUE OBRAN EN LOS ARCHIVOS DE LA DIRECCION DE DESARROLLO SOCIAL</v>
          </cell>
          <cell r="AM163">
            <v>1</v>
          </cell>
          <cell r="AN163">
            <v>1</v>
          </cell>
          <cell r="AO163">
            <v>1</v>
          </cell>
          <cell r="AP163">
            <v>1</v>
          </cell>
        </row>
        <row r="164">
          <cell r="K164" t="str">
            <v>02CD06S101</v>
          </cell>
          <cell r="L164">
            <v>1</v>
          </cell>
          <cell r="M164" t="str">
            <v>Igualdad y Derechos</v>
          </cell>
          <cell r="N164">
            <v>6</v>
          </cell>
          <cell r="O164" t="str">
            <v>Derecho a la igualdad e inclusión</v>
          </cell>
          <cell r="P164">
            <v>5</v>
          </cell>
          <cell r="Q164" t="str">
            <v xml:space="preserve"> Personas LGBTTIQA</v>
          </cell>
          <cell r="R164">
            <v>3</v>
          </cell>
          <cell r="S164" t="str">
            <v xml:space="preserve">Salud y bienestar </v>
          </cell>
          <cell r="T164" t="str">
            <v xml:space="preserve">3. Salud y bienestar </v>
          </cell>
          <cell r="U164" t="str">
            <v>2</v>
          </cell>
          <cell r="V164" t="str">
            <v>Desarrollo Social</v>
          </cell>
          <cell r="W164" t="str">
            <v>6</v>
          </cell>
          <cell r="X164" t="str">
            <v>Protección Social</v>
          </cell>
          <cell r="Y164" t="str">
            <v>8</v>
          </cell>
          <cell r="Z164" t="str">
            <v>Otros Grupos Vulnerables</v>
          </cell>
          <cell r="AA164" t="str">
            <v>2.6.8</v>
          </cell>
          <cell r="AB164" t="str">
            <v>072</v>
          </cell>
          <cell r="AC164" t="str">
            <v>Promoción de los derechos sexuales y reproductivos</v>
          </cell>
          <cell r="AD164" t="str">
            <v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v>
          </cell>
          <cell r="AE164" t="str">
            <v>LAS PERSONAS TRANSEXUALES, TRANSGENERO, INTERSEXUALES Y NO BINARIAS DE 30 AÑOS INSCRITAS EN EL INSTITUTO NACIONAL DE EDUCACION DE LOS ADULTOS QUE VIVAN Y/O TRABAJEN EN LA ALCALDIA CUAUHTEMOC.</v>
          </cell>
          <cell r="AF164" t="str">
            <v>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v>
          </cell>
          <cell r="AG164" t="str">
            <v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v>
          </cell>
          <cell r="AH164">
            <v>1</v>
          </cell>
          <cell r="AI164" t="str">
            <v xml:space="preserve">ENTREGA DE APOYOS DE MANERA PUNTUAL DE LOS APOYOS ECONOMICOS A FAVOR DEL 100 % DE LOS BENEFICIARIOS. </v>
          </cell>
          <cell r="AJ164" t="str">
            <v>BENEFICIARIOS DISPERSADOS/BENEFICIARIOS TOTALES*100</v>
          </cell>
          <cell r="AK164" t="str">
            <v>PORCENTAJE</v>
          </cell>
          <cell r="AL164" t="str">
            <v>PADRONES DE DISPERSIONES DE BENEFICIARIOS DE LOS PROGRAMAS SOCIALES QUE OBRAN EN LOS ARCHIVOS DE LA DIRECCION DE DESARROLLO SOCIAL</v>
          </cell>
          <cell r="AM164">
            <v>1</v>
          </cell>
          <cell r="AN164">
            <v>1</v>
          </cell>
          <cell r="AO164">
            <v>1</v>
          </cell>
          <cell r="AP164">
            <v>1</v>
          </cell>
        </row>
        <row r="165">
          <cell r="K165" t="str">
            <v>02CD06U026</v>
          </cell>
          <cell r="L165">
            <v>1</v>
          </cell>
          <cell r="M165" t="str">
            <v>Igualdad y Derechos</v>
          </cell>
          <cell r="N165">
            <v>6</v>
          </cell>
          <cell r="O165" t="str">
            <v>Derecho a la igualdad e inclusión</v>
          </cell>
          <cell r="P165" t="str">
            <v>0</v>
          </cell>
          <cell r="Q165" t="str">
            <v>Derecho a la igualdad e inclusión</v>
          </cell>
          <cell r="R165" t="str">
            <v>10</v>
          </cell>
          <cell r="S165" t="str">
            <v xml:space="preserve">Reducción de las desigualdades </v>
          </cell>
          <cell r="T165" t="str">
            <v xml:space="preserve">10. Reducción de las desigualdades </v>
          </cell>
          <cell r="U165" t="str">
            <v>2</v>
          </cell>
          <cell r="V165" t="str">
            <v>Desarrollo Social</v>
          </cell>
          <cell r="W165" t="str">
            <v>6</v>
          </cell>
          <cell r="X165" t="str">
            <v>Protección Social</v>
          </cell>
          <cell r="Y165" t="str">
            <v>8</v>
          </cell>
          <cell r="Z165" t="str">
            <v>Otros Grupos Vulnerables</v>
          </cell>
          <cell r="AA165" t="str">
            <v>2.6.8</v>
          </cell>
          <cell r="AB165" t="str">
            <v>244</v>
          </cell>
          <cell r="AC165" t="str">
            <v>Apoyos y servicios sociales</v>
          </cell>
          <cell r="AD165" t="str">
            <v>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v>
          </cell>
          <cell r="AE165" t="str">
            <v xml:space="preserve">LA POBLACION QUE RADICA EN LA DEMARCACION TERRITORIAL QUE SE ENCUENTRA EN CONDICIONES DE POBREZA Y CUMPLA CON LAS CARACTERISTICAS DETERMINADAS EN LOS MECANISMOS DE OPERACION. </v>
          </cell>
          <cell r="AF165" t="str">
            <v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v>
          </cell>
          <cell r="AG165" t="str">
            <v>ENTREGA DE APOYOS EN ESPECIE A LA POBLACION QUE SE ENCUENTRA EN SITUACION DE VULNERABILIDAD QUE HABITA DENTRO DE LA DEMARCACION, GENERANDO CONDICIONES DE EQUIDAD Y DESARROLLO INTEGRAL.</v>
          </cell>
          <cell r="AH165">
            <v>1</v>
          </cell>
          <cell r="AI165" t="str">
            <v>ENTREGA OPORTUNA DE APOYOS EN ESPECIE A FAVOR DE LOS GRUPOS VULNERABLES, TENIENDO COMO EJE EL SEGUIMIENTO A TRAVES DE ACCIONES COMPLEMENTARIAS.</v>
          </cell>
          <cell r="AJ165" t="str">
            <v>ACCIONES EJECTUADAS AL PERIODO/ACCIONES AUTORIZADAS POR EVALUA CDMX*100</v>
          </cell>
          <cell r="AK165" t="str">
            <v>PORCENTAJE</v>
          </cell>
          <cell r="AL165" t="str">
            <v>REGISTROS DE LINEAS DE ACCION EJECUTADAS POR LA ALCALDIA QUE OBRAN EN LOS ARCHIVOS DE LA SUBDIRECCION DE ENLACE ADMINISTRATIVO DE LA DIRECCION GENERAL DE DESARROLLO Y BIENESTAR</v>
          </cell>
          <cell r="AM165">
            <v>1</v>
          </cell>
          <cell r="AN165">
            <v>1</v>
          </cell>
          <cell r="AO165">
            <v>1</v>
          </cell>
          <cell r="AP165">
            <v>1</v>
          </cell>
        </row>
        <row r="166">
          <cell r="K166" t="str">
            <v>02CD07E118</v>
          </cell>
          <cell r="L166">
            <v>5</v>
          </cell>
          <cell r="M166" t="str">
            <v>Cero Agresión y Más Seguridad</v>
          </cell>
          <cell r="N166">
            <v>1</v>
          </cell>
          <cell r="O166" t="str">
            <v>Seguridad Ciudadana</v>
          </cell>
          <cell r="P166">
            <v>11</v>
          </cell>
          <cell r="Q166" t="str">
            <v>Protección de los derechos humanos de la ciudadanía y protocolos de actuación policial</v>
          </cell>
          <cell r="R166">
            <v>16</v>
          </cell>
          <cell r="S166" t="str">
            <v>Paz, justicia e instituciones sólidas</v>
          </cell>
          <cell r="T166" t="str">
            <v>16. Paz, justicia e instituciones sólidas</v>
          </cell>
          <cell r="U166" t="str">
            <v>1</v>
          </cell>
          <cell r="V166" t="str">
            <v>Gobierno</v>
          </cell>
          <cell r="W166" t="str">
            <v>7</v>
          </cell>
          <cell r="X166" t="str">
            <v>Asuntos De Orden Público Y De Seguridad Interior</v>
          </cell>
          <cell r="Y166" t="str">
            <v>1</v>
          </cell>
          <cell r="Z166" t="str">
            <v>Policía</v>
          </cell>
          <cell r="AA166" t="str">
            <v>1.7.1</v>
          </cell>
          <cell r="AB166" t="str">
            <v>063</v>
          </cell>
          <cell r="AC166" t="str">
            <v>Prevención de la violencia y el delito</v>
          </cell>
          <cell r="AD166" t="str">
            <v>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v>
          </cell>
          <cell r="AE166" t="str">
            <v>LAS 232 COLONIAS DE LA ALCALDIA GAM.</v>
          </cell>
          <cell r="AF166" t="str">
            <v>REALIZAR ACCIONES POLICIALES DE PREVENCION DEL DELITO QUE SE TRADUZCAN EN OPERATIVOS, DISPOSITIVOS Y ATENCION DE LLAMADOS DEL 911 QUE CORRESPONDAN A LOS CUADRANTES DE LA ALCALDIA GUSTAVO A. MADERO. ESTOS ELEMENTOS SE EVELAURAN A DIARIO EN EL GABINETE DE SEGURIDAD DE LA ALCALDIA GAM.</v>
          </cell>
          <cell r="AG166" t="str">
            <v>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v>
          </cell>
          <cell r="AH166">
            <v>1</v>
          </cell>
          <cell r="AI166" t="str">
            <v>REVISAR LAS ACCIONES QUE SE REALICEN PARA DISMINUIR LOS DELITOS DE ALTO IMPACTO A TRAVES DE OPERATIVOS, DISPOSITIVOS, TALLERES Y ACCIONES DE VIGILANCIA A TRAVES DE LOS PROGRAMAS INTRAMUROS Y EXTRAMUROS. (300000)</v>
          </cell>
          <cell r="AJ166" t="str">
            <v xml:space="preserve">NUMERO DE ACCIONES PROGRAMADAS EN EL PERIODO / TOTAL DE ACCIONES PROGRAMADAS EN EL EJERCICIO N </v>
          </cell>
          <cell r="AK166" t="str">
            <v>ACCION</v>
          </cell>
          <cell r="AL166" t="str">
            <v>INFORMES DE LA SSC DEL GOBIERNO DE LA CIUDAD DE MEXICO, REGISTROS DE LA DIRECCION EJECUTIVA DE SEGURIDAD</v>
          </cell>
          <cell r="AM166">
            <v>0.3</v>
          </cell>
          <cell r="AN166">
            <v>0.5</v>
          </cell>
          <cell r="AO166">
            <v>0.7</v>
          </cell>
          <cell r="AP166">
            <v>1</v>
          </cell>
        </row>
        <row r="167">
          <cell r="K167" t="str">
            <v>02CD07E119</v>
          </cell>
          <cell r="L167">
            <v>6</v>
          </cell>
          <cell r="M167" t="str">
            <v>Ciencia, Innovación y Transparencia</v>
          </cell>
          <cell r="N167">
            <v>3</v>
          </cell>
          <cell r="O167" t="str">
            <v>Gobierno Abierto</v>
          </cell>
          <cell r="P167">
            <v>2</v>
          </cell>
          <cell r="Q167" t="str">
            <v>Controles al ejercicio del gobierno</v>
          </cell>
          <cell r="R167">
            <v>16</v>
          </cell>
          <cell r="S167" t="str">
            <v>Paz, justicia e instituciones sólidas</v>
          </cell>
          <cell r="T167" t="str">
            <v>16. Paz, justicia e instituciones sólidas</v>
          </cell>
          <cell r="U167" t="str">
            <v>1</v>
          </cell>
          <cell r="V167" t="str">
            <v>Gobierno</v>
          </cell>
          <cell r="W167" t="str">
            <v>3</v>
          </cell>
          <cell r="X167" t="str">
            <v>Coordinación De La Política De Gobierno</v>
          </cell>
          <cell r="Y167" t="str">
            <v>5</v>
          </cell>
          <cell r="Z167" t="str">
            <v>Asuntos Jurídicos</v>
          </cell>
          <cell r="AA167" t="str">
            <v>1.3.5</v>
          </cell>
          <cell r="AB167" t="str">
            <v>164</v>
          </cell>
          <cell r="AC167" t="str">
            <v>Servicios legales, orientación técnica o jurídica a entes públicos y particulares</v>
          </cell>
          <cell r="AD167" t="str">
            <v>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v>
          </cell>
          <cell r="AE167" t="str">
            <v>ATENDER ASUNTOS LEGALES DE POBLACION ABIERTA QUE HABITA EN LA ALCALDIA GUSTAVO A. MADERO, COMO SON VERIFICACIONES A ESTABLECIMIENTOS, EXPEDICION DE CONSTANCIAS CON VALOR JURIDICO, ATENCION DE SOLICITUDES DE TRAMITES Y AVISOS DIVERSOS PARA SU DICTAMINACION.</v>
          </cell>
          <cell r="AF167" t="str">
            <v>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v>
          </cell>
          <cell r="AG167" t="str">
            <v>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v>
          </cell>
          <cell r="AH167">
            <v>1</v>
          </cell>
          <cell r="AI167" t="str">
            <v>SE REALIZAN VERIFICACIONES A ESTABLECIMIENTOS, SE EXPLIDEN CONSTANCIAS CON VALOR JURIDICO, SE ATIENDEN SOLICITUDES DE TRAMITES Y AVISOS DIVERSOS PARA SU DICTAMINACION Y SE RECIBEN SOLICITUDES DE SERVICIOS. (97972)</v>
          </cell>
          <cell r="AJ167" t="str">
            <v>NUMERO DE ASUNTOS SOLICITADOS EN EL PERIODO / TOTAL DE ASUNTOS PROGRAMADOS EN EL EJERCICIO N.</v>
          </cell>
          <cell r="AK167" t="str">
            <v>PORCENTAJE</v>
          </cell>
          <cell r="AL167" t="str">
            <v>HTTP://WWW.GAMADERO.GOB.MX/ATENCIONCIUDADANA/</v>
          </cell>
          <cell r="AM167">
            <v>0.3</v>
          </cell>
          <cell r="AN167">
            <v>0.5</v>
          </cell>
          <cell r="AO167">
            <v>0.7</v>
          </cell>
          <cell r="AP167">
            <v>1</v>
          </cell>
        </row>
        <row r="168">
          <cell r="K168" t="str">
            <v>02CD07E123</v>
          </cell>
          <cell r="L168">
            <v>2</v>
          </cell>
          <cell r="M168" t="str">
            <v>Ciudad Sustentable</v>
          </cell>
          <cell r="N168">
            <v>3</v>
          </cell>
          <cell r="O168" t="str">
            <v>Medio ambiente y recursos naturales</v>
          </cell>
          <cell r="P168">
            <v>3</v>
          </cell>
          <cell r="Q168" t="str">
            <v>Programa integral de Residuos Sólidos</v>
          </cell>
          <cell r="R168">
            <v>11</v>
          </cell>
          <cell r="S168" t="str">
            <v>Ciudades y comunidades sostenibles</v>
          </cell>
          <cell r="T168" t="str">
            <v>11. Ciudades y comunidades sostenibles</v>
          </cell>
          <cell r="U168" t="str">
            <v>2</v>
          </cell>
          <cell r="V168" t="str">
            <v>Desarrollo Social</v>
          </cell>
          <cell r="W168" t="str">
            <v>1</v>
          </cell>
          <cell r="X168" t="str">
            <v>Protección Ambiental</v>
          </cell>
          <cell r="Y168" t="str">
            <v>1</v>
          </cell>
          <cell r="Z168" t="str">
            <v>Ordenación De Desechos</v>
          </cell>
          <cell r="AA168" t="str">
            <v>2.1.1</v>
          </cell>
          <cell r="AB168" t="str">
            <v>084</v>
          </cell>
          <cell r="AC168" t="str">
            <v>Recolección, tratamiento y disposición final de desechos sólidos y peligrosos</v>
          </cell>
          <cell r="AD168" t="str">
            <v>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v>
          </cell>
          <cell r="AE168" t="str">
            <v>INMEDIACIONES DE LA BASILICA DE GUADALUPE, ZONA DE INDIOS VERDES, INSTITUTO POLITECTICO Y MERCADOS PUBLICOS.</v>
          </cell>
          <cell r="AF168" t="str">
            <v>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v>
          </cell>
          <cell r="AG168" t="str">
            <v>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v>
          </cell>
          <cell r="AH168">
            <v>1</v>
          </cell>
          <cell r="AI168" t="str">
            <v>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v>
          </cell>
          <cell r="AJ168" t="str">
            <v>NUMERO DE TONELADAS PROGRAMADAS EN EL PERIODO/ NUMERO TOTAL DE TONELADAS PROGRAMADAS EN EL EJERCICIO N.</v>
          </cell>
          <cell r="AK168" t="str">
            <v>PORCENTAJE</v>
          </cell>
          <cell r="AL168" t="str">
            <v>CENSO NACIONAL DE GOBIERNO MUNICIPALES Y DELEGACIONALES 2019, PROGRAMA DE GOBIERNO DE LA CIUDAD DE MEXICO 2019-2024 Y PROGRAMA PROVISIONAL DE GOBIERNO DE LA ALCALDIA GUSTAVO A. MADERO (EDIFICIO DE LA ALCALDIA GAM)</v>
          </cell>
          <cell r="AM168">
            <v>0.3</v>
          </cell>
          <cell r="AN168">
            <v>0.5</v>
          </cell>
          <cell r="AO168">
            <v>0.7</v>
          </cell>
          <cell r="AP168">
            <v>1</v>
          </cell>
        </row>
        <row r="169">
          <cell r="K169" t="str">
            <v>02CD07E127</v>
          </cell>
          <cell r="L169">
            <v>1</v>
          </cell>
          <cell r="M169" t="str">
            <v>Igualdad y Derechos</v>
          </cell>
          <cell r="N169">
            <v>2</v>
          </cell>
          <cell r="O169" t="str">
            <v>Derecho a la salud</v>
          </cell>
          <cell r="P169">
            <v>4</v>
          </cell>
          <cell r="Q169" t="str">
            <v>Participación para una vida saludable</v>
          </cell>
          <cell r="R169">
            <v>3</v>
          </cell>
          <cell r="S169" t="str">
            <v xml:space="preserve">Salud y bienestar </v>
          </cell>
          <cell r="T169" t="str">
            <v xml:space="preserve">3. Salud y bienestar </v>
          </cell>
          <cell r="U169" t="str">
            <v>2</v>
          </cell>
          <cell r="V169" t="str">
            <v>Desarrollo Social</v>
          </cell>
          <cell r="W169" t="str">
            <v>3</v>
          </cell>
          <cell r="X169" t="str">
            <v>Salud</v>
          </cell>
          <cell r="Y169" t="str">
            <v>5</v>
          </cell>
          <cell r="Z169" t="str">
            <v>Protección Social En Salud</v>
          </cell>
          <cell r="AA169" t="str">
            <v>2.3.5</v>
          </cell>
          <cell r="AB169" t="str">
            <v>064</v>
          </cell>
          <cell r="AC169" t="str">
            <v>Prevención y promoción de la salud</v>
          </cell>
          <cell r="AD169" t="str">
            <v>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v>
          </cell>
          <cell r="AE169" t="str">
            <v>GARANTIZAR EL DERECHO A LA SALUD DE LAS PERSONAS QUE NO TIENEN SEGURIDAD SOCIAL.</v>
          </cell>
          <cell r="AF169" t="str">
            <v>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v>
          </cell>
          <cell r="AG169" t="str">
            <v>LA CLINICA DE LA MUJER AMPLIARA LA COBERTURA Y LA GRATUIDAD DE LOS SERVICIOS QUE PRESTA A LA POBLACION VULNERABLE, COMO ES LA ATENCION DE DETECCION DE CANCER DE MAMA, ULTRASONIDOS, ATENCION PSICOLOGICA Y PREVENCION DEL EMBARAZO ADOLESCENTE.</v>
          </cell>
          <cell r="AH169">
            <v>1</v>
          </cell>
          <cell r="AI169" t="str">
            <v>BRINDAR SERVICIOS DE SALUD A LAS PERSONAS VULNERABLES PARA AVANZAR HACIA LA UNIVERSALIDAD EN LA ATENCION A LA SALUD DE MANERA GRATUITA, SIN DISCRIMINACION O RECHAZO EN NINGUN SERVICIO. (133400)</v>
          </cell>
          <cell r="AJ169" t="str">
            <v>NUMERO DE PERSONAS PROGRAMADAS EN EL PERIODO/ NUMERO TOTAL DE PERSONAS ATENDIDAS EN EL EJERCICIO N.</v>
          </cell>
          <cell r="AK169" t="str">
            <v>PORCENTAJE</v>
          </cell>
          <cell r="AL169" t="str">
            <v>PROGRAMA DE GOBIERNO DE LA CIUDAD DE MEXICO 2019-2024, PROGRAMA PROVISIONAL DE GOBIERNO DE LA ALCALDIA GUSTAVO A. MADERO, INEGI ENCUESTA INTERCENSAL 2015.</v>
          </cell>
          <cell r="AM169">
            <v>0.2</v>
          </cell>
          <cell r="AN169">
            <v>0.5</v>
          </cell>
          <cell r="AO169">
            <v>0.9</v>
          </cell>
          <cell r="AP169">
            <v>1</v>
          </cell>
        </row>
        <row r="170">
          <cell r="K170" t="str">
            <v>02CD07E130</v>
          </cell>
          <cell r="L170">
            <v>2</v>
          </cell>
          <cell r="M170" t="str">
            <v>Ciudad Sustentable</v>
          </cell>
          <cell r="N170">
            <v>2</v>
          </cell>
          <cell r="O170" t="str">
            <v>Desarrollo urbano sustentable e incluyente</v>
          </cell>
          <cell r="P170">
            <v>2</v>
          </cell>
          <cell r="Q170" t="str">
            <v>Ampliación de parques, espacios públicos y mejora de servicios urbanos</v>
          </cell>
          <cell r="R170">
            <v>11</v>
          </cell>
          <cell r="S170" t="str">
            <v>Ciudades y comunidades sostenibles</v>
          </cell>
          <cell r="T170" t="str">
            <v>11. Ciudades y comunidades sostenibles</v>
          </cell>
          <cell r="U170" t="str">
            <v>2</v>
          </cell>
          <cell r="V170" t="str">
            <v>Desarrollo Social</v>
          </cell>
          <cell r="W170" t="str">
            <v>2</v>
          </cell>
          <cell r="X170" t="str">
            <v>Vivienda Y Servicios A La Comunidad</v>
          </cell>
          <cell r="Y170" t="str">
            <v>6</v>
          </cell>
          <cell r="Z170" t="str">
            <v>Servicios Comunales</v>
          </cell>
          <cell r="AA170" t="str">
            <v>2.2.6</v>
          </cell>
          <cell r="AB170" t="str">
            <v>243</v>
          </cell>
          <cell r="AC170" t="str">
            <v>Gestión de panteones públicos</v>
          </cell>
          <cell r="AD170" t="str">
            <v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v>
          </cell>
          <cell r="AE170" t="str">
            <v>POBLACION USUARIA DE LOS 11 PANTEONES PUBLICOS QUE SE ENCUENTRAN EN LA ALCALDIA.</v>
          </cell>
          <cell r="AF170" t="str">
            <v>REALIZAR FOROS Y/O ABRIR CANALES DE PARTICIPACION CIUDADANA PARA REVISAR EL PROGRAMA DE ORDENAMIENTO URBANO Y TERRITORIAL, ASI COMO REGULARIZAR LA SITUACION ADMINISTRATIVA DE LOS PANTEONES PARA QUE SEAN AUTOSUSTENTABLES.</v>
          </cell>
          <cell r="AG170" t="str">
            <v>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v>
          </cell>
          <cell r="AH170">
            <v>1</v>
          </cell>
          <cell r="AI170" t="str">
            <v>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v>
          </cell>
          <cell r="AJ170" t="str">
            <v>NUMERO DE SERVICIOS EFECTUADOS EN EL PERIODO DEL AÑO INMEDIATO ANTERIOR / NUMERO DE SERVICIOS REALIZADOS EN EL PERIODO DEL EJERCICIO N.</v>
          </cell>
          <cell r="AK170" t="str">
            <v>INDICE</v>
          </cell>
          <cell r="AL170" t="str">
            <v>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v>
          </cell>
          <cell r="AM170">
            <v>0.2</v>
          </cell>
          <cell r="AN170">
            <v>0.5</v>
          </cell>
          <cell r="AO170">
            <v>0.9</v>
          </cell>
          <cell r="AP170">
            <v>1</v>
          </cell>
        </row>
        <row r="171">
          <cell r="K171" t="str">
            <v>02CD07E150</v>
          </cell>
          <cell r="L171">
            <v>2</v>
          </cell>
          <cell r="M171" t="str">
            <v>Ciudad Sustentable</v>
          </cell>
          <cell r="N171">
            <v>1</v>
          </cell>
          <cell r="O171"/>
          <cell r="P171">
            <v>4</v>
          </cell>
          <cell r="Q171"/>
          <cell r="R171">
            <v>8</v>
          </cell>
          <cell r="S171" t="str">
            <v xml:space="preserve">Trabajo decente y crecimiento económico </v>
          </cell>
          <cell r="T171" t="str">
            <v xml:space="preserve">8. Trabajo decente y crecimiento económico </v>
          </cell>
          <cell r="U171">
            <v>3</v>
          </cell>
          <cell r="V171"/>
          <cell r="W171">
            <v>1</v>
          </cell>
          <cell r="X171"/>
          <cell r="Y171">
            <v>1</v>
          </cell>
          <cell r="Z171"/>
          <cell r="AA171" t="str">
            <v>3.1.1</v>
          </cell>
          <cell r="AB171">
            <v>148</v>
          </cell>
          <cell r="AC171"/>
          <cell r="AD171"/>
          <cell r="AE171"/>
          <cell r="AF171"/>
          <cell r="AG171"/>
          <cell r="AH171">
            <v>1</v>
          </cell>
          <cell r="AI171" t="str">
            <v>PORCENTAJE DE AVANCE QUE REPRESENTA EL AVANCE DE LAS ACCIONES ORIENTADAS A BENEFICIAR A LAS ALCALDÍAS Y MEJORAMIENTO DE LOS MERCADOS PÚBLICOS EN LA CDMX</v>
          </cell>
          <cell r="AJ171" t="str">
            <v>(AVANCE EN MEJORAMIENTO DE MERCADOS PÚBLICOS/AVANCE PROGRAMADO)*100</v>
          </cell>
          <cell r="AK171" t="str">
            <v>PORCENTAJE</v>
          </cell>
          <cell r="AL171" t="str">
            <v>N/A</v>
          </cell>
          <cell r="AM171">
            <v>0</v>
          </cell>
          <cell r="AN171">
            <v>0</v>
          </cell>
          <cell r="AO171">
            <v>0</v>
          </cell>
          <cell r="AP171">
            <v>1</v>
          </cell>
        </row>
        <row r="172">
          <cell r="K172" t="str">
            <v>02CD07F027</v>
          </cell>
          <cell r="L172">
            <v>6</v>
          </cell>
          <cell r="M172" t="str">
            <v>Ciencia, Innovación y Transparencia</v>
          </cell>
          <cell r="N172">
            <v>4</v>
          </cell>
          <cell r="O172" t="str">
            <v xml:space="preserve">Atención Ciudadana </v>
          </cell>
          <cell r="P172">
            <v>1</v>
          </cell>
          <cell r="Q172" t="str">
            <v>Modelo de atención ciudadana</v>
          </cell>
          <cell r="R172">
            <v>16</v>
          </cell>
          <cell r="S172" t="str">
            <v>Paz, justicia e instituciones sólidas</v>
          </cell>
          <cell r="T172" t="str">
            <v>16. Paz, justicia e instituciones sólidas</v>
          </cell>
          <cell r="U172" t="str">
            <v>1</v>
          </cell>
          <cell r="V172" t="str">
            <v>Gobierno</v>
          </cell>
          <cell r="W172" t="str">
            <v>3</v>
          </cell>
          <cell r="X172" t="str">
            <v>Coordinación De La Política De Gobierno</v>
          </cell>
          <cell r="Y172" t="str">
            <v>9</v>
          </cell>
          <cell r="Z172" t="str">
            <v>Otros</v>
          </cell>
          <cell r="AA172" t="str">
            <v>1.3.9</v>
          </cell>
          <cell r="AB172" t="str">
            <v>055</v>
          </cell>
          <cell r="AC172" t="str">
            <v>Participación ciudadana</v>
          </cell>
          <cell r="AD172" t="str">
            <v>EL GOBIERNO DE LA CIUDAD DE MEXICO, INCLUYENDO AL DE LAS ALCALDIAS, FUNCIONABA BAJO UN MODELO DE ATENCION CIUDADANA QUE ESTABA COMPLETAMENTE FRAGMENTADO.</v>
          </cell>
          <cell r="AE172" t="str">
            <v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v>
          </cell>
          <cell r="AF172" t="str">
            <v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v>
          </cell>
          <cell r="AG172" t="str">
            <v>SER INTERLOCUTOR ENTRE EL GOBIERNO LOCAL Y LOS DIFERENTES ENTES PUBLICOS PARA EL DESARROLLO DE LOS PRESUPUESTOS PARTICIPATIVOS DE LOS COMITES CIUDADANOS. ORGANIZAR LAS AUDIENCIAS PUBLICAS DEL ALACALDE EN LAS DISTINTAS COLONIAS DE LA DEMARCACION.</v>
          </cell>
          <cell r="AH172">
            <v>1</v>
          </cell>
          <cell r="AI172" t="str">
            <v>BRINDAR APOYO PARA OBTENER DOCUMENTOS DE IDENTIDAD COMO CURP Y ACTAS DE NACIMIENTO. ATENDER RECORRIDOS Y AUDIENCIAS PUBLICAS DEL ALCALDE, LLEVAR A CABO CAMPAÑAS Y CONSULTAS Y CELEBRAR REUNIONES VECINALES PARA EJECUTAR PROYECTOS DEL PRESUPUESTO PARTICIPATIVO. (807)</v>
          </cell>
          <cell r="AJ172" t="str">
            <v>NUMERO DE PROCEDIMIENTOS PROGRAMADOS EN EL PERIODO / NUMERO TOTAL DE PROCEDIMIENTOS PROGRAMADOS EN EL EJERCICIO N.</v>
          </cell>
          <cell r="AK172" t="str">
            <v>PORCENTAJE</v>
          </cell>
          <cell r="AL172" t="str">
            <v>BANCO DE DATOS DE LA DIRECCION GENERAL DE PARTICIPACION CIUDADANA Y GESTION SOCIAL (EDIFICIO DE LA ALCALDIA GAM). HTTP://WWW.GAMADERO.GOB.MX/?PAGE_ID=8670</v>
          </cell>
          <cell r="AM172">
            <v>0.1</v>
          </cell>
          <cell r="AN172">
            <v>0.3</v>
          </cell>
          <cell r="AO172">
            <v>0.7</v>
          </cell>
          <cell r="AP172">
            <v>1</v>
          </cell>
        </row>
        <row r="173">
          <cell r="K173" t="str">
            <v>02CD07F029</v>
          </cell>
          <cell r="L173">
            <v>2</v>
          </cell>
          <cell r="M173" t="str">
            <v>Ciudad Sustentable</v>
          </cell>
          <cell r="N173">
            <v>1</v>
          </cell>
          <cell r="O173" t="str">
            <v>Desarrollo económico sustentable e incluyente y generación de empleo</v>
          </cell>
          <cell r="P173">
            <v>2</v>
          </cell>
          <cell r="Q173" t="str">
            <v>Apoyo a la micro y pequeña empresa</v>
          </cell>
          <cell r="R173">
            <v>8</v>
          </cell>
          <cell r="S173" t="str">
            <v>Trabajo decente y crecimiento económico</v>
          </cell>
          <cell r="T173" t="str">
            <v>8. Trabajo decente y crecimiento económico</v>
          </cell>
          <cell r="U173" t="str">
            <v>3</v>
          </cell>
          <cell r="V173" t="str">
            <v>Desarrollo Económico</v>
          </cell>
          <cell r="W173" t="str">
            <v>1</v>
          </cell>
          <cell r="X173" t="str">
            <v>Asuntos Económicos, Comerciales Y Laborales En General</v>
          </cell>
          <cell r="Y173" t="str">
            <v>1</v>
          </cell>
          <cell r="Z173" t="str">
            <v>Asuntos Económicos Y Comerciales En General</v>
          </cell>
          <cell r="AA173" t="str">
            <v>3.1.1</v>
          </cell>
          <cell r="AB173" t="str">
            <v>102</v>
          </cell>
          <cell r="AC173" t="str">
            <v>Generación de desarrollo económico sustentable e incluyente</v>
          </cell>
          <cell r="AD173" t="str">
            <v>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v>
          </cell>
          <cell r="AE173" t="str">
            <v>MIPYMES QUE SE ENCUENTRAN EN LA ALCALDIA.</v>
          </cell>
          <cell r="AF173" t="str">
            <v>GESTIONAR Y PROMOVER ANTE ORGANISMOS PUBLICOS, PRIVADOS, ESTATALES Y NACIONALES FINANCIAMIENTO PARA PROYECTOS PRESENTADOS POR ORGANIZACIONES E INDIVIDUOS EN MATERIA DE JUVENTUD.</v>
          </cell>
          <cell r="AG173" t="str">
            <v>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v>
          </cell>
          <cell r="AH173">
            <v>1</v>
          </cell>
          <cell r="AI173" t="str">
            <v>AVANCE EN LOS 1800 TRAMITES PARA INCUBACION DE NUEVAS EMPRESAS CON LA ENTREGA DEL PROYECTO O PLAN DE NEGOCIOS TERMINADO A LAS INSTANCIAS OTORGANTES DE CREDITO.</v>
          </cell>
          <cell r="AJ173" t="str">
            <v>NUMERO DE TRAMITES GESTIONADOS PARA FINANCIAMIENTO EN EL PERIODO / NUMERO TOTAL DE TRAMITES PROGRAMADOS EN EL EJERCICIO N.</v>
          </cell>
          <cell r="AK173" t="str">
            <v>PORCENTAJE</v>
          </cell>
          <cell r="AL173" t="str">
            <v>LIBRO DE TRAMITES DE LA DIRECCION EJECUTIVA DE DESARROLLO ECONOMICO. CENSOS ECONOMICOS 2019 INEGI. CENSO NACIONAL DE GOBIERNOS MUNICIPALES Y DELEGACIONALES 2017 Y 2019.</v>
          </cell>
          <cell r="AM173">
            <v>0.3</v>
          </cell>
          <cell r="AN173">
            <v>0.7</v>
          </cell>
          <cell r="AO173">
            <v>0.9</v>
          </cell>
          <cell r="AP173">
            <v>1</v>
          </cell>
        </row>
        <row r="174">
          <cell r="K174" t="str">
            <v>02CD07F031</v>
          </cell>
          <cell r="L174">
            <v>4</v>
          </cell>
          <cell r="M174" t="str">
            <v>Ciudad de México, capital cultural de America Latina</v>
          </cell>
          <cell r="N174">
            <v>4</v>
          </cell>
          <cell r="O174" t="str">
            <v>Festivales y Fiestas</v>
          </cell>
          <cell r="P174">
            <v>0</v>
          </cell>
          <cell r="Q174" t="str">
            <v>Festivales y Fiestas</v>
          </cell>
          <cell r="R174">
            <v>4</v>
          </cell>
          <cell r="S174" t="str">
            <v>Educación de calidad</v>
          </cell>
          <cell r="T174" t="str">
            <v>4. Educación de calidad</v>
          </cell>
          <cell r="U174" t="str">
            <v>2</v>
          </cell>
          <cell r="V174" t="str">
            <v>Desarrollo Social</v>
          </cell>
          <cell r="W174" t="str">
            <v>4</v>
          </cell>
          <cell r="X174" t="str">
            <v>Recreación, Cultura Y Otras Manifestaciones Sociales</v>
          </cell>
          <cell r="Y174" t="str">
            <v>2</v>
          </cell>
          <cell r="Z174" t="str">
            <v>Cultura</v>
          </cell>
          <cell r="AA174" t="str">
            <v>2.4.2</v>
          </cell>
          <cell r="AB174" t="str">
            <v>078</v>
          </cell>
          <cell r="AC174" t="str">
            <v>Promoción y fomento de manifestaciones culturales</v>
          </cell>
          <cell r="AD174" t="str">
            <v>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v>
          </cell>
          <cell r="AE174" t="str">
            <v>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v>
          </cell>
          <cell r="AF174" t="str">
            <v>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v>
          </cell>
          <cell r="AG174" t="str">
            <v>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v>
          </cell>
          <cell r="AH174">
            <v>1</v>
          </cell>
          <cell r="AI174" t="str">
            <v>MIDE EL AVANCE DE LOS 260 EVENTOS DE TALLERISTAS CULTURALES, ESPECIALIZADOS EN ARTES VISUALES, ARTES PLASTICAS, ARTESANIAS, MUSICA, ARTES ESCENICAS, ARTES DIGITALES Y ARTES EXPERIMENTALES, ASI COMO EN OFICIOS CREATIVOS TRADICIONALES.</v>
          </cell>
          <cell r="AJ174" t="str">
            <v>NUMERO DE EVENTOS EFECTUADOS EN EL PERIODO / NUMERO TOTAL DE EVENTOS PROGRAMADOS EN EL EJERCICIO N.</v>
          </cell>
          <cell r="AK174" t="str">
            <v>PORCENTAJE</v>
          </cell>
          <cell r="AL174" t="str">
            <v>MÓDULO SOBRE EVENTOS CULTURALES SELECCIONADOS (INEGI). CENSOS ECONOMICOS 2019 INEGI. CENSO NACIONAL DE GOBIERNOS MUNICIPALES Y DELEGACIONALES 2017 Y 2019.</v>
          </cell>
          <cell r="AM174">
            <v>0.3</v>
          </cell>
          <cell r="AN174">
            <v>0.5</v>
          </cell>
          <cell r="AO174">
            <v>0.7</v>
          </cell>
          <cell r="AP174">
            <v>1</v>
          </cell>
        </row>
        <row r="175">
          <cell r="K175" t="str">
            <v>02CD07F032</v>
          </cell>
          <cell r="L175">
            <v>1</v>
          </cell>
          <cell r="M175" t="str">
            <v>Igualdad y Derechos</v>
          </cell>
          <cell r="N175">
            <v>3</v>
          </cell>
          <cell r="O175" t="str">
            <v>Derecho a la cultura física y la práctica del deporte</v>
          </cell>
          <cell r="P175">
            <v>1</v>
          </cell>
          <cell r="Q175" t="str">
            <v xml:space="preserve"> Promoción del deporte comunitario </v>
          </cell>
          <cell r="R175">
            <v>3</v>
          </cell>
          <cell r="S175" t="str">
            <v xml:space="preserve">Salud y bienestar </v>
          </cell>
          <cell r="T175" t="str">
            <v xml:space="preserve">3. Salud y bienestar </v>
          </cell>
          <cell r="U175" t="str">
            <v>2</v>
          </cell>
          <cell r="V175" t="str">
            <v>Desarrollo Social</v>
          </cell>
          <cell r="W175" t="str">
            <v>4</v>
          </cell>
          <cell r="X175" t="str">
            <v>Recreación, Cultura Y Otras Manifestaciones Sociales</v>
          </cell>
          <cell r="Y175" t="str">
            <v>1</v>
          </cell>
          <cell r="Z175" t="str">
            <v>Deporte Y Recreación</v>
          </cell>
          <cell r="AA175" t="str">
            <v>2.4.1</v>
          </cell>
          <cell r="AB175" t="str">
            <v>046</v>
          </cell>
          <cell r="AC175" t="str">
            <v>Impulso y fomento a la cultura física y el deporte</v>
          </cell>
          <cell r="AD175" t="str">
            <v>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v>
          </cell>
          <cell r="AE175" t="str">
            <v>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v>
          </cell>
          <cell r="AF175" t="str">
            <v>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v>
          </cell>
          <cell r="AG175" t="str">
            <v>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v>
          </cell>
          <cell r="AH175">
            <v>1</v>
          </cell>
          <cell r="AI175" t="str">
            <v>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v>
          </cell>
          <cell r="AJ175" t="str">
            <v>NUMERO DE EVENTOS DEPORTIVOS PROGRAMADOS EN EL PERIODO / NUMERO TOTAL DE EVENTOS PROGRAMADOS EN EL EJERCICIO N.</v>
          </cell>
          <cell r="AK175" t="str">
            <v>PORCENTAJE</v>
          </cell>
          <cell r="AL175" t="str">
            <v xml:space="preserve"> MODULO DE PRACTICA DEPORTIVA Y EJERCICIO FISICO (MOPRADEF) (INEGI). CENSOS ECONOMICOS 2019 INEGI. CENSO NACIONAL DE GOBIERNOS MUNICIPALES Y DELEGACIONALES 2017 Y 2019</v>
          </cell>
          <cell r="AM175">
            <v>0.3</v>
          </cell>
          <cell r="AN175">
            <v>0.5</v>
          </cell>
          <cell r="AO175">
            <v>0.8</v>
          </cell>
          <cell r="AP175">
            <v>1</v>
          </cell>
        </row>
        <row r="176">
          <cell r="K176" t="str">
            <v>02CD07K014</v>
          </cell>
          <cell r="L176">
            <v>2</v>
          </cell>
          <cell r="M176" t="str">
            <v>Ciudad Sustentable</v>
          </cell>
          <cell r="N176">
            <v>3</v>
          </cell>
          <cell r="O176" t="str">
            <v>Medio ambiente y recursos naturales</v>
          </cell>
          <cell r="P176">
            <v>2</v>
          </cell>
          <cell r="Q176" t="str">
            <v xml:space="preserve">Garantizar el derecho al aguay disminuir la sobreexplotación del acuífero. Mejora integral del drenaje y saneamiento </v>
          </cell>
          <cell r="R176">
            <v>6</v>
          </cell>
          <cell r="S176" t="str">
            <v xml:space="preserve">Agua limpia y saneamiento </v>
          </cell>
          <cell r="T176" t="str">
            <v xml:space="preserve">6. Agua limpia y saneamiento </v>
          </cell>
          <cell r="U176" t="str">
            <v>2</v>
          </cell>
          <cell r="V176" t="str">
            <v>Desarrollo Social</v>
          </cell>
          <cell r="W176" t="str">
            <v>2</v>
          </cell>
          <cell r="X176" t="str">
            <v>Vivienda Y Servicios A La Comunidad</v>
          </cell>
          <cell r="Y176" t="str">
            <v>3</v>
          </cell>
          <cell r="Z176" t="str">
            <v>Abastecimiento De Agua</v>
          </cell>
          <cell r="AA176" t="str">
            <v>2.2.3</v>
          </cell>
          <cell r="AB176" t="str">
            <v>202</v>
          </cell>
          <cell r="AC176" t="str">
            <v>Construcción, reahabilitación, sectorización y operación de la infraestructura de agua potable</v>
          </cell>
          <cell r="AD176" t="str">
            <v>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v>
          </cell>
          <cell r="AE176" t="str">
            <v xml:space="preserve">POBLACION QUE RESIDE EN LA ALCALDIA GUSTAVO A. MADERO. </v>
          </cell>
          <cell r="AF176" t="str">
            <v>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v>
          </cell>
          <cell r="AG176" t="str">
            <v>SUMINISTRO DE AGUA PARA LOS HABITANTES DE LA ALCALDIA.</v>
          </cell>
          <cell r="AH176">
            <v>1</v>
          </cell>
          <cell r="AI176" t="str">
            <v>REHABILITACION DE LA RED SECUNDARIA DE AGUA POTABLES, QUE COMPRENDERIA AQUELLAS CALLES Y AVENIDAS DE LAS 10 DIRECCIONES TERRITORIALES DONDE SE PRESENTE EL MAYOR INDICE DE FUGAS CON EL FIN DE MEJORAR LA CALIDAD DE VIDA DE LA POBLACION MADERENSE. (2100)</v>
          </cell>
          <cell r="AJ176" t="str">
            <v>NUMERO DE METROS PROGRAMADOS EN EL PERIODO / NUMERP TOTAL DE METROS PROGRAMADOS EN EL EJERCICIO N.</v>
          </cell>
          <cell r="AK176" t="str">
            <v>PORCENTAJE</v>
          </cell>
          <cell r="AL176" t="str">
            <v>INEGI: CENSO NACIONAL DE GOBIERNOS MUNICIPALES Y DELEGACIONALES 2015. BITACORAS DE TRABAJO DE LAS 10 DIRECCIONES TERRITORIALES DE LA ALCALDIA GUSTAVO A. MADERO.</v>
          </cell>
          <cell r="AM176">
            <v>0.2</v>
          </cell>
          <cell r="AN176">
            <v>0.5</v>
          </cell>
          <cell r="AO176">
            <v>0.6</v>
          </cell>
          <cell r="AP176">
            <v>1</v>
          </cell>
        </row>
        <row r="177">
          <cell r="K177" t="str">
            <v>02CD07K015</v>
          </cell>
          <cell r="L177">
            <v>2</v>
          </cell>
          <cell r="M177" t="str">
            <v>Ciudad Sustentable</v>
          </cell>
          <cell r="N177">
            <v>2</v>
          </cell>
          <cell r="O177" t="str">
            <v>Desarrollo urbano sustentable e incluyente</v>
          </cell>
          <cell r="P177">
            <v>1</v>
          </cell>
          <cell r="Q177" t="str">
            <v>Ordenamiento de desarrollo urbano</v>
          </cell>
          <cell r="R177">
            <v>11</v>
          </cell>
          <cell r="S177" t="str">
            <v>Ciudades y comunidades sostenibles</v>
          </cell>
          <cell r="T177" t="str">
            <v>11. Ciudades y comunidades sostenibles</v>
          </cell>
          <cell r="U177" t="str">
            <v>2</v>
          </cell>
          <cell r="V177" t="str">
            <v>Desarrollo Social</v>
          </cell>
          <cell r="W177" t="str">
            <v>2</v>
          </cell>
          <cell r="X177" t="str">
            <v>Vivienda Y Servicios A La Comunidad</v>
          </cell>
          <cell r="Y177" t="str">
            <v>1</v>
          </cell>
          <cell r="Z177" t="str">
            <v>Urbanización</v>
          </cell>
          <cell r="AA177" t="str">
            <v>2.2.1</v>
          </cell>
          <cell r="AB177" t="str">
            <v>024</v>
          </cell>
          <cell r="AC177" t="str">
            <v>Construcción y supervisión de infraestructura pública</v>
          </cell>
          <cell r="AD177" t="str">
            <v>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v>
          </cell>
          <cell r="AE177" t="str">
            <v>HABITANTES DE LA ALCALDIA GUSTAVO A. MADERO.</v>
          </cell>
          <cell r="AF177" t="str">
            <v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v>
          </cell>
          <cell r="AG177" t="str">
            <v xml:space="preserve">GARANTIZAR EL ACCESO DE LA POBLACION A LOS ESPACIOS PUBLICOS Y A LA INFRAESTRUCTURA SOCIAL, DEPORTIVA, RECREATIVA Y CULTURAL DENTRO DE SU TERRITORIO, LOS CUALES NO PODRAN ENAJENARSE NI CONCESIONARSE DE FORMA ALGUNA. </v>
          </cell>
          <cell r="AH177">
            <v>1</v>
          </cell>
          <cell r="AI177" t="str">
            <v>CONSTRUCCION Y REHABILITACION DE INFRAESTRUCTURA PUBLICA DESTINADA PARA EL DESARROLLO SOCIAL Y COMUNITARIO. (62)</v>
          </cell>
          <cell r="AJ177" t="str">
            <v>NUMERO DE INMUEBLES ATENDIDOS EN EL PERIODO / NUMERO TOTAL DE INMUEBLES PROGRAMADOS EN EL EJERCICIO N.</v>
          </cell>
          <cell r="AK177" t="str">
            <v>PORCENTAJE</v>
          </cell>
          <cell r="AL177" t="str">
            <v>CENSO NACIONAL DE GOBIERNO MUNICIPALES Y DELEGACIONALES 2019, PROGRAMA DE GOBIERNO DE LA CIUDAD DE MEXICO 2019-2024 Y PROGRAMA PROVISIONAL DE GOBIERNO DE LA ALCALDIA GUSTAVO A. MADERO.</v>
          </cell>
          <cell r="AM177">
            <v>0</v>
          </cell>
          <cell r="AN177">
            <v>0.25</v>
          </cell>
          <cell r="AO177">
            <v>0.7</v>
          </cell>
          <cell r="AP177">
            <v>1</v>
          </cell>
        </row>
        <row r="178">
          <cell r="K178" t="str">
            <v>02CD07K016</v>
          </cell>
          <cell r="L178">
            <v>2</v>
          </cell>
          <cell r="M178" t="str">
            <v>Ciudad Sustentable</v>
          </cell>
          <cell r="N178">
            <v>2</v>
          </cell>
          <cell r="O178" t="str">
            <v>Desarrollo urbano sustentable e incluyente</v>
          </cell>
          <cell r="P178">
            <v>2</v>
          </cell>
          <cell r="Q178" t="str">
            <v>Ampliación de parques, espacios públicos y mejora de servicios urbanos</v>
          </cell>
          <cell r="R178">
            <v>11</v>
          </cell>
          <cell r="S178" t="str">
            <v>Ciudades y comunidades sostenibles</v>
          </cell>
          <cell r="T178" t="str">
            <v>11. Ciudades y comunidades sostenibles</v>
          </cell>
          <cell r="U178" t="str">
            <v>2</v>
          </cell>
          <cell r="V178" t="str">
            <v>Desarrollo Social</v>
          </cell>
          <cell r="W178" t="str">
            <v>2</v>
          </cell>
          <cell r="X178" t="str">
            <v>Vivienda Y Servicios A La Comunidad</v>
          </cell>
          <cell r="Y178" t="str">
            <v>1</v>
          </cell>
          <cell r="Z178" t="str">
            <v>Urbanización</v>
          </cell>
          <cell r="AA178" t="str">
            <v>2.2.1</v>
          </cell>
          <cell r="AB178" t="str">
            <v>274</v>
          </cell>
          <cell r="AC178" t="str">
            <v>Mantenimiento de infraestructura pública</v>
          </cell>
          <cell r="AD178" t="str">
            <v>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v>
          </cell>
          <cell r="AE178" t="str">
            <v>HABITANTES DE LA ALCALDIA GUSTAVO A. MADERO.</v>
          </cell>
          <cell r="AF178" t="str">
            <v>REHABILITACION DE INFRAESTRUCTURA DESTINADA A LA EDUCACION BASICA, CENTROS SOCIALES, CLINICAS Y DISPENSARIOS, ESPACIOS PUBLICOS, CENTROS CULTURALES Y PROYECTOS DE MOVILIDAD, ENTRE OTROS.</v>
          </cell>
          <cell r="AG178" t="str">
            <v>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v>
          </cell>
          <cell r="AH178">
            <v>1</v>
          </cell>
          <cell r="AI178" t="str">
            <v>SE BRINDA ATENCION A LA INFRAESTRUCTURA PUBLICA DE LA ALCALDIA, COMO SON MERCADOS PUBLICOS, CENTROS SOCIALES, CLINICAS E INMUEBLES PUBLICOS MEDIANTE LA INVERSION PUBLICA Y LA INVERSION DIRECTA. (22)</v>
          </cell>
          <cell r="AJ178" t="str">
            <v>NUMERO DE OBRAS EFECTUADAS EN EL PERIODO / NUMERO TOTAL DE OBRAS PROGRAMADOS EN EL EJERCICIO N.</v>
          </cell>
          <cell r="AK178" t="str">
            <v>PORCENTAJE</v>
          </cell>
          <cell r="AL178" t="str">
            <v>PROGRAMA DE GOBIERNO DE LA CIUDAD DE MEXICO 2019-2024, PROGRAMA PROVISIONAL DE GOBIERNO DE LA ALCALDIA GUSTAVO A. MADERO, PROGRAMA ANUAL DE OBRA 2020</v>
          </cell>
          <cell r="AM178">
            <v>0</v>
          </cell>
          <cell r="AN178">
            <v>0.2</v>
          </cell>
          <cell r="AO178">
            <v>0.7</v>
          </cell>
          <cell r="AP178">
            <v>1</v>
          </cell>
        </row>
        <row r="179">
          <cell r="K179" t="str">
            <v>02CD07M001</v>
          </cell>
          <cell r="L179">
            <v>2</v>
          </cell>
          <cell r="M179" t="str">
            <v>Ciudad Sustentable</v>
          </cell>
          <cell r="N179" t="str">
            <v>2</v>
          </cell>
          <cell r="O179" t="str">
            <v>Desarrollo urbano sustentable e incluyente</v>
          </cell>
          <cell r="P179" t="str">
            <v>1</v>
          </cell>
          <cell r="Q179" t="str">
            <v>Ordenamiento de desarrollo urbano</v>
          </cell>
          <cell r="R179" t="str">
            <v>10</v>
          </cell>
          <cell r="S179" t="str">
            <v xml:space="preserve">Reducción de las desigualdades </v>
          </cell>
          <cell r="T179" t="str">
            <v xml:space="preserve">10. Reducción de las desigualdades </v>
          </cell>
          <cell r="U179" t="str">
            <v>2</v>
          </cell>
          <cell r="V179" t="str">
            <v>Gobierno</v>
          </cell>
          <cell r="W179" t="str">
            <v>2</v>
          </cell>
          <cell r="X179" t="str">
            <v>Justicia</v>
          </cell>
          <cell r="Y179" t="str">
            <v>1</v>
          </cell>
          <cell r="Z179" t="str">
            <v xml:space="preserve">Impartición de Justicia </v>
          </cell>
          <cell r="AA179" t="str">
            <v>2.2.1</v>
          </cell>
          <cell r="AB179" t="str">
            <v>104</v>
          </cell>
          <cell r="AC179" t="str">
            <v>Administración de capital humano</v>
          </cell>
          <cell r="AD179" t="str">
            <v>LA INSATISFACCION CIUDADANA CON EL DESEMPEÑO DE LAS INSTITUCIONES Y LA AUSENCIA DE ACCIONES PARA LA ATENCION DE LAS PRIORIDADES EN LA AGENDA DE GOBIERNO EN LOS SEIS AÑOS, OBLIGAN A ESTABLECER NUEVAS REGLAS Y PRACTICAS.</v>
          </cell>
          <cell r="AE179" t="str">
            <v>PERSONAL ADSCRITO A TAREAS DE CAMPO, ADMINISTRATIVOS, SECTOR SALUD Y EVENTUAL. SE CLASIFICAN TODAS LAS ACTIVIDADES RELACIONADAS CON LOS SERVICIOS PERSONALES COMO ACTIVIDADES DE APOYO ADMINISTRATIVO PARA LOGRAR UNA ADMINISTRACION ABIERTA.</v>
          </cell>
          <cell r="AF179" t="str">
            <v>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v>
          </cell>
          <cell r="AG179" t="str">
            <v>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v>
          </cell>
          <cell r="AH179">
            <v>1</v>
          </cell>
          <cell r="AI179" t="str">
            <v>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v>
          </cell>
          <cell r="AJ179" t="str">
            <v>NUMERO DE TRAMITES REALIZADOS EN EL PERIODO / NUMERO TOTAL DE TRAMITES PROGRAMADOS EN EL EJERCICIO N.</v>
          </cell>
          <cell r="AK179" t="str">
            <v>PORCENTAJE</v>
          </cell>
          <cell r="AL179" t="str">
            <v>PROGRAMA DE GOBIERNO DE LA CIUDAD DE MEXICO 2019-2024, PROGRAMA PROVISIONAL DE GOBIERNO DE LA ALCALDIA GUSTAVO A. MADERO, ESTIMACION Y DIAGNOSTICO DE LA DIRECCION GENERAL DE ADMINISTRACION</v>
          </cell>
          <cell r="AM179">
            <v>0.25</v>
          </cell>
          <cell r="AN179">
            <v>0.5</v>
          </cell>
          <cell r="AO179">
            <v>0.75</v>
          </cell>
          <cell r="AP179">
            <v>1</v>
          </cell>
        </row>
        <row r="180">
          <cell r="K180" t="str">
            <v>02CD07N001</v>
          </cell>
          <cell r="L180">
            <v>5</v>
          </cell>
          <cell r="M180" t="str">
            <v>Cero Agresión y Más Seguridad</v>
          </cell>
          <cell r="N180">
            <v>3</v>
          </cell>
          <cell r="O180" t="str">
            <v xml:space="preserve">Protección civil </v>
          </cell>
          <cell r="P180">
            <v>1</v>
          </cell>
          <cell r="Q180" t="str">
            <v>Sistema de Gestión Integral de Riesgos</v>
          </cell>
          <cell r="R180">
            <v>16</v>
          </cell>
          <cell r="S180" t="str">
            <v>Paz, justicia e instituciones sólidas</v>
          </cell>
          <cell r="T180" t="str">
            <v>16. Paz, justicia e instituciones sólidas</v>
          </cell>
          <cell r="U180" t="str">
            <v>1</v>
          </cell>
          <cell r="V180" t="str">
            <v>Gobierno</v>
          </cell>
          <cell r="W180" t="str">
            <v>7</v>
          </cell>
          <cell r="X180" t="str">
            <v>Asuntos De Orden Público Y De Seguridad Interior</v>
          </cell>
          <cell r="Y180" t="str">
            <v>2</v>
          </cell>
          <cell r="Z180" t="str">
            <v>Protección Civil</v>
          </cell>
          <cell r="AA180" t="str">
            <v>1.7.2</v>
          </cell>
          <cell r="AB180" t="str">
            <v>002</v>
          </cell>
          <cell r="AC180" t="str">
            <v>Gestión integral de riesgos en materia de protección civil</v>
          </cell>
          <cell r="AD180" t="str">
            <v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v>
          </cell>
          <cell r="AE180" t="str">
            <v>PERSONAL DE LA ALCALDIA, ASI COMO LAS PERSONAS QUE VIVEN Y TRANSITAN EN LA MISMA.</v>
          </cell>
          <cell r="AF180" t="str">
            <v>LAS ALCALDIAS DENTRO DE SUS ATRIBUCIONES, PROMOVERAN LA CULTURA DE PROTECCION CIVIL, ORGANIZANDO Y DESARROLLANDO ACCIONES PREVENTIVAS EN EDIFICIOS PUBLICOS, UNIDADES HABITACIONALES, PLAZAS PUBLICAS, MERCADOS PUBLICOS, ESCUELAS, HOSPITALES Y AREAS DE GRAN CONCENTRACION.</v>
          </cell>
          <cell r="AG180" t="str">
            <v>PREVENCION Y EXTINCION DE INCENDIOS Y OTROS SINIESTROS QUE PONGAN EN PELIGRO LA VIDA Y EL PATRIMONIO DE LOS HABITANTES. PROFESIONALIZAR A LAS AUTORIDADES Y PRESTADORES DE SERVICIOS RELACIONADOS DIRECTAMENTE CON LA GESTION DE RIESGOS.</v>
          </cell>
          <cell r="AH180">
            <v>1</v>
          </cell>
          <cell r="AI180" t="str">
            <v>SE BRINDA ATENCION A LA SOLICITUD DE PLATICAS DE PROTECCION CIVIL Y PROTECCION ESCOLAR,  SIMULACROS DE EMERGENCIAS,  ATENCION A EMERGENCIAS, APOYO A PEREGRINACIONES, REVISIONES DE TANQUES DE GAS Y SE EMITEN OPINIONES TECNICAS DE RIESGO. 3800</v>
          </cell>
          <cell r="AJ180" t="str">
            <v>NUMERO DE ACCIONES ATENDIDAS EN EL PERIODO / NUMERO TOTAL DE ACCIONES PROGRAMADOS EN EL EJERCICIO N.</v>
          </cell>
          <cell r="AK180" t="str">
            <v>PORCENTAJE</v>
          </cell>
          <cell r="AL180" t="str">
            <v>PROGRAMA DE GOBIERNO DE LA CIUDAD DE MEXICO 2019-2024, PROGRAMA PROVISIONAL DE GOBIERNO DE LA ALCALDIA GUSTAVO A. MADERO, PROGRAMA ANUAL DE OBRA 2020</v>
          </cell>
          <cell r="AM180">
            <v>0.2</v>
          </cell>
          <cell r="AN180">
            <v>0.4</v>
          </cell>
          <cell r="AO180">
            <v>0.6</v>
          </cell>
          <cell r="AP180">
            <v>1</v>
          </cell>
        </row>
        <row r="181">
          <cell r="K181" t="str">
            <v>02CD07O001</v>
          </cell>
          <cell r="L181">
            <v>2</v>
          </cell>
          <cell r="M181" t="str">
            <v>Ciudad Sustentable</v>
          </cell>
          <cell r="N181">
            <v>2</v>
          </cell>
          <cell r="O181" t="str">
            <v>Desarrollo urbano sustentable e incluyente</v>
          </cell>
          <cell r="P181">
            <v>2</v>
          </cell>
          <cell r="Q181" t="str">
            <v>Ampliación de parques, espacios públicos y mejora de servicios urbanos</v>
          </cell>
          <cell r="R181">
            <v>16</v>
          </cell>
          <cell r="S181" t="str">
            <v>Paz, justicia e instituciones sólidas</v>
          </cell>
          <cell r="T181" t="str">
            <v>16. Paz, justicia e instituciones sólidas</v>
          </cell>
          <cell r="U181" t="str">
            <v>2</v>
          </cell>
          <cell r="V181" t="str">
            <v>Gobierno</v>
          </cell>
          <cell r="W181" t="str">
            <v>3</v>
          </cell>
          <cell r="X181" t="str">
            <v>Coordinación De La Política De Gobierno</v>
          </cell>
          <cell r="Y181" t="str">
            <v>2</v>
          </cell>
          <cell r="Z181" t="str">
            <v>Función Pública</v>
          </cell>
          <cell r="AA181" t="str">
            <v>2.3.2</v>
          </cell>
          <cell r="AB181" t="str">
            <v>001</v>
          </cell>
          <cell r="AC181" t="str">
            <v>Función pública y buen gobierno</v>
          </cell>
          <cell r="AD181" t="str">
            <v>LA INSATISFACCION CIUDADANA CON EL DESEMPEÑO DE LAS INSTITUCIONES Y LA AUSENCIA DE ACCIONES PARA LA ATENCION DE LAS PRIORIDADES EN LA AGENDA DE GOBIERNO EN LOS SEIS AÑOS, OBLIGAN A ESTABLECER NUEVAS REGLAS Y PRACTICAS.</v>
          </cell>
          <cell r="AE181" t="str">
            <v>PERSONAL DE LA ALCALDIA GUSTAVO A. MADERO.</v>
          </cell>
          <cell r="AF181" t="str">
            <v>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v>
          </cell>
          <cell r="AG181" t="str">
            <v>ELABORACION DEL PROGRAMA ANUAL DE ADQUISICIONES, ARRENDAMIENTOS Y PRESTACION DE SERVICIOS, INTEGRACION Y ACTUALIZACION DE INVENTARIOS DE BIENES DE CONSUMO, BIENES MUEBLES E INMUEBLES.</v>
          </cell>
          <cell r="AH181">
            <v>1</v>
          </cell>
          <cell r="AI181" t="str">
            <v>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v>
          </cell>
          <cell r="AJ181" t="str">
            <v>NUMERO DE SERVICIOS REALIZADOS EN EL PERIODO / NUMERO TOTAL DE SERVICIOS PROGRAMADOS EN EL EJERCICIO N.</v>
          </cell>
          <cell r="AK181" t="str">
            <v>PORCENTAJE</v>
          </cell>
          <cell r="AL181" t="str">
            <v>PROGRAMA DE GOBIERNO DE LA CIUDAD DE MEXICO 2019-2024, PROGRAMA PROVISIONAL DE GOBIERNO DE LA ALCALDIA GUSTAVO A. MADERO, ESTIMACION Y DIAGNOSTICO DE LA DIRECCION GENERAL DE ADMINISTRACION</v>
          </cell>
          <cell r="AM181">
            <v>0.3</v>
          </cell>
          <cell r="AN181">
            <v>0.5</v>
          </cell>
          <cell r="AO181">
            <v>0.7</v>
          </cell>
          <cell r="AP181">
            <v>1</v>
          </cell>
        </row>
        <row r="182">
          <cell r="K182" t="str">
            <v>02CD07P001</v>
          </cell>
          <cell r="L182">
            <v>1</v>
          </cell>
          <cell r="M182" t="str">
            <v>Igualdad y Derechos</v>
          </cell>
          <cell r="N182">
            <v>2</v>
          </cell>
          <cell r="O182" t="str">
            <v>Desarrollo urbano sustentable e incluyente</v>
          </cell>
          <cell r="P182">
            <v>2</v>
          </cell>
          <cell r="Q182" t="str">
            <v>Ampliación de parques, espacios públicos y mejora de servicios urbanos</v>
          </cell>
          <cell r="R182">
            <v>5</v>
          </cell>
          <cell r="S182" t="str">
            <v xml:space="preserve">Igualdad de género </v>
          </cell>
          <cell r="T182" t="str">
            <v xml:space="preserve">5. Igualdad de género </v>
          </cell>
          <cell r="U182" t="str">
            <v>1</v>
          </cell>
          <cell r="V182" t="str">
            <v>Gobierno</v>
          </cell>
          <cell r="W182" t="str">
            <v>2</v>
          </cell>
          <cell r="X182" t="str">
            <v>Justicia</v>
          </cell>
          <cell r="Y182" t="str">
            <v>4</v>
          </cell>
          <cell r="Z182" t="str">
            <v>Derechos Humanos</v>
          </cell>
          <cell r="AA182" t="str">
            <v>1.2.4</v>
          </cell>
          <cell r="AB182" t="str">
            <v>003</v>
          </cell>
          <cell r="AC182" t="str">
            <v>Transversalización de la perspectiva de género</v>
          </cell>
          <cell r="AD182" t="str">
            <v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v>
          </cell>
          <cell r="AE182" t="str">
            <v>PERSONAL DE LA ALCALDIA, ASI COMO LAS NIÑAS Y MUJERES QUE RESIDEN EN LA MISMA.</v>
          </cell>
          <cell r="AF182" t="str">
            <v>LAS DEPENDENCIAS, ENTIDADES DE LA CIUDAD DE MEXICO Y LAS ALCALDIAS QUE ATIENDAN A MUJERES VICTIMAS DE VIOLENCIA DEBERAN EXPEDIR DOCUMENTOS QUE HAGAN CONSTAR LA ATENCION DE LAS MUJERES VICTIMAS DE VIOLENCIA, CON LA FINALIDAD DE QUE LOS HAGAN VALER EN SUS CENTROS DE TRABAJO.</v>
          </cell>
          <cell r="AG182" t="str">
            <v>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v>
          </cell>
          <cell r="AH182">
            <v>1</v>
          </cell>
          <cell r="AI182" t="str">
            <v>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v>
          </cell>
          <cell r="AJ182" t="str">
            <v>NUMERO DE ASUNTOS ATENDIDOS EN EL PERIODO / NUMERO TOTAL DE ASUNTOS PROGRAMADOS EN EL EJERCICIO N.</v>
          </cell>
          <cell r="AK182" t="str">
            <v>PORCENTAJE</v>
          </cell>
          <cell r="AL182" t="str">
            <v>PROGRAMA DE GOBIERNO DE LA CIUDAD DE MEXICO 2019-2024, PROGRAMA PROVISIONAL DE GOBIERNO DE LA ALCALDIA GUSTAVO A. MADERO, PROGRAMA ANUAL DE OBRA 2020</v>
          </cell>
          <cell r="AM182">
            <v>0.3</v>
          </cell>
          <cell r="AN182">
            <v>0.5</v>
          </cell>
          <cell r="AO182">
            <v>0.7</v>
          </cell>
          <cell r="AP182">
            <v>1</v>
          </cell>
        </row>
        <row r="183">
          <cell r="K183" t="str">
            <v>02CD07P002</v>
          </cell>
          <cell r="L183">
            <v>1</v>
          </cell>
          <cell r="M183" t="str">
            <v>Igualdad y Derechos</v>
          </cell>
          <cell r="N183">
            <v>6</v>
          </cell>
          <cell r="O183" t="str">
            <v>Derecho a la igualdad e inclusión</v>
          </cell>
          <cell r="P183">
            <v>0</v>
          </cell>
          <cell r="Q183" t="str">
            <v>Derecho a la igualdad e inclusión</v>
          </cell>
          <cell r="R183">
            <v>10</v>
          </cell>
          <cell r="S183" t="str">
            <v xml:space="preserve">Reducción de las desigualdades </v>
          </cell>
          <cell r="T183" t="str">
            <v xml:space="preserve">10. Reducción de las desigualdades </v>
          </cell>
          <cell r="U183" t="str">
            <v>1</v>
          </cell>
          <cell r="V183" t="str">
            <v>Gobierno</v>
          </cell>
          <cell r="W183" t="str">
            <v>2</v>
          </cell>
          <cell r="X183" t="str">
            <v>Justicia</v>
          </cell>
          <cell r="Y183" t="str">
            <v>4</v>
          </cell>
          <cell r="Z183" t="str">
            <v>Derechos Humanos</v>
          </cell>
          <cell r="AA183" t="str">
            <v>1.2.4</v>
          </cell>
          <cell r="AB183" t="str">
            <v>004</v>
          </cell>
          <cell r="AC183" t="str">
            <v>Transversalización del enfoque de derechos humanos</v>
          </cell>
          <cell r="AD183" t="str">
            <v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v>
          </cell>
          <cell r="AE183" t="str">
            <v>PERSONAL DE LA ALCALDIA, ASI COMO LAS PERSONAS QUE RESIDEN EN LA MISMA.</v>
          </cell>
          <cell r="AF183" t="str">
            <v>PROMOVER, COORDINAR Y FOMENTAR LOS PROGRAMAS DE SALUD, ASI COMO CAMPAÑAS PARA PREVENIR Y COMBATIR LA FARMACODEPENDENCIA, EL ALCOHOLISMO, LA VIOLENCIA O DESINTEGRACION FAMILIAR, EN EL AMBITO DE SU COMPETENCIA TERRITORIAL.</v>
          </cell>
          <cell r="AG183" t="str">
            <v>AVANZAR HACIA LA SUSUTITUCION DE EQUIPO Y RENOVACION DE EQUIPO Y RENOVACION TECNOLOGICA</v>
          </cell>
          <cell r="AH183">
            <v>1</v>
          </cell>
          <cell r="AI183" t="str">
            <v>PROMOVER, COORDINAR Y FOMENTAR LOS PROGRAMAS DE SALUD, ASI COMO CAMPAÑAS PARA PREVENIR Y COMBATIR LA FARMACODEPENDENCIA, EL ALCOHOLISMO, LA VIOLENCIA O DESINTEGRACION FAMILIAR, EN EL AMBITO DE SU COMPETENCIA TERRITORIAL. 4600</v>
          </cell>
          <cell r="AJ183" t="str">
            <v>NUMERO DE PERSONAS ATENDIDOS EN EL PERIODO / NUMERO TOTAL DE PERSONAS PROGRAMADAS EN EL EJERCICIO N.</v>
          </cell>
          <cell r="AK183" t="str">
            <v>PORCENTAJE</v>
          </cell>
          <cell r="AL183" t="str">
            <v>PROGRAMA DE GOBIERNO DE LA CIUDAD DE MEXICO 2019-2024, PROGRAMA PROVISIONAL DE GOBIERNO DE LA ALCALDIA GUSTAVO A. MADERO (EDIFICIO DE LA ALCALDIA)</v>
          </cell>
          <cell r="AM183">
            <v>0.3</v>
          </cell>
          <cell r="AN183">
            <v>0.5</v>
          </cell>
          <cell r="AO183">
            <v>0.7</v>
          </cell>
          <cell r="AP183">
            <v>1</v>
          </cell>
        </row>
        <row r="184">
          <cell r="K184" t="str">
            <v>02CD07P004</v>
          </cell>
          <cell r="L184">
            <v>1</v>
          </cell>
          <cell r="M184" t="str">
            <v>Igualdad y Derechos</v>
          </cell>
          <cell r="N184" t="str">
            <v>6</v>
          </cell>
          <cell r="O184" t="str">
            <v>Derecho a la igualdad e inclusión</v>
          </cell>
          <cell r="P184" t="str">
            <v>1</v>
          </cell>
          <cell r="Q184" t="str">
            <v>Niñas, niños y adolescentes</v>
          </cell>
          <cell r="R184" t="str">
            <v>10</v>
          </cell>
          <cell r="S184" t="str">
            <v xml:space="preserve">Reducción de las desigualdades </v>
          </cell>
          <cell r="T184" t="str">
            <v xml:space="preserve">10. Reducción de las desigualdades </v>
          </cell>
          <cell r="U184" t="str">
            <v>2</v>
          </cell>
          <cell r="V184" t="str">
            <v>Desarrollo Social</v>
          </cell>
          <cell r="W184" t="str">
            <v>6</v>
          </cell>
          <cell r="X184" t="str">
            <v>Protección Social</v>
          </cell>
          <cell r="Y184" t="str">
            <v>8</v>
          </cell>
          <cell r="Z184" t="str">
            <v>Otros Grupos Vulnerables</v>
          </cell>
          <cell r="AA184" t="str">
            <v>2.6.8</v>
          </cell>
          <cell r="AB184" t="str">
            <v>294</v>
          </cell>
          <cell r="AC184" t="str">
            <v>Transversalización de la perspectiva de los derechos de la niñez y de la adolescencia</v>
          </cell>
          <cell r="AD18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84" t="str">
            <v>NIÑOS, NIÑAS Y ADOLESCENTES QUE HABITEN Y TRANSITEN EN LA CIUDAD DE MÉXICO</v>
          </cell>
          <cell r="AF184" t="str">
            <v>PROMOCIÓN INTEGRAL DE LOS DERECHOS DE LOS NIÑOS, NIÑAS Y ADOLESCENTES.
IMPLEMENTACIÓN ACCIONES DE SENSIBILIZACIÓN, PARA LOS SERVIDORES PÚBLICOS EN EL CUMPLIMIENTO DE LOS DERECHOS DE LOS NIÑOS, NIÑAS Y ADOLESCENTES.</v>
          </cell>
          <cell r="AG184" t="str">
            <v>NIÑOS, NIÑAS Y ADOLESCENTES, CON UNA VIDA LIBRE DE VIOLENCIA</v>
          </cell>
          <cell r="AH184">
            <v>1</v>
          </cell>
          <cell r="AI184" t="str">
            <v>PORCENTAJE DE ACTIVIDADES REALIZADAS A EFECTO DE CONCIENTIZAR SOBRE LOS DERECHOS DE LAS NIÑAS, NIÑOS Y ADOLESCENTES A LOS SERVIDORES PÚBLICOS DE LA INSTITUCIÓN.</v>
          </cell>
          <cell r="AJ184" t="str">
            <v>(ACTIVIDADES PLANEADAS PARA CONCIENTIZAR SOBRE LOS DERECHOS DE LAS NIÑAS, NIÑOS Y ADOLESCENTES) / (ACTIVIDADES REALIZADAS PARA CONCIENTIZAR SOBRE LOS DERECHOS DE LAS NIÑAS, NIÑOS Y ADOLESCENTES)</v>
          </cell>
          <cell r="AK184" t="str">
            <v>PORCENTAJE</v>
          </cell>
          <cell r="AL184" t="str">
            <v>N/A</v>
          </cell>
          <cell r="AM184">
            <v>0</v>
          </cell>
          <cell r="AN184">
            <v>0.5</v>
          </cell>
          <cell r="AO184">
            <v>1</v>
          </cell>
          <cell r="AP184">
            <v>1</v>
          </cell>
        </row>
        <row r="185">
          <cell r="K185" t="str">
            <v>02CD07P048</v>
          </cell>
          <cell r="L185">
            <v>6</v>
          </cell>
          <cell r="M185" t="str">
            <v>Ciencia, Innovación y Transparencia</v>
          </cell>
          <cell r="N185">
            <v>3</v>
          </cell>
          <cell r="O185" t="str">
            <v>Gobierno Abierto</v>
          </cell>
          <cell r="P185">
            <v>2</v>
          </cell>
          <cell r="Q185" t="str">
            <v>Controles al ejercicio del gobierno</v>
          </cell>
          <cell r="R185">
            <v>11</v>
          </cell>
          <cell r="S185" t="str">
            <v>Ciudades y comunidades sostenibles</v>
          </cell>
          <cell r="T185" t="str">
            <v>11. Ciudades y comunidades sostenibles</v>
          </cell>
          <cell r="U185" t="str">
            <v>1</v>
          </cell>
          <cell r="V185" t="str">
            <v>Gobierno</v>
          </cell>
          <cell r="W185" t="str">
            <v>3</v>
          </cell>
          <cell r="X185" t="str">
            <v>Coordinación De La Política De Gobierno</v>
          </cell>
          <cell r="Y185" t="str">
            <v>2</v>
          </cell>
          <cell r="Z185" t="str">
            <v>Política Interior</v>
          </cell>
          <cell r="AA185" t="str">
            <v>1.3.2</v>
          </cell>
          <cell r="AB185" t="str">
            <v>177</v>
          </cell>
          <cell r="AC185" t="str">
            <v>Conducción de la política de gobierno</v>
          </cell>
          <cell r="AD185" t="str">
            <v>SE RECONOCE EL DETERIORO DE LA CONFIANZA DE LA SOCIEDAD EN LAS INSTITUCIONES, FACTOR SUSTANTIVO PARA LA REGENERACION DEL TEJIDO SOCIAL, EL SENTIDO DE COMUNIDAD Y DE IDENTIDAD.</v>
          </cell>
          <cell r="AE185" t="str">
            <v>HABITANTES DE LA ALCALDIA GUSTAVO A. MADERO.</v>
          </cell>
          <cell r="AF185" t="str">
            <v>ABRIR TODOS LOS DATOS DE LA CIUDAD DE MANERA ACCIONABLE A TRAVES DE UNA PLATAFORMA DEDICADA PARA ELLO.</v>
          </cell>
          <cell r="AG185" t="str">
            <v>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v>
          </cell>
          <cell r="AH185">
            <v>1</v>
          </cell>
          <cell r="AI185" t="str">
            <v>DIFUSION POR RADIO, TELEVISION Y OTROS MEDIOS DE MENSAJES SOBRE PROGRAMAS Y ACTIVIDADES GUBERNAMENTALES (475)</v>
          </cell>
          <cell r="AJ185" t="str">
            <v>NUMERO DE DOCUMENTOS ATENDIDOS EN EL PERIODO / NUMERO TOTAL DE DOCUMENTOS PROGRAMADOS EN EL EJERCICIO N.</v>
          </cell>
          <cell r="AK185" t="str">
            <v>PORCENTAJE</v>
          </cell>
          <cell r="AL185" t="str">
            <v>PROGRAMA DE GOBIERNO DE LA CIUDAD DE MEXICO 2019-2024, PROGRAMA PROVISIONAL DE GOBIERNO DE LA ALCALDIA GUSTAVO A. MADERO, PROGRAMA ANUAL DE OBRA 2020</v>
          </cell>
          <cell r="AM185">
            <v>0.2</v>
          </cell>
          <cell r="AN185">
            <v>0.6</v>
          </cell>
          <cell r="AO185">
            <v>0.9</v>
          </cell>
          <cell r="AP185">
            <v>1</v>
          </cell>
        </row>
        <row r="186">
          <cell r="K186" t="str">
            <v>02CD07U026</v>
          </cell>
          <cell r="L186">
            <v>1</v>
          </cell>
          <cell r="M186" t="str">
            <v>Igualdad y Derechos</v>
          </cell>
          <cell r="N186">
            <v>6</v>
          </cell>
          <cell r="O186" t="str">
            <v>Derecho a la igualdad e inclusión</v>
          </cell>
          <cell r="P186" t="str">
            <v>0</v>
          </cell>
          <cell r="Q186" t="str">
            <v>Derecho a la igualdad e inclusión</v>
          </cell>
          <cell r="R186">
            <v>10</v>
          </cell>
          <cell r="S186" t="str">
            <v xml:space="preserve">Reducción de las desigualdades </v>
          </cell>
          <cell r="T186" t="str">
            <v xml:space="preserve">10. Reducción de las desigualdades </v>
          </cell>
          <cell r="U186" t="str">
            <v>2</v>
          </cell>
          <cell r="V186" t="str">
            <v>Desarrollo Social</v>
          </cell>
          <cell r="W186" t="str">
            <v>6</v>
          </cell>
          <cell r="X186" t="str">
            <v>Protección Social</v>
          </cell>
          <cell r="Y186" t="str">
            <v>8</v>
          </cell>
          <cell r="Z186" t="str">
            <v>Otros Grupos Vulnerables</v>
          </cell>
          <cell r="AA186" t="str">
            <v>2.6.8</v>
          </cell>
          <cell r="AB186" t="str">
            <v>244</v>
          </cell>
          <cell r="AC186" t="str">
            <v>Apoyos y servicios sociales</v>
          </cell>
          <cell r="AD186" t="str">
            <v>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v>
          </cell>
          <cell r="AE186" t="str">
            <v>NIÑAS, NIÑOS Y ADOLESCENTES, JOVENES, PERSONAS ADULTAS MAYORES, PERSONAS CON DISCAPACIDAD, PERSONAS MIGRANTES, POBLACION INDIGENA Y VICTIMAS DE VIOLENCIA DE GENERO, ENTRE OTROS.</v>
          </cell>
          <cell r="AF186" t="str">
            <v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v>
          </cell>
          <cell r="AG186" t="str">
            <v>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v>
          </cell>
          <cell r="AH186">
            <v>1</v>
          </cell>
          <cell r="AI186" t="str">
            <v>INCORPORAR 115,474 PROGRAMAS Y ACCIONES SOCIALES QUE ATIENDAN LAS NECESIDADES BASICAS PARA EL DESARROLLO EN IGUALDAD DE OPORTUNIDADES DE LAS PERSONAS EN SUS DIFERENTES ETAPAS Y POR RANGOS DE EDAD.</v>
          </cell>
          <cell r="AJ186" t="str">
            <v>NUMERO DE PERSONAS ATENDIDAS EN EL PERIODO / NUMERO TOTAL DE PERSONAS PROGRAMADAS EN EL EJERCICIO N.</v>
          </cell>
          <cell r="AK186" t="str">
            <v>PORCENTAJE</v>
          </cell>
          <cell r="AL186" t="str">
            <v>PROGRAMA DE GOBIERNO DE LA CIUDAD DE MEXICO 2019-2024, PROGRAMA PROVISIONAL DE GOBIERNO DE LA ALCALDIA GUSTAVO A. MADERO,PROGRAMA ANUAL DE OBRA 2020</v>
          </cell>
          <cell r="AM186">
            <v>0.18</v>
          </cell>
          <cell r="AN186">
            <v>0.43</v>
          </cell>
          <cell r="AO186">
            <v>0.65</v>
          </cell>
          <cell r="AP186">
            <v>1</v>
          </cell>
        </row>
        <row r="187">
          <cell r="K187" t="str">
            <v>02CD08E123</v>
          </cell>
          <cell r="L187">
            <v>2</v>
          </cell>
          <cell r="M187" t="str">
            <v>Ciudad Sustentable</v>
          </cell>
          <cell r="N187">
            <v>3</v>
          </cell>
          <cell r="O187" t="str">
            <v>Medio ambiente y recursos naturales</v>
          </cell>
          <cell r="P187">
            <v>3</v>
          </cell>
          <cell r="Q187" t="str">
            <v>Programa integral de Residuos Sólidos</v>
          </cell>
          <cell r="R187">
            <v>11</v>
          </cell>
          <cell r="S187" t="str">
            <v>Ciudades y comunidades sostenibles</v>
          </cell>
          <cell r="T187" t="str">
            <v>11. Ciudades y comunidades sostenibles</v>
          </cell>
          <cell r="U187" t="str">
            <v>2</v>
          </cell>
          <cell r="V187" t="str">
            <v>Desarrollo Social</v>
          </cell>
          <cell r="W187" t="str">
            <v>1</v>
          </cell>
          <cell r="X187" t="str">
            <v>Protección Ambiental</v>
          </cell>
          <cell r="Y187" t="str">
            <v>1</v>
          </cell>
          <cell r="Z187" t="str">
            <v>Ordenación De Desechos</v>
          </cell>
          <cell r="AA187" t="str">
            <v>2.1.1</v>
          </cell>
          <cell r="AB187" t="str">
            <v>084</v>
          </cell>
          <cell r="AC187" t="str">
            <v>Recolección, tratamiento y disposición final de desechos sólidos y peligrosos</v>
          </cell>
          <cell r="AD187" t="str">
            <v>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v>
          </cell>
          <cell r="AE187" t="str">
            <v>LOS HABITANTES DE LA ALCALDIA DE IZTACALCO, LOS USUARIOS DE VIAS SECUNDARIAS, PERSONAL DE OFICINAS Y ESPACIOS PUBLICOS Y PERSONAL DE EMPRESAS EN LA DEMARCACION</v>
          </cell>
          <cell r="AF187" t="str">
            <v>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v>
          </cell>
          <cell r="AG187" t="str">
            <v>CONTRIBUIR A REDUCIR LA CANTIDAD DE TONELADAS DE RESIDUOS SOLIDOS URBANOS PRODUCIDOS EN LA CIUDAD DE MEXICO MEDIANTE EL MANEJO INTEGRAL DE LOS RESIDUOS SOLIDOS DE LA ALCALDIA DE IZTACALCO SEPARANDO LOS RESIDUOS DESDE EL ORIGEN.</v>
          </cell>
          <cell r="AH187">
            <v>0.9</v>
          </cell>
          <cell r="AI187" t="str">
            <v>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v>
          </cell>
          <cell r="AJ187"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v>
          </cell>
          <cell r="AK187" t="str">
            <v>PORCENTAJE</v>
          </cell>
          <cell r="AL187" t="str">
            <v>1. INFORME POR ALCALDIA DE LAS TONELADAS DE RESIDUOS SOLIDOS URBANOS RECIBIDOS EN LAS ESTACIONES DE  TRANSFERENCIA. 2. BITACORA DE LOS TRABAJOS DE CAMPO. 3. INFORMES DE LA DIRECCION GENERAL DE DESARROLLO URBANO. HTTP://IZTACALCO.CDMX.GOB.MX/TRANSPARENCIA</v>
          </cell>
          <cell r="AM187">
            <v>0.2</v>
          </cell>
          <cell r="AN187">
            <v>0.45</v>
          </cell>
          <cell r="AO187">
            <v>0.7</v>
          </cell>
          <cell r="AP187">
            <v>0.9</v>
          </cell>
        </row>
        <row r="188">
          <cell r="K188" t="str">
            <v>02CD08E127</v>
          </cell>
          <cell r="L188">
            <v>1</v>
          </cell>
          <cell r="M188" t="str">
            <v>Igualdad y Derechos</v>
          </cell>
          <cell r="N188">
            <v>2</v>
          </cell>
          <cell r="O188" t="str">
            <v>Derecho a la salud</v>
          </cell>
          <cell r="P188">
            <v>4</v>
          </cell>
          <cell r="Q188" t="str">
            <v>Participación para una vida saludable</v>
          </cell>
          <cell r="R188">
            <v>3</v>
          </cell>
          <cell r="S188" t="str">
            <v xml:space="preserve">Salud y bienestar </v>
          </cell>
          <cell r="T188" t="str">
            <v xml:space="preserve">3. Salud y bienestar </v>
          </cell>
          <cell r="U188" t="str">
            <v>2</v>
          </cell>
          <cell r="V188" t="str">
            <v>Desarrollo Social</v>
          </cell>
          <cell r="W188" t="str">
            <v>3</v>
          </cell>
          <cell r="X188" t="str">
            <v>Salud</v>
          </cell>
          <cell r="Y188" t="str">
            <v>5</v>
          </cell>
          <cell r="Z188" t="str">
            <v>Protección Social En Salud</v>
          </cell>
          <cell r="AA188" t="str">
            <v>2.3.5</v>
          </cell>
          <cell r="AB188" t="str">
            <v>064</v>
          </cell>
          <cell r="AC188" t="str">
            <v>Prevención y promoción de la salud</v>
          </cell>
          <cell r="AD188" t="str">
            <v>LA POBLACION DE LA ALCALDIA ENFRENTA PROBLEMAS DE SALUD QUE REQUIEREN LA ATENCION CON RECURSOS PUBLICOS PARA SU PREVENCION, TRATAMIENTO Y CONTROL.</v>
          </cell>
          <cell r="AE188" t="str">
            <v>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v>
          </cell>
          <cell r="AF188" t="str">
            <v>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v>
          </cell>
          <cell r="AG188" t="str">
            <v>CONTRIBUIR A MEJORAR LA SATISFACCION DE LA POBLACION SOBRE LOS SERVICIOS PUBLICOS LOCALES BAJO DEMANDA A TRAVES DE LOS SERVICIOS DE SALUD PARA LA PREVENCION Y CONTROL DE ENFERMEDADES EN LA ALCALDIA DE IZTACALCO</v>
          </cell>
          <cell r="AH188">
            <v>0.98</v>
          </cell>
          <cell r="AI188" t="str">
            <v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v>
          </cell>
          <cell r="AJ188" t="str">
            <v>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v>
          </cell>
          <cell r="AK188" t="str">
            <v>PORCENTAJE</v>
          </cell>
          <cell r="AL188" t="str">
            <v>1. PADRON DE BENEFICIARIOS, 2. BITACORA DE LAS TERAPIAS IMPARTIDAS A LOS BENEFICIARIOS, 3. INFORME DE LA DIRECCION GENERAL DE DESARROLLO SOCIAL. HTTP://IZTACALCO.CDMX.GOB.MX/TRANSPARENCIA</v>
          </cell>
          <cell r="AM188">
            <v>0.1</v>
          </cell>
          <cell r="AN188">
            <v>0.4</v>
          </cell>
          <cell r="AO188">
            <v>0.7</v>
          </cell>
          <cell r="AP188">
            <v>0.98</v>
          </cell>
        </row>
        <row r="189">
          <cell r="K189" t="str">
            <v>02CD08E150</v>
          </cell>
          <cell r="L189">
            <v>2</v>
          </cell>
          <cell r="M189" t="str">
            <v>Ciudad Sustentable</v>
          </cell>
          <cell r="N189">
            <v>1</v>
          </cell>
          <cell r="O189"/>
          <cell r="P189">
            <v>4</v>
          </cell>
          <cell r="Q189"/>
          <cell r="R189">
            <v>8</v>
          </cell>
          <cell r="S189" t="str">
            <v xml:space="preserve">Trabajo decente y crecimiento económico </v>
          </cell>
          <cell r="T189" t="str">
            <v xml:space="preserve">8. Trabajo decente y crecimiento económico </v>
          </cell>
          <cell r="U189"/>
          <cell r="V189"/>
          <cell r="W189"/>
          <cell r="X189"/>
          <cell r="Y189"/>
          <cell r="Z189"/>
          <cell r="AA189" t="str">
            <v>3.1.1</v>
          </cell>
          <cell r="AB189">
            <v>148</v>
          </cell>
          <cell r="AC189"/>
          <cell r="AD189"/>
          <cell r="AE189"/>
          <cell r="AF189"/>
          <cell r="AG189"/>
          <cell r="AH189">
            <v>1</v>
          </cell>
          <cell r="AI189" t="str">
            <v>PORCENTAJE DE AVANCE QUE REPRESENTA EL AVANCE DE LAS ACCIONES ORIENTADAS A BENEFICIAR A LAS ALCALDÍAS Y MEJORAMIENTO DE LOS MERCADOS PÚBLICOS EN LA CDMX</v>
          </cell>
          <cell r="AJ189" t="str">
            <v>(AVANCE EN MEJORAMIENTO DE MERCADOS PÚBLICOS/AVANCE PROGRAMADO)*100</v>
          </cell>
          <cell r="AK189" t="str">
            <v>PORCENTAJE</v>
          </cell>
          <cell r="AL189" t="str">
            <v>N/A</v>
          </cell>
          <cell r="AM189">
            <v>0</v>
          </cell>
          <cell r="AN189">
            <v>0</v>
          </cell>
          <cell r="AO189">
            <v>0</v>
          </cell>
          <cell r="AP189">
            <v>1</v>
          </cell>
        </row>
        <row r="190">
          <cell r="K190" t="str">
            <v>02CD08F032</v>
          </cell>
          <cell r="L190">
            <v>1</v>
          </cell>
          <cell r="M190" t="str">
            <v>Igualdad y Derechos</v>
          </cell>
          <cell r="N190">
            <v>3</v>
          </cell>
          <cell r="O190" t="str">
            <v>Derecho a la cultura física y la práctica del deporte</v>
          </cell>
          <cell r="P190">
            <v>1</v>
          </cell>
          <cell r="Q190" t="str">
            <v xml:space="preserve"> Promoción del deporte comunitario </v>
          </cell>
          <cell r="R190">
            <v>3</v>
          </cell>
          <cell r="S190" t="str">
            <v xml:space="preserve">Salud y bienestar </v>
          </cell>
          <cell r="T190" t="str">
            <v xml:space="preserve">3. Salud y bienestar </v>
          </cell>
          <cell r="U190" t="str">
            <v>2</v>
          </cell>
          <cell r="V190" t="str">
            <v>Desarrollo Social</v>
          </cell>
          <cell r="W190" t="str">
            <v>4</v>
          </cell>
          <cell r="X190" t="str">
            <v>Recreación, Cultura Y Otras Manifestaciones Sociales</v>
          </cell>
          <cell r="Y190" t="str">
            <v>1</v>
          </cell>
          <cell r="Z190" t="str">
            <v>Deporte Y Recreación</v>
          </cell>
          <cell r="AA190" t="str">
            <v>2.4.1</v>
          </cell>
          <cell r="AB190" t="str">
            <v>046</v>
          </cell>
          <cell r="AC190" t="str">
            <v>Impulso y fomento a la cultura física y el deporte</v>
          </cell>
          <cell r="AD190" t="str">
            <v>LOS HABITANTES EN LA ALCALDIA DE IZTACALCO NO CUENTAN CON INSTALACIONES DEPORTIVAS Y CULTURALES SUFICIENTES PARA EJERCICIO Y RECREACION EN UN ENTORNO SEGURO.</v>
          </cell>
          <cell r="AE190" t="str">
            <v>LA POBLACION DE ESCASOS RECURSOS DE LA ALCALDIA DE IZTACALCO.</v>
          </cell>
          <cell r="AF190" t="str">
            <v>1. IMPARTIR CURSOS Y ACTIVIDADES DEPORTIVAS CON PERSONAL CAPACITADO. 2. OFRECER INSTALACIONES DEPORTIVAS PARA EL EJERCICIO Y RECREACION EN UN ENTORNO SEGURO. 3. OFRECER INSTALACIONES CULTURALES PARA LA RECREACION Y LA EDUCACION DE LAS ARTES</v>
          </cell>
          <cell r="AG190" t="str">
            <v>LOS USUARIOS DE LAS INSTALACIONES TENGAN ACCESO A EVENTOS CULTURALES, DEPORTIVOS  Y RECREATIVOS ORGANIZADOS POR LA ALCALDIA</v>
          </cell>
          <cell r="AH190">
            <v>1</v>
          </cell>
          <cell r="AI190" t="str">
            <v>MIDE EL AVANCE EN EL NUMERO DE USUARIOS QUE UTILIZAN LAS INSTALACIONES DEPORTIVAS Y CULTURALES, ASISTENTES A EVENTOS CULTURALES Y DEPORTIVOS. (61000)</v>
          </cell>
          <cell r="AJ190" t="str">
            <v>(NUMERO DE USUARIOS DE LAS INSTALACIONES A TRAVES DE CURSOS, TORNEOS, VISITANTES QUE HACEN USO LIBRE DE LAS INSTALACIONES + NUMERO DE ASISTENTES A EVENTOS CULTURALES Y RECREATIVOS )/NUMERO PROGRAMADO</v>
          </cell>
          <cell r="AK190" t="str">
            <v>PORCENTAJE</v>
          </cell>
          <cell r="AL190" t="str">
            <v>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v>
          </cell>
          <cell r="AM190">
            <v>0.18</v>
          </cell>
          <cell r="AN190">
            <v>0.34399999999999997</v>
          </cell>
          <cell r="AO190">
            <v>0.83599999999999997</v>
          </cell>
          <cell r="AP190">
            <v>1</v>
          </cell>
        </row>
        <row r="191">
          <cell r="K191" t="str">
            <v>02CD08K014</v>
          </cell>
          <cell r="L191">
            <v>2</v>
          </cell>
          <cell r="M191" t="str">
            <v>Ciudad Sustentable</v>
          </cell>
          <cell r="N191">
            <v>3</v>
          </cell>
          <cell r="O191" t="str">
            <v>Medio ambiente y recursos naturales</v>
          </cell>
          <cell r="P191">
            <v>2</v>
          </cell>
          <cell r="Q191" t="str">
            <v xml:space="preserve">Garantizar el derecho al aguay disminuir la sobreexplotación del acuífero. Mejora integral del drenaje y saneamiento </v>
          </cell>
          <cell r="R191">
            <v>6</v>
          </cell>
          <cell r="S191" t="str">
            <v xml:space="preserve">Agua limpia y saneamiento </v>
          </cell>
          <cell r="T191" t="str">
            <v xml:space="preserve">6. Agua limpia y saneamiento </v>
          </cell>
          <cell r="U191" t="str">
            <v>2</v>
          </cell>
          <cell r="V191" t="str">
            <v>Desarrollo Social</v>
          </cell>
          <cell r="W191" t="str">
            <v>2</v>
          </cell>
          <cell r="X191" t="str">
            <v>Vivienda Y Servicios A La Comunidad</v>
          </cell>
          <cell r="Y191" t="str">
            <v>3</v>
          </cell>
          <cell r="Z191" t="str">
            <v>Abastecimiento De Agua</v>
          </cell>
          <cell r="AA191" t="str">
            <v>2.2.3</v>
          </cell>
          <cell r="AB191" t="str">
            <v>202</v>
          </cell>
          <cell r="AC191" t="str">
            <v>Construcción, reahabilitación, sectorización y operación de la infraestructura de agua potable</v>
          </cell>
          <cell r="AD191" t="str">
            <v>LAS REDES DE DRENAJE Y AGUA POTABLE HAN REBASADO SU CAPACIDAD TECNICA Y VIDA UTIL, POR LO CUAL SE REQUIEREN LABORES DE REPARACION Y MANTENIMIENTO PARA SU CORRECTO FUNCIONAMIENTO</v>
          </cell>
          <cell r="AE191" t="str">
            <v>LOS HOMBRES Y MUJERES QUE HABITAN LA ALCALDIA DE IZTACALCO, LOS SERVIDORES PUBLICOS Y USUARIOS DE INSTALACIONES PUBLICAS (EDIFICIOS DE GOBIERNO, INSTALACIONES DEPORTIVAS Y CASAS DE CULTURA).</v>
          </cell>
          <cell r="AF191" t="str">
            <v>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v>
          </cell>
          <cell r="AG191" t="str">
            <v>LOS USUARIOS DEL SISTEMA DE AGUAS DE LA CIUDAD DE MEXICO EN LA ALCALDIA DE IZTACALCO CUENTAN CON UN SISTEMA INTEGRAL PARA LA PRESTACION DEL SERVICIO DE AGUA POTABLE, ALCANTARILLADO Y SANEAMIENTO</v>
          </cell>
          <cell r="AH191">
            <v>0.85</v>
          </cell>
          <cell r="AI191" t="str">
            <v>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v>
          </cell>
          <cell r="AJ191"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v>
          </cell>
          <cell r="AK191" t="str">
            <v>PORCENTAJE</v>
          </cell>
          <cell r="AL191" t="str">
            <v>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v>
          </cell>
          <cell r="AM191">
            <v>0.15</v>
          </cell>
          <cell r="AN191">
            <v>0.4</v>
          </cell>
          <cell r="AO191">
            <v>0.65</v>
          </cell>
          <cell r="AP191">
            <v>0.85</v>
          </cell>
        </row>
        <row r="192">
          <cell r="K192" t="str">
            <v>02CD08K015</v>
          </cell>
          <cell r="L192">
            <v>2</v>
          </cell>
          <cell r="M192" t="str">
            <v>Ciudad Sustentable</v>
          </cell>
          <cell r="N192">
            <v>2</v>
          </cell>
          <cell r="O192" t="str">
            <v>Desarrollo urbano sustentable e incluyente</v>
          </cell>
          <cell r="P192">
            <v>1</v>
          </cell>
          <cell r="Q192" t="str">
            <v>Ordenamiento de desarrollo urbano</v>
          </cell>
          <cell r="R192">
            <v>11</v>
          </cell>
          <cell r="S192" t="str">
            <v>Ciudades y comunidades sostenibles</v>
          </cell>
          <cell r="T192" t="str">
            <v>11. Ciudades y comunidades sostenibles</v>
          </cell>
          <cell r="U192" t="str">
            <v>2</v>
          </cell>
          <cell r="V192" t="str">
            <v>Desarrollo Social</v>
          </cell>
          <cell r="W192" t="str">
            <v>2</v>
          </cell>
          <cell r="X192" t="str">
            <v>Vivienda Y Servicios A La Comunidad</v>
          </cell>
          <cell r="Y192" t="str">
            <v>1</v>
          </cell>
          <cell r="Z192" t="str">
            <v>Urbanización</v>
          </cell>
          <cell r="AA192" t="str">
            <v>2.2.1</v>
          </cell>
          <cell r="AB192" t="str">
            <v>024</v>
          </cell>
          <cell r="AC192" t="str">
            <v>Construcción y supervisión de infraestructura pública</v>
          </cell>
          <cell r="AD192" t="str">
            <v>LOS HABITANTES Y TRABAJADORES DE LAS COLONIAS GRANJAS MEXICO Y RODEO REQUIEREN DE MERCADOS PUBLICOS PARA REGULARIZAR LA ACTIVIDAD COMERCIAL DE ESTAS ZONAS.</v>
          </cell>
          <cell r="AE192" t="str">
            <v>LOS HABITANTES Y TRABAJADORES DE LAS COLONIAS GRANJAS MEXICO Y RODEO.</v>
          </cell>
          <cell r="AF192" t="str">
            <v>1. CONCLUSION DE LA CONSTRUCCION DEL MERCADO PUBLICO GRANJAS MEXICO. 2. REHABILITACION DEL MERCADO PUBLICO RIO FRIO EN LA COLONIA RODEO.</v>
          </cell>
          <cell r="AG192" t="str">
            <v>CONTRIBUIR A AMPLIAR LOS CANALES PARA LA COMERCIALIZACION DE PRODUCTOS EN LA CIUDAD DE MEXICO A TRAVES DE LA CONSTRUCCION DE DOS MERCADOS PUBLICOS.</v>
          </cell>
          <cell r="AH192">
            <v>0.98</v>
          </cell>
          <cell r="AI192" t="str">
            <v>MIDE EL AVANCE PORCENTUAL DE LAS LABORES DE CONSTRUCCION Y REHABILITACION DE MERCADOS PUBLICOS</v>
          </cell>
          <cell r="AJ192" t="str">
            <v>INDICE DE AVANCE DE LAS ACTIVIDADES DE CONSTRUCCION Y REHABILITACION DE MERCADOS PUBLICOS ((ACTIVIDADES DE CONSTRUCCION REALIZADAS + ACTIVIDADES DE REHABILITACION REALIZADAS) / (TOTAL DE ACTIVIDADES DE CONSTRUCCION  Y REHABILITACION PROGRAMADAS)*100</v>
          </cell>
          <cell r="AK192" t="str">
            <v>PORCENTAJE</v>
          </cell>
          <cell r="AL192" t="str">
            <v>1. BITACORA DE LOS TRABAJOS, 2. INFORMES DE LA DIRECCION GENERAL DE OBRAS PUBLICAS, HTTPS://IZTACALCO.CDMX.GOB.MX/TRANSPARENCIA</v>
          </cell>
          <cell r="AM192">
            <v>0.4</v>
          </cell>
          <cell r="AN192">
            <v>0.65</v>
          </cell>
          <cell r="AO192">
            <v>0.85</v>
          </cell>
          <cell r="AP192">
            <v>0.98</v>
          </cell>
        </row>
        <row r="193">
          <cell r="K193" t="str">
            <v>02CD08K016</v>
          </cell>
          <cell r="L193">
            <v>2</v>
          </cell>
          <cell r="M193" t="str">
            <v>Ciudad Sustentable</v>
          </cell>
          <cell r="N193">
            <v>2</v>
          </cell>
          <cell r="O193" t="str">
            <v>Desarrollo urbano sustentable e incluyente</v>
          </cell>
          <cell r="P193">
            <v>2</v>
          </cell>
          <cell r="Q193" t="str">
            <v>Ampliación de parques, espacios públicos y mejora de servicios urbanos</v>
          </cell>
          <cell r="R193">
            <v>11</v>
          </cell>
          <cell r="S193" t="str">
            <v>Ciudades y comunidades sostenibles</v>
          </cell>
          <cell r="T193" t="str">
            <v>11. Ciudades y comunidades sostenibles</v>
          </cell>
          <cell r="U193" t="str">
            <v>2</v>
          </cell>
          <cell r="V193" t="str">
            <v>Desarrollo Social</v>
          </cell>
          <cell r="W193" t="str">
            <v>2</v>
          </cell>
          <cell r="X193" t="str">
            <v>Vivienda Y Servicios A La Comunidad</v>
          </cell>
          <cell r="Y193" t="str">
            <v>1</v>
          </cell>
          <cell r="Z193" t="str">
            <v>Urbanización</v>
          </cell>
          <cell r="AA193" t="str">
            <v>2.2.1</v>
          </cell>
          <cell r="AB193" t="str">
            <v>274</v>
          </cell>
          <cell r="AC193" t="str">
            <v>Mantenimiento de infraestructura pública</v>
          </cell>
          <cell r="AD193" t="str">
            <v>DETERIORO DE LA INFRAESTRUCTURA PUBLICA POR USO, OBSOLESCENCIA Y DEPRECIACION (DESGASTE Y PERDIDA DE VALOR POR EL PASO DEL TIEMPO).</v>
          </cell>
          <cell r="AE193" t="str">
            <v>LOS HABITANTES DE LA ALCALDIA Y USUARIOS DE LAS VIAS DE COMUNICACION SECUNDARIA, ESPACIOS Y EDIFICIOS PUBLICOS.</v>
          </cell>
          <cell r="AF193" t="str">
            <v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v>
          </cell>
          <cell r="AG193" t="str">
            <v>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v>
          </cell>
          <cell r="AH193">
            <v>0.98</v>
          </cell>
          <cell r="AI193" t="str">
            <v>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v>
          </cell>
          <cell r="AJ193"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v>
          </cell>
          <cell r="AK193" t="str">
            <v>PORCENTAJE</v>
          </cell>
          <cell r="AL193" t="str">
            <v>1. INFORME DE OBRAS REALIZADAS POR LA DIRECCION GENERAL DE OBRAS PUBLICAS, 2. INFORME DE ACCIONES DE MANTENIMIENTO Y REHABILITACION REALIZADAS POR LA DIRECCION GENERAL DE SERVICIOS URBANOS. HTTPS://IZTACALCO.CDMX.GOB.MX/TRANSPARENCIA</v>
          </cell>
          <cell r="AM193">
            <v>0.15</v>
          </cell>
          <cell r="AN193">
            <v>0.45</v>
          </cell>
          <cell r="AO193">
            <v>0.7</v>
          </cell>
          <cell r="AP193">
            <v>0.98</v>
          </cell>
        </row>
        <row r="194">
          <cell r="K194" t="str">
            <v>02CD08M001</v>
          </cell>
          <cell r="L194">
            <v>2</v>
          </cell>
          <cell r="M194" t="str">
            <v>Ciudad Sustentable</v>
          </cell>
          <cell r="N194" t="str">
            <v>2</v>
          </cell>
          <cell r="O194" t="str">
            <v>Desarrollo urbano sustentable e incluyente</v>
          </cell>
          <cell r="P194" t="str">
            <v>1</v>
          </cell>
          <cell r="Q194" t="str">
            <v>Ordenamiento de desarrollo urbano</v>
          </cell>
          <cell r="R194" t="str">
            <v>10</v>
          </cell>
          <cell r="S194" t="str">
            <v xml:space="preserve">Reducción de las desigualdades </v>
          </cell>
          <cell r="T194" t="str">
            <v xml:space="preserve">10. Reducción de las desigualdades </v>
          </cell>
          <cell r="U194" t="str">
            <v>1</v>
          </cell>
          <cell r="V194" t="str">
            <v>Gobierno</v>
          </cell>
          <cell r="W194" t="str">
            <v>2</v>
          </cell>
          <cell r="X194" t="str">
            <v>Justicia</v>
          </cell>
          <cell r="Y194" t="str">
            <v>1</v>
          </cell>
          <cell r="Z194" t="str">
            <v xml:space="preserve">Impartición de Justicia </v>
          </cell>
          <cell r="AA194" t="str">
            <v>1.2.1</v>
          </cell>
          <cell r="AB194" t="str">
            <v>104</v>
          </cell>
          <cell r="AC194" t="str">
            <v>Administración de capital humano</v>
          </cell>
          <cell r="AD194" t="str">
            <v>LA ALCALDIA DE IZTACALCO REQUIERE DE PERSONAL, RECURSOS MATERIALES Y SERVICIOS GENERALES PARA OPERAR LAS AREAS QUE PRESTAN SERVICIOS A LA CIUDADANIA.</v>
          </cell>
          <cell r="AE194" t="str">
            <v>EL PERSONAL ADMINISTRATIVO DE LA ALCALDIA DE IZTACALCO</v>
          </cell>
          <cell r="AF194" t="str">
            <v>1. PLANEACION DE ACCIONES LA ALCALDIA 2. PRESUPUESTACION DE LAS ACTIVIDADES A REALIZAR POR EL PERSONAL. 3. EJECUCION DE LAS ACTIVIDADES ADMINISTRATIVAS. 4. ELABORACION DE REPORTES SOBRE AVANCES Y MONITOREO DE LAS ACCIONES.</v>
          </cell>
          <cell r="AG194" t="str">
            <v>CONTRIBUIR A LA GESTION EFICIENTE DE LOS RECURSOS PUBLICOS A TRAVES DE LAS ACCIONES QUE REALIZA EL PERSONAL DE LA ALCALDIA.</v>
          </cell>
          <cell r="AH194">
            <v>0.98</v>
          </cell>
          <cell r="AI194" t="str">
            <v>MIDE EL AVANCE DE LAS ACCIONES IMPLEMENTADAS POR LA ALCALDIA DE IZTACALCO EN MATERIA TECNOLOGIAS DE LA INFORMACION Y SUMINISTRO DE INSUMOS</v>
          </cell>
          <cell r="AJ194" t="str">
            <v>NUMERO DE ACCIONES IMPLEMENTADAS POR LA ALCALDIA</v>
          </cell>
          <cell r="AK194" t="str">
            <v>MUJERES</v>
          </cell>
          <cell r="AL194" t="str">
            <v>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v>
          </cell>
          <cell r="AM194">
            <v>0</v>
          </cell>
          <cell r="AN194">
            <v>0</v>
          </cell>
          <cell r="AO194">
            <v>0</v>
          </cell>
          <cell r="AP194">
            <v>2</v>
          </cell>
        </row>
        <row r="195">
          <cell r="K195" t="str">
            <v>02CD08N001</v>
          </cell>
          <cell r="L195">
            <v>5</v>
          </cell>
          <cell r="M195" t="str">
            <v>Cero Agresión y Más Seguridad</v>
          </cell>
          <cell r="N195">
            <v>3</v>
          </cell>
          <cell r="O195" t="str">
            <v xml:space="preserve">Protección civil </v>
          </cell>
          <cell r="P195">
            <v>1</v>
          </cell>
          <cell r="Q195" t="str">
            <v>Sistema de Gestión Integral de Riesgos</v>
          </cell>
          <cell r="R195">
            <v>16</v>
          </cell>
          <cell r="S195" t="str">
            <v>Paz, justicia e instituciones sólidas</v>
          </cell>
          <cell r="T195" t="str">
            <v>16. Paz, justicia e instituciones sólidas</v>
          </cell>
          <cell r="U195" t="str">
            <v>1</v>
          </cell>
          <cell r="V195" t="str">
            <v>Gobierno</v>
          </cell>
          <cell r="W195" t="str">
            <v>7</v>
          </cell>
          <cell r="X195" t="str">
            <v>Asuntos De Orden Público Y De Seguridad Interior</v>
          </cell>
          <cell r="Y195" t="str">
            <v>2</v>
          </cell>
          <cell r="Z195" t="str">
            <v>Protección Civil</v>
          </cell>
          <cell r="AA195" t="str">
            <v>1.7.2</v>
          </cell>
          <cell r="AB195" t="str">
            <v>002</v>
          </cell>
          <cell r="AC195" t="str">
            <v>Gestión integral de riesgos en materia de protección civil</v>
          </cell>
          <cell r="AD195" t="str">
            <v>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v>
          </cell>
          <cell r="AE195" t="str">
            <v>HABITANTES DE LA ALCALDIAS DE IZTACALCO, USUARIOS DE VIAS DE COMUNICACION SECUNDARIAS, PERSONAL DE EMPRESAS E INSTALACIONES DE GOBIERNO.</v>
          </cell>
          <cell r="AF195" t="str">
            <v>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v>
          </cell>
          <cell r="AG195" t="str">
            <v>CONTRIBUIR A LA GESTION DE RIESGO A TRAVES DE LAS ACCIONES DE PROTECCION CIVIL IMPLEMENTADAS EN LA ALCALDIA DE IZTACALCO.</v>
          </cell>
          <cell r="AH195">
            <v>0.98</v>
          </cell>
          <cell r="AI195" t="str">
            <v>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v>
          </cell>
          <cell r="AJ195"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v>
          </cell>
          <cell r="AK195" t="str">
            <v>PORCENTAJE</v>
          </cell>
          <cell r="AL195" t="str">
            <v>1. INFORMES DE PROTECCION CIVIL, 2. BITACORA DE LOS EQUIPOS DE EMERGENCIA, 3. REPORTES DEL CESAC. HTTP://IZATCALCO.CDMX.GOB.MX/TRANSPARENCIA</v>
          </cell>
          <cell r="AM195">
            <v>0.1</v>
          </cell>
          <cell r="AN195">
            <v>0.4</v>
          </cell>
          <cell r="AO195">
            <v>0.7</v>
          </cell>
          <cell r="AP195">
            <v>0.98</v>
          </cell>
        </row>
        <row r="196">
          <cell r="K196" t="str">
            <v>02CD08O001</v>
          </cell>
          <cell r="L196">
            <v>2</v>
          </cell>
          <cell r="M196" t="str">
            <v>Ciudad Sustentable</v>
          </cell>
          <cell r="N196">
            <v>2</v>
          </cell>
          <cell r="O196" t="str">
            <v>Desarrollo urbano sustentable e incluyente</v>
          </cell>
          <cell r="P196">
            <v>2</v>
          </cell>
          <cell r="Q196" t="str">
            <v>Ampliación de parques, espacios públicos y mejora de servicios urbanos</v>
          </cell>
          <cell r="R196">
            <v>16</v>
          </cell>
          <cell r="S196" t="str">
            <v>Paz, justicia e instituciones sólidas</v>
          </cell>
          <cell r="T196" t="str">
            <v>16. Paz, justicia e instituciones sólidas</v>
          </cell>
          <cell r="U196" t="str">
            <v>2</v>
          </cell>
          <cell r="V196" t="str">
            <v>Gobierno</v>
          </cell>
          <cell r="W196" t="str">
            <v>3</v>
          </cell>
          <cell r="X196" t="str">
            <v>Coordinación De La Política De Gobierno</v>
          </cell>
          <cell r="Y196" t="str">
            <v>2</v>
          </cell>
          <cell r="Z196" t="str">
            <v>Función Pública</v>
          </cell>
          <cell r="AA196" t="str">
            <v>2.3.2</v>
          </cell>
          <cell r="AB196" t="str">
            <v>001</v>
          </cell>
          <cell r="AC196" t="str">
            <v>Función pública y buen gobierno</v>
          </cell>
          <cell r="AD196" t="str">
            <v>EL PERSONA ADMINISTRATIVO DE LA ALCALDIA DE IZTACALCO ACTUALIZA SUS PROCESOS DE FORMA CONTINUA, MEJORANDO EL QUEHACER INSTITUCIONAL A TRAVES DE LA MODERNIZACION TECNOLOGICA.</v>
          </cell>
          <cell r="AE196" t="str">
            <v>EL PERSONAL ADMINISTRATIVO DE LA ALCALDIA DE IZTACALCO.</v>
          </cell>
          <cell r="AF196" t="str">
            <v>1. ACTUALIZAR LOS MANUALES DE PROCEDIMIENTOS. 2. ADQUIRIR EQUIPO DE COMPUTO Y SOFTWARE PARA SU OPERACION. 3. ADQUIRIR CONSUMIBLES ABASTECER LAS AREAS.</v>
          </cell>
          <cell r="AG196" t="str">
            <v>CONTRIBUIR A MEJORAR LA PERCEPCION DE LOS USUARIOS DE SERVICIOS PUBLICOS QUE REALIZAN TRAMITES ANTE LA ALCALDIA DE IZTACALCO A TRAVES DE LA MEJORA DE PROCESOS Y EL USO DE TECNOLOGIAS DE LA INFORMACION.</v>
          </cell>
          <cell r="AH196">
            <v>0.98</v>
          </cell>
          <cell r="AI196" t="str">
            <v>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v>
          </cell>
          <cell r="AJ196" t="str">
            <v>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v>
          </cell>
          <cell r="AK196" t="str">
            <v>PORCENTAJE</v>
          </cell>
          <cell r="AL196" t="str">
            <v>EL INFORME ANALITICO DE PRESUPUESTO. INFORME DE AVANCE TRIMESTRAL. INFORME DE CUENTA PUBLICA. HTTPS://IZTACALCO.CDMX.GOB.MX/TRANSPARENCIA</v>
          </cell>
          <cell r="AM196">
            <v>0.1</v>
          </cell>
          <cell r="AN196">
            <v>0.3</v>
          </cell>
          <cell r="AO196">
            <v>0.7</v>
          </cell>
          <cell r="AP196">
            <v>0.98</v>
          </cell>
        </row>
        <row r="197">
          <cell r="K197" t="str">
            <v>02CD08P001</v>
          </cell>
          <cell r="L197">
            <v>1</v>
          </cell>
          <cell r="M197" t="str">
            <v>Igualdad y Derechos</v>
          </cell>
          <cell r="N197">
            <v>5</v>
          </cell>
          <cell r="O197" t="str">
            <v>Derechos de las mujeres</v>
          </cell>
          <cell r="P197">
            <v>0</v>
          </cell>
          <cell r="Q197" t="str">
            <v>Derechos de las mujeres</v>
          </cell>
          <cell r="R197">
            <v>5</v>
          </cell>
          <cell r="S197" t="str">
            <v xml:space="preserve">Igualdad de género </v>
          </cell>
          <cell r="T197" t="str">
            <v xml:space="preserve">5. Igualdad de género </v>
          </cell>
          <cell r="U197" t="str">
            <v>1</v>
          </cell>
          <cell r="V197" t="str">
            <v>Gobierno</v>
          </cell>
          <cell r="W197" t="str">
            <v>2</v>
          </cell>
          <cell r="X197" t="str">
            <v>Justicia</v>
          </cell>
          <cell r="Y197" t="str">
            <v>4</v>
          </cell>
          <cell r="Z197" t="str">
            <v>Derechos Humanos</v>
          </cell>
          <cell r="AA197" t="str">
            <v>1.2.4</v>
          </cell>
          <cell r="AB197" t="str">
            <v>003</v>
          </cell>
          <cell r="AC197" t="str">
            <v>Transversalización de la perspectiva de género</v>
          </cell>
          <cell r="AD197" t="str">
            <v>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v>
          </cell>
          <cell r="AE197" t="str">
            <v>EL PERSONAL DE LA ALCALDIA DE IZTACALCO.</v>
          </cell>
          <cell r="AF197" t="str">
            <v>1. CURSOS DE CAPACITACION. 2. CAMPAÑAS DE SENSIBILIZACION. 3. EVENTOS QUE FORTALEZCAN LA IDENTIDAD SOCIAL Y LA EQUIDAD ENTRE LA POBLACION.</v>
          </cell>
          <cell r="AG197" t="str">
            <v>CONTRIBUIR A MITIGAR LA DESIGUALDAD DE GENERO A TRAVES DE CURSOS, CAMPAÑAS Y EVENTOS DIRIGIDOS AL PERSONAL DE LA ALCALDIA PARA QUE REALICEN SUS ACTIVIDADES EN UN ENTORNO DE EQUIDAD.</v>
          </cell>
          <cell r="AH197">
            <v>0.98</v>
          </cell>
          <cell r="AI197" t="str">
            <v>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v>
          </cell>
          <cell r="AJ197" t="str">
            <v>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v>
          </cell>
          <cell r="AK197" t="str">
            <v>PORCENTAJE</v>
          </cell>
          <cell r="AL197" t="str">
            <v xml:space="preserve">1. INFORME DE IGUALDAD DE GENERO, 2. REPORTE DE LAS ACCIONES REALIZADAS POR LA DIRECCON GENERAL DE DESARROLLO SOCIAL. HTTPS://IZTACALCO.CDMX.GOB.MX/TRANSPARENCIA </v>
          </cell>
          <cell r="AM197">
            <v>0</v>
          </cell>
          <cell r="AN197">
            <v>0.1</v>
          </cell>
          <cell r="AO197">
            <v>0.7</v>
          </cell>
          <cell r="AP197">
            <v>0.98</v>
          </cell>
        </row>
        <row r="198">
          <cell r="K198" t="str">
            <v>02CD08P002</v>
          </cell>
          <cell r="L198">
            <v>1</v>
          </cell>
          <cell r="M198" t="str">
            <v>Igualdad y Derechos</v>
          </cell>
          <cell r="N198">
            <v>6</v>
          </cell>
          <cell r="O198" t="str">
            <v>Derecho a la igualdad e inclusión</v>
          </cell>
          <cell r="P198">
            <v>0</v>
          </cell>
          <cell r="Q198" t="str">
            <v>Derecho a la igualdad e inclusión</v>
          </cell>
          <cell r="R198">
            <v>10</v>
          </cell>
          <cell r="S198" t="str">
            <v xml:space="preserve">Reducción de las desigualdades </v>
          </cell>
          <cell r="T198" t="str">
            <v xml:space="preserve">10. Reducción de las desigualdades </v>
          </cell>
          <cell r="U198" t="str">
            <v>1</v>
          </cell>
          <cell r="V198" t="str">
            <v>Gobierno</v>
          </cell>
          <cell r="W198" t="str">
            <v>2</v>
          </cell>
          <cell r="X198" t="str">
            <v>Justicia</v>
          </cell>
          <cell r="Y198" t="str">
            <v>4</v>
          </cell>
          <cell r="Z198" t="str">
            <v>Derechos Humanos</v>
          </cell>
          <cell r="AA198" t="str">
            <v>1.2.4</v>
          </cell>
          <cell r="AB198" t="str">
            <v>004</v>
          </cell>
          <cell r="AC198" t="str">
            <v>Transversalización del enfoque de derechos humanos</v>
          </cell>
          <cell r="AD198" t="str">
            <v>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v>
          </cell>
          <cell r="AE198" t="str">
            <v>NIÑOS Y NIÑAS DE 45 DIAS A 5 AÑOS 11 MESES Y MADRES DE LAS NIÑAS Y NIÑOS.</v>
          </cell>
          <cell r="AF198" t="str">
            <v>1. IMPARTICION DE CURSOS A NIÑAS Y NIÑOS 2. CUIDADO DE NIÑAS Y NIÑOS EN EDAD MATERNAL. 3. ALIMENTACION DE NIÑAS Y NIÑOS. 4. ASESORIAS MEDICAS, LEGALES, PSICOLOGICAS Y DE TRABAJO SOCIAL.</v>
          </cell>
          <cell r="AG198" t="str">
            <v>CONTRIBUIR AL DESARROLLO DE UNA SOCIEDAD IGUALITARIA A TRAVES DE ACCIONES QUE PROMUEVEN EL EMPODERAMIENTO DE LAS PERSONAS.</v>
          </cell>
          <cell r="AH198">
            <v>0.98</v>
          </cell>
          <cell r="AI198" t="str">
            <v>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v>
          </cell>
          <cell r="AJ198" t="str">
            <v>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v>
          </cell>
          <cell r="AK198" t="str">
            <v>PORCENTAJE</v>
          </cell>
          <cell r="AL198" t="str">
            <v>1. LISTAS DE ASISTENCIA, 2. INFORME DE LA DIRECCION GENERAL DE DESARROLLO SOCIAL. HTTPS://IZTACALCO.CDMX.GOB.MX/TRANSPARENCIA</v>
          </cell>
          <cell r="AM198">
            <v>0.2</v>
          </cell>
          <cell r="AN198">
            <v>0.45</v>
          </cell>
          <cell r="AO198">
            <v>0.7</v>
          </cell>
          <cell r="AP198">
            <v>0.98</v>
          </cell>
        </row>
        <row r="199">
          <cell r="K199" t="str">
            <v>02CD08P004</v>
          </cell>
          <cell r="L199">
            <v>1</v>
          </cell>
          <cell r="M199" t="str">
            <v>Igualdad y Derechos</v>
          </cell>
          <cell r="N199" t="str">
            <v>6</v>
          </cell>
          <cell r="O199" t="str">
            <v>Derecho a la igualdad e inclusión</v>
          </cell>
          <cell r="P199" t="str">
            <v>1</v>
          </cell>
          <cell r="Q199" t="str">
            <v>Niñas, niños y adolescentes</v>
          </cell>
          <cell r="R199" t="str">
            <v>10</v>
          </cell>
          <cell r="S199" t="str">
            <v xml:space="preserve">Reducción de las desigualdades </v>
          </cell>
          <cell r="T199" t="str">
            <v xml:space="preserve">10. Reducción de las desigualdades </v>
          </cell>
          <cell r="U199" t="str">
            <v>2</v>
          </cell>
          <cell r="V199" t="str">
            <v>Desarrollo Social</v>
          </cell>
          <cell r="W199" t="str">
            <v>6</v>
          </cell>
          <cell r="X199" t="str">
            <v>Protección Social</v>
          </cell>
          <cell r="Y199" t="str">
            <v>8</v>
          </cell>
          <cell r="Z199" t="str">
            <v>Otros Grupos Vulnerables</v>
          </cell>
          <cell r="AA199" t="str">
            <v>2.6.8</v>
          </cell>
          <cell r="AB199" t="str">
            <v>294</v>
          </cell>
          <cell r="AC199" t="str">
            <v>Transversalización de la perspectiva de los derechos de la niñez y de la adolescencia</v>
          </cell>
          <cell r="AD19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99" t="str">
            <v>NIÑOS, NIÑAS Y ADOLESCENTES QUE HABITEN Y TRANSITEN EN LA CIUDAD DE MÉXICO</v>
          </cell>
          <cell r="AF199" t="str">
            <v>PROMOCIÓN INTEGRAL DE LOS DERECHOS DE LOS NIÑOS, NIÑAS Y ADOLESCENTES.
IMPLEMENTACIÓN ACCIONES DE SENSIBILIZACIÓN, PARA LOS SERVIDORES PÚBLICOS EN EL CUMPLIMIENTO DE LOS DERECHOS DE LOS NIÑOS, NIÑAS Y ADOLESCENTES.</v>
          </cell>
          <cell r="AG199" t="str">
            <v>NIÑOS, NIÑAS Y ADOLESCENTES, CON UNA VIDA LIBRE DE VIOLENCIA</v>
          </cell>
          <cell r="AH199">
            <v>1</v>
          </cell>
          <cell r="AI199" t="str">
            <v>PORCENTAJE DE ACTIVIDADES REALIZADAS A EFECTO DE CONCIENTIZAR SOBRE LOS DERECHOS DE LAS NIÑAS, NIÑOS Y ADOLESCENTES A LOS SERVIDORES PÚBLICOS DE LA INSTITUCIÓN.</v>
          </cell>
          <cell r="AJ199" t="str">
            <v>(ACTIVIDADES PLANEADAS PARA CONCIENTIZAR SOBRE LOS DERECHOS DE LAS NIÑAS, NIÑOS Y ADOLESCENTES) / (ACTIVIDADES REALIZADAS PARA CONCIENTIZAR SOBRE LOS DERECHOS DE LAS NIÑAS, NIÑOS Y ADOLESCENTES)</v>
          </cell>
          <cell r="AK199" t="str">
            <v>PORCENTAJE</v>
          </cell>
          <cell r="AL199" t="str">
            <v>N/A</v>
          </cell>
          <cell r="AM199">
            <v>0</v>
          </cell>
          <cell r="AN199">
            <v>0.5</v>
          </cell>
          <cell r="AO199">
            <v>1</v>
          </cell>
          <cell r="AP199">
            <v>1</v>
          </cell>
        </row>
        <row r="200">
          <cell r="K200" t="str">
            <v>02CD08P046</v>
          </cell>
          <cell r="L200">
            <v>6</v>
          </cell>
          <cell r="M200" t="str">
            <v>Ciencia, Innovación y Transparencia</v>
          </cell>
          <cell r="N200">
            <v>3</v>
          </cell>
          <cell r="O200" t="str">
            <v>Gobierno Abierto</v>
          </cell>
          <cell r="P200">
            <v>2</v>
          </cell>
          <cell r="Q200" t="str">
            <v>Controles al ejercicio del gobierno</v>
          </cell>
          <cell r="R200">
            <v>16</v>
          </cell>
          <cell r="S200" t="str">
            <v>Paz, justicia e instituciones sólidas</v>
          </cell>
          <cell r="T200" t="str">
            <v>16. Paz, justicia e instituciones sólidas</v>
          </cell>
          <cell r="U200" t="str">
            <v>1</v>
          </cell>
          <cell r="V200" t="str">
            <v>Gobierno</v>
          </cell>
          <cell r="W200" t="str">
            <v>3</v>
          </cell>
          <cell r="X200" t="str">
            <v>Coordinación De La Política De Gobierno</v>
          </cell>
          <cell r="Y200" t="str">
            <v>2</v>
          </cell>
          <cell r="Z200" t="str">
            <v>Política Interior</v>
          </cell>
          <cell r="AA200" t="str">
            <v>1.3.2</v>
          </cell>
          <cell r="AB200" t="str">
            <v>058</v>
          </cell>
          <cell r="AC200" t="str">
            <v>Planeación, control y desarrollo de programas y proyectos</v>
          </cell>
          <cell r="AD200" t="str">
            <v>EN LA ALCALDIA DE IZTACALCO, LAS DECISIONES SOBRE LAS MEJORAS EN INFRAESTRUCTURA Y SERVICIOS DE LAS COLONIAS SE TOMAN SIN LA PARTICIPACION DE LA CIUDADANIA.</v>
          </cell>
          <cell r="AE200" t="str">
            <v>LOS HOMBRES Y MUJERES MAYORES DE EDAD QUE HABITAN EN LA ALCALDIA DE IZTACALCO Y ESTAN INSCRITOS EN LA LISTA NOMINAL DE ELECTORES.</v>
          </cell>
          <cell r="AF200" t="str">
            <v>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v>
          </cell>
          <cell r="AG200" t="str">
            <v>CONTRIBUIR A LA TOMA DE DECISIONES SOBRE EL EJERCICIO DEL PRESUPUESTO MEDIANTE LA PARTICIPACION CIUDADANA PARA FORTALECER LA RENDICION DE CUENTAS</v>
          </cell>
          <cell r="AH200">
            <v>0.98</v>
          </cell>
          <cell r="AI200" t="str">
            <v>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v>
          </cell>
          <cell r="AJ200" t="str">
            <v>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v>
          </cell>
          <cell r="AK200" t="str">
            <v>PORCENTAJE</v>
          </cell>
          <cell r="AL200" t="str">
            <v>1. BITACORAS DE LOS TRABAJOS, 2. ENVIO DE INFORMACION AL SISTEMA UNICO DE ATENCION CIUDADANA, 3. GESTION DE SOLICITUDES DE SERVICIOS PUBLICOS, 4. REGISTRAR LA ATENCION BRINDADA A LOS CIUDADANOS. HTTP://IZTACALCO.CDMX.GOB.MX/TRANSPARENCIA</v>
          </cell>
          <cell r="AM200">
            <v>0</v>
          </cell>
          <cell r="AN200">
            <v>0.1</v>
          </cell>
          <cell r="AO200">
            <v>0.4</v>
          </cell>
          <cell r="AP200">
            <v>0.98</v>
          </cell>
        </row>
        <row r="201">
          <cell r="K201" t="str">
            <v>02CD08S102</v>
          </cell>
          <cell r="L201">
            <v>1</v>
          </cell>
          <cell r="M201" t="str">
            <v>Igualdad y Derechos</v>
          </cell>
          <cell r="N201">
            <v>6</v>
          </cell>
          <cell r="O201" t="str">
            <v>Derecho a la igualdad e inclusión</v>
          </cell>
          <cell r="P201">
            <v>0</v>
          </cell>
          <cell r="Q201" t="str">
            <v>Derecho a la igualdad e inclusión</v>
          </cell>
          <cell r="R201">
            <v>3</v>
          </cell>
          <cell r="S201" t="str">
            <v xml:space="preserve">Salud y bienestar </v>
          </cell>
          <cell r="T201" t="str">
            <v xml:space="preserve">3. Salud y bienestar </v>
          </cell>
          <cell r="U201" t="str">
            <v>2</v>
          </cell>
          <cell r="V201" t="str">
            <v>Desarrollo Social</v>
          </cell>
          <cell r="W201" t="str">
            <v>4</v>
          </cell>
          <cell r="X201" t="str">
            <v>Recreación, Cultura Y Otras Manifestaciones Sociales</v>
          </cell>
          <cell r="Y201" t="str">
            <v>1</v>
          </cell>
          <cell r="Z201" t="str">
            <v>Deporte Y Recreación</v>
          </cell>
          <cell r="AA201" t="str">
            <v>2.4.1</v>
          </cell>
          <cell r="AB201" t="str">
            <v>046</v>
          </cell>
          <cell r="AC201" t="str">
            <v>Impulso y fomento a la cultura física y el deporte</v>
          </cell>
          <cell r="AD201" t="str">
            <v>LAS PERSONAS DE 18 A 70 AÑOS DE LA ALCALDIA DE IZTACALCO CARECEN DE INSTRUCTORES PARA EL DESARROLLO DE ACTIVIDADES CULTURALES Y DEPORTIVAS EN ESPACIOS PUBLICOS CERCANOS A SUS DOMICILIOS</v>
          </cell>
          <cell r="AE201" t="str">
            <v>LOS HOMBRES Y MUJERES, ENTRE 18 Y 70 AÑOS QUE DESEEN PRACTICAR ALGUNA ACTIVIDAD FISICA, DEPORTIVA O CULTURAL EN LA ALCALDIA DE IZTACALCO.</v>
          </cell>
          <cell r="AF201" t="str">
            <v xml:space="preserve">1. IMPARTIR CLASES DEPORTIVAS 2. IMPARTIR CLASES CULTURALES </v>
          </cell>
          <cell r="AG201" t="str">
            <v>CONTRIBUIR A MEJORAR LAS CONDICIONES DE VIDA DE LA POBLACION MEDIANTE EL DESARROLLO DE ACTIVIDADES CULTURALES Y DEPORTIVAS IMPARTIDAS POR FACILITADORES A LA POBLACION DE LA ALCALDIA DE IZTACALCO</v>
          </cell>
          <cell r="AH201">
            <v>0.98</v>
          </cell>
          <cell r="AI201" t="str">
            <v>AVANCE PORCENTUAL DE CLASES CULTURALES Y DEPORTIVAS IMPARTIDAS POR LOS FACILITADORES</v>
          </cell>
          <cell r="AJ201" t="str">
            <v>PORCENTAJE CLASES IMPARTIDAS EN EL AÑO = (CLASES CULTURALES Y DEPORTIVAS IMPARTIDAS EN EL AÑO / TOTAL DE CLASES CULTURALES Y DEPORTIVAS PROGRAMADAS EN EL AÑO) *100</v>
          </cell>
          <cell r="AK201" t="str">
            <v>PORCENTAJE</v>
          </cell>
          <cell r="AL201" t="str">
            <v>1. PADRON DE FACILITADORES CONTRATADOS. 2. REPORTE DE ACTIVIDADES REALIZADAS. HTTP://IZTACALCO.GOB.MX/TRANSPARENCIA</v>
          </cell>
          <cell r="AM201">
            <v>0</v>
          </cell>
          <cell r="AN201">
            <v>0.3</v>
          </cell>
          <cell r="AO201">
            <v>0.6</v>
          </cell>
          <cell r="AP201">
            <v>0.98</v>
          </cell>
        </row>
        <row r="202">
          <cell r="K202" t="str">
            <v>02CD08S184</v>
          </cell>
          <cell r="L202">
            <v>4</v>
          </cell>
          <cell r="M202" t="str">
            <v>Ciudad de México, capital cultural de America Latina</v>
          </cell>
          <cell r="N202">
            <v>1</v>
          </cell>
          <cell r="O202" t="str">
            <v>Cultura Comunitaria</v>
          </cell>
          <cell r="P202">
            <v>0</v>
          </cell>
          <cell r="Q202" t="str">
            <v>Cultura Comunitaria</v>
          </cell>
          <cell r="R202">
            <v>11</v>
          </cell>
          <cell r="S202" t="str">
            <v>Ciudades y comunidades sostenibles</v>
          </cell>
          <cell r="T202" t="str">
            <v>11. Ciudades y comunidades sostenibles</v>
          </cell>
          <cell r="U202" t="str">
            <v>2</v>
          </cell>
          <cell r="V202" t="str">
            <v>Desarrollo Social</v>
          </cell>
          <cell r="W202" t="str">
            <v>4</v>
          </cell>
          <cell r="X202" t="str">
            <v>Recreación, Cultura Y Otras Manifestaciones Sociales</v>
          </cell>
          <cell r="Y202" t="str">
            <v>2</v>
          </cell>
          <cell r="Z202" t="str">
            <v>Cultura</v>
          </cell>
          <cell r="AA202" t="str">
            <v>2.4.2</v>
          </cell>
          <cell r="AB202" t="str">
            <v>078</v>
          </cell>
          <cell r="AC202" t="str">
            <v>Promoción y fomento de manifestaciones culturales</v>
          </cell>
          <cell r="AD202" t="str">
            <v>LOS GRUPOS MAS VULNERABLES DE LA ALCALDIA REQUIEREN DE APOYO PARA EL DESARROLLO DE SUS CAPACIDADES ARTISTICAS.</v>
          </cell>
          <cell r="AE202" t="str">
            <v>PERSONAS HOMBRES Y MUJERES CON CONOCIMIENTOS PROFESIONALES DE DANZA QUE VIVAN EN LA ALCALDIA DE IZTACALCO, HOMBRES Y MUJERES ENTRE 10 Y 20 AÑOS QUE HABITEN EN IZTACALCO.</v>
          </cell>
          <cell r="AF202" t="str">
            <v>1. IMPARTICION DE CLASES. 2. GESTION DE VESTUARIOS. 3. PREPARACION DE PRESENTACIONES</v>
          </cell>
          <cell r="AG202" t="str">
            <v>CONTRIBUIR A MEJORAR LAS CONDICIONES DE VIDA DE LA POBLACION A TRAVES DEL DESARROLLO DE SUS CAPACIDADES ARTISTICAS PARA LA DANZA.</v>
          </cell>
          <cell r="AH202">
            <v>0.98</v>
          </cell>
          <cell r="AI202" t="str">
            <v>MIDE EL AVANCE EN LA IMPARTICION DE CLASES A JOVENES</v>
          </cell>
          <cell r="AJ202" t="str">
            <v>PORCENTAJE DE AVANCE DE CLASES IMPARTIDAS CON RESPECTO AL TOTAL DE CLASES PROGRAMADAS EN EL AÑO: (CLASES IMPARTIDAS / TOTAL DE CLASES PROGRAMADAS ) *100</v>
          </cell>
          <cell r="AK202" t="str">
            <v>PORCENTAJE</v>
          </cell>
          <cell r="AL202" t="str">
            <v>1. PADRON DE BENEFICIARIOS, 2. LISTAS DE ASISTENCIA. 3. BITACORA DE CLASES IMPARTIDAS. 4. INFORME DE LA DIRECCION GENERAL DE DESARROLLO SOCIAL. HTTP://IZTACALCO.GOB.MX/TRANSPARENCIA</v>
          </cell>
          <cell r="AM202">
            <v>0.25</v>
          </cell>
          <cell r="AN202">
            <v>0.5</v>
          </cell>
          <cell r="AO202">
            <v>0.75</v>
          </cell>
          <cell r="AP202">
            <v>0.98</v>
          </cell>
        </row>
        <row r="203">
          <cell r="K203" t="str">
            <v>02CD08S185</v>
          </cell>
          <cell r="L203">
            <v>4</v>
          </cell>
          <cell r="M203" t="str">
            <v>Ciudad de México, capital cultural de America Latina</v>
          </cell>
          <cell r="N203">
            <v>1</v>
          </cell>
          <cell r="O203" t="str">
            <v>Cultura Comunitaria</v>
          </cell>
          <cell r="P203">
            <v>0</v>
          </cell>
          <cell r="Q203" t="str">
            <v>Cultura Comunitaria</v>
          </cell>
          <cell r="R203">
            <v>11</v>
          </cell>
          <cell r="S203" t="str">
            <v>Ciudades y comunidades sostenibles</v>
          </cell>
          <cell r="T203" t="str">
            <v>11. Ciudades y comunidades sostenibles</v>
          </cell>
          <cell r="U203" t="str">
            <v>2</v>
          </cell>
          <cell r="V203" t="str">
            <v>Desarrollo Social</v>
          </cell>
          <cell r="W203" t="str">
            <v>4</v>
          </cell>
          <cell r="X203" t="str">
            <v>Recreación, Cultura Y Otras Manifestaciones Sociales</v>
          </cell>
          <cell r="Y203" t="str">
            <v>2</v>
          </cell>
          <cell r="Z203" t="str">
            <v>Cultura</v>
          </cell>
          <cell r="AA203" t="str">
            <v>2.4.2</v>
          </cell>
          <cell r="AB203" t="str">
            <v>078</v>
          </cell>
          <cell r="AC203" t="str">
            <v>Promoción y fomento de manifestaciones culturales</v>
          </cell>
          <cell r="AD203" t="str">
            <v>LOS GRUPOS MAS VULNERABLES DE LA ALCALDIA NO CUENTAN CON OPORTUNIDADES PARA SU DESARROLLO PERSONAL, SOCIAL Y COMUNITARIO A TRAVES DE LA MUSICA</v>
          </cell>
          <cell r="AE203" t="str">
            <v>HOMBRES Y MUJERES DE 6 A 29 AÑOS QUE HABITEN EN LA ALCALDIA DE IZTACALCO.</v>
          </cell>
          <cell r="AF203" t="str">
            <v>1. RECEPCION DE DOCUMENTACION DE ACUERDO CON LO SOLICITADO CON LOS REQUISITOS DEL PROGRAMA. 2. IMPARTIR CLASES DE MUSICA Y SOLFEO.</v>
          </cell>
          <cell r="AG203" t="str">
            <v>CONTRIBUIR A MEJORAR LAS CONDICIONES DE VIDA DE LA POBLACION MEDIANTE LAS OPORTUNIDADES PARA EL DESARROLLO PERSONAL, SOCIAL Y COMUNITARIO A TRAVES DE LA PRACTICA DE UN INSTRUMENTO MUSICAL.</v>
          </cell>
          <cell r="AH203">
            <v>0.98</v>
          </cell>
          <cell r="AI203" t="str">
            <v>MIDE EL AVANCE EN EL NUMERO DE PERSONAS CAPACITADAS EN CURSOS</v>
          </cell>
          <cell r="AJ203" t="str">
            <v>NUMERO DE PERSONAS EN CURSOS APOYADAS/NUMERO DE PERSONAS EN CURSOS PROYECTADAS</v>
          </cell>
          <cell r="AK203" t="str">
            <v>PORCENTAJE</v>
          </cell>
          <cell r="AL203" t="str">
            <v>1. PADRON DE BENEFICIARIOS, 2. LISTAS DE ASISTENCIA. 3. BITACORA DE CLASES IMPARTIDAS. 4. INFORME DE LA DIRECCION GENERAL DE DESARROLLO SOCIAL. HTTP://IZTACALCO.GOB.MX/TRANSPARENCIA</v>
          </cell>
          <cell r="AM203">
            <v>0.25</v>
          </cell>
          <cell r="AN203">
            <v>0.5</v>
          </cell>
          <cell r="AO203">
            <v>0.75</v>
          </cell>
          <cell r="AP203">
            <v>0.98</v>
          </cell>
        </row>
        <row r="204">
          <cell r="K204" t="str">
            <v>02CD08S186</v>
          </cell>
          <cell r="L204">
            <v>2</v>
          </cell>
          <cell r="M204" t="str">
            <v>Ciudad Sustentable</v>
          </cell>
          <cell r="N204">
            <v>1</v>
          </cell>
          <cell r="O204" t="str">
            <v>Desarrollo económico sustentable e incluyente y generación de empleo</v>
          </cell>
          <cell r="P204">
            <v>2</v>
          </cell>
          <cell r="Q204" t="str">
            <v>Apoyo a la micro y pequeña empresa</v>
          </cell>
          <cell r="R204">
            <v>5</v>
          </cell>
          <cell r="S204" t="str">
            <v xml:space="preserve">Igualdad de género </v>
          </cell>
          <cell r="T204" t="str">
            <v xml:space="preserve">5. Igualdad de género </v>
          </cell>
          <cell r="U204" t="str">
            <v>1</v>
          </cell>
          <cell r="V204" t="str">
            <v>Gobierno</v>
          </cell>
          <cell r="W204" t="str">
            <v>2</v>
          </cell>
          <cell r="X204" t="str">
            <v>Justicia</v>
          </cell>
          <cell r="Y204" t="str">
            <v>4</v>
          </cell>
          <cell r="Z204" t="str">
            <v>Derechos Humanos</v>
          </cell>
          <cell r="AA204" t="str">
            <v>1.2.4</v>
          </cell>
          <cell r="AB204" t="str">
            <v>098</v>
          </cell>
          <cell r="AC204" t="str">
            <v>Apoyo para la superación de las mujeres</v>
          </cell>
          <cell r="AD204" t="str">
            <v xml:space="preserve"> LA DESIGUALDAD SOCIAL Y DE GENERO QUE PRESENTAN LAS MUJERES DE 18 A 67 AÑOS EN LA ALCALDIA IZTACALCO PROPICIA A QUE VIVAN EN SITUACION VULNERABLE. </v>
          </cell>
          <cell r="AE204" t="str">
            <v>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v>
          </cell>
          <cell r="AF204" t="str">
            <v>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v>
          </cell>
          <cell r="AG204" t="str">
            <v>CONTRIBUIR A ERRADICAR LA VIOLENCIA Y DESIGUALDAD DE GENERO A TRAVES DEL FORTALECIMIENTO DE LAS CONDICIONES SOCIALES, ECONOMICAS Y EMOCIONALES DE LAS MUJERES QUE RECIBEN APOYOS DEL PROGRAMA.</v>
          </cell>
          <cell r="AH204">
            <v>0.98</v>
          </cell>
          <cell r="AI204" t="str">
            <v>MIDE EL AVANCE PORCENTUAL DE MUJERES QUE PARTICIPAN EN EL PROGRAMA A TRAVES DE:  A) BECAS PARA CONCLUIR ESTUDIOS DE NIVEL BASICO Y MEDIO SUPERIOR; B) CURSOS DE CAPACITACION PARA EL TRABAJO; C) CURSOS Y TALLERES DE EMPODERAMIENTO; D) ASESORIAS LEGALES, MEDICAS Y PSICOLOGICAS.</v>
          </cell>
          <cell r="AJ204" t="str">
            <v>PORCENTAJE DE ATENCION DE MUJERES EN EL AÑO = (MUJERES ATENDIDAS CON AL MENOS UNA ACTIVIDAD / TOTAL DE MUJERES PROGRAMADAS A ATENDER) *100</v>
          </cell>
          <cell r="AK204" t="str">
            <v>PORCENTAJE</v>
          </cell>
          <cell r="AL204" t="str">
            <v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v>
          </cell>
          <cell r="AM204">
            <v>0</v>
          </cell>
          <cell r="AN204">
            <v>0.28000000000000003</v>
          </cell>
          <cell r="AO204">
            <v>0.76</v>
          </cell>
          <cell r="AP204">
            <v>0.98</v>
          </cell>
        </row>
        <row r="205">
          <cell r="K205" t="str">
            <v>02CD08U026</v>
          </cell>
          <cell r="L205">
            <v>1</v>
          </cell>
          <cell r="M205" t="str">
            <v>Igualdad y Derechos</v>
          </cell>
          <cell r="N205">
            <v>6</v>
          </cell>
          <cell r="O205" t="str">
            <v>Derecho a la igualdad e inclusión</v>
          </cell>
          <cell r="P205">
            <v>0</v>
          </cell>
          <cell r="Q205" t="str">
            <v>Derecho a la igualdad e inclusión</v>
          </cell>
          <cell r="R205">
            <v>10</v>
          </cell>
          <cell r="S205" t="str">
            <v xml:space="preserve">Reducción de las desigualdades </v>
          </cell>
          <cell r="T205" t="str">
            <v xml:space="preserve">10. Reducción de las desigualdades </v>
          </cell>
          <cell r="U205" t="str">
            <v>2</v>
          </cell>
          <cell r="V205" t="str">
            <v>Desarrollo Social</v>
          </cell>
          <cell r="W205" t="str">
            <v>6</v>
          </cell>
          <cell r="X205" t="str">
            <v>Protección Social</v>
          </cell>
          <cell r="Y205" t="str">
            <v>8</v>
          </cell>
          <cell r="Z205" t="str">
            <v>Otros Grupos Vulnerables</v>
          </cell>
          <cell r="AA205" t="str">
            <v>2.6.8</v>
          </cell>
          <cell r="AB205" t="str">
            <v>244</v>
          </cell>
          <cell r="AC205" t="str">
            <v>Apoyos y servicios sociales</v>
          </cell>
          <cell r="AD205" t="str">
            <v>LOS GRUPOS MAS VULNERABLES DE LA ALCALDIA REQUIEREN DE APOYOS ECONOMICOS Y/O EN ESPECIE PARA ACCEDER A UNA MEJOR CONDICION DE VIDA.</v>
          </cell>
          <cell r="AE205" t="str">
            <v>HOMBRES Y MUJERES QUE VIVAN EN LA ALCALDIA DE IZTACALCO Y PERTENEZCAN A GRUPOS VULNERABLES.</v>
          </cell>
          <cell r="AF205" t="str">
            <v>1. OTORGAR APOYOS PARA GASTOS FUNERARIOS. 2. OTORGAR APOYOS POR ENFERMEDAD. 3. OTORGAR APOYOS POR ORFANDAD. 4. OTORGAR APOYOS POR DESEMPLEO</v>
          </cell>
          <cell r="AG205" t="str">
            <v>CONTRIBUIR A MEJORAR LAS CONDICIONES DE VIDA DE LA POBLACION MEDIANTE EL OTORGAMIENTO DE APOYOS ECONOMICOS Y EN ESPECIE PARA ENFRENTAR EVENTOS IMPREVISTOS, TALES COMO: GASTOS FUNERARIOS, ENFERMEDADES, ORFANDAD O DESEMPLEO.</v>
          </cell>
          <cell r="AH205">
            <v>0.98</v>
          </cell>
          <cell r="AI205" t="str">
            <v>MEDIR EL AVANCE EN EL NUMERO DE APOYOS ENTREGADOS</v>
          </cell>
          <cell r="AJ205" t="str">
            <v>PORCENTAJE DE APOYOS OTORGADOS : (NUMERO DE APOYOS ENTREGADOS / TOTAL DE APOYOS PROGRAMADOS ) *100</v>
          </cell>
          <cell r="AK205" t="str">
            <v>PORCENTAJE</v>
          </cell>
          <cell r="AL205" t="str">
            <v>1. PADRON DE BENEFICIARIOS, 2. INFORME DE DESARROLLO SOCIAL, HTTP://IZTACALCO.GOB.MX/TRANSPARENCIA</v>
          </cell>
          <cell r="AM205">
            <v>0</v>
          </cell>
          <cell r="AN205">
            <v>0.3</v>
          </cell>
          <cell r="AO205">
            <v>0.7</v>
          </cell>
          <cell r="AP205">
            <v>0.98</v>
          </cell>
        </row>
        <row r="206">
          <cell r="K206" t="str">
            <v>02CD09E117</v>
          </cell>
          <cell r="L206">
            <v>2</v>
          </cell>
          <cell r="M206" t="str">
            <v>Ciudad Sustentable</v>
          </cell>
          <cell r="N206">
            <v>2</v>
          </cell>
          <cell r="O206" t="str">
            <v>Desarrollo urbano sustentable e incluyente</v>
          </cell>
          <cell r="P206">
            <v>2</v>
          </cell>
          <cell r="Q206" t="str">
            <v>Ampliación de parques, espacios públicos y mejora de servicios urbanos</v>
          </cell>
          <cell r="R206">
            <v>16</v>
          </cell>
          <cell r="S206" t="str">
            <v>Paz, justicia e instituciones sólidas</v>
          </cell>
          <cell r="T206" t="str">
            <v>16. Paz, justicia e instituciones sólidas</v>
          </cell>
          <cell r="U206" t="str">
            <v>2</v>
          </cell>
          <cell r="V206" t="str">
            <v>Desarrollo Social</v>
          </cell>
          <cell r="W206" t="str">
            <v>2</v>
          </cell>
          <cell r="X206" t="str">
            <v>Vivienda Y Servicios A La Comunidad</v>
          </cell>
          <cell r="Y206" t="str">
            <v>1</v>
          </cell>
          <cell r="Z206" t="str">
            <v>Urbanización</v>
          </cell>
          <cell r="AA206" t="str">
            <v>2.2.1</v>
          </cell>
          <cell r="AB206" t="str">
            <v>049</v>
          </cell>
          <cell r="AC206" t="str">
            <v>Mantenimiento de infraestructura vial, zonas verdes y espacios públicos</v>
          </cell>
          <cell r="AD206" t="str">
            <v>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v>
          </cell>
          <cell r="AE206" t="str">
            <v>POBLACION QUE HABITA EN LA ALCALDIA IZTAPALAPA 1,827, 345 PERSONAS.</v>
          </cell>
          <cell r="AF206" t="str">
            <v>PROGRAMAS EFICIENTES QUE TAMBIEN UTILICEN LA INNOVACION Y LAS NUEVAS TECNOLOGIAS PARA GARANTIZAR EL SERVICIO DE LIMPIA, LA ILUMINACION PUBLICA, EL MANTENIMIENTO DE AREAS VERDES, PARQUES Y JARDINES, ASI COMO LA PAVIMENTACION DE VIAS PRIMARIAS Y SECUNDARIAS</v>
          </cell>
          <cell r="AG206" t="str">
            <v xml:space="preserve">MEDIANTE EL MANTENIMIENTO DE ESPACIOS PUBLICOS (ALUMBRADO PUBLICO, MANTENIMIENTO A LOS CENTROS SOCIALES, CULTURALES Y DEPORTIVOS EXISTENTES), SE BRINDARA A LA POBLACION, AREAS DIGNAS DE CONVIVENCIA. </v>
          </cell>
          <cell r="AH206">
            <v>1</v>
          </cell>
          <cell r="AI206" t="str">
            <v>MIDE EL PORCENTAJE DE AVANCE DE ESPACIOS PUBLICOS REHABILITADOS, CONSIDERANDO LA INFORMACION PORPORCIONADA POR LAS AREAS OPERATIVAS</v>
          </cell>
          <cell r="AJ206" t="str">
            <v xml:space="preserve">((NUMERO DE ESPACIOS PUBLICOS REHABILITADOS) / (NUMERO DE ESPACIOS PUBLICOS PROGRAMADOS))*100 </v>
          </cell>
          <cell r="AK206" t="str">
            <v>PORCENTAJE</v>
          </cell>
          <cell r="AL206" t="str">
            <v>DATOS DE LA DIRECCION GENERAL DE OBRAS Y DESARROLLO URBANO Y LA DIRECION GENERAL DE SERVICIOS URBANOS, LATERAL RIO CHURUBUSCO Nº1655 ESQ. EJE 6 SUR, SAN JOSE ACULCO, IZTAPALAPA, 09410 CIUDAD DE MEXICO</v>
          </cell>
          <cell r="AM206">
            <v>0.13</v>
          </cell>
          <cell r="AN206">
            <v>0.26100000000000001</v>
          </cell>
          <cell r="AO206">
            <v>0.58899999999999997</v>
          </cell>
          <cell r="AP206">
            <v>1</v>
          </cell>
        </row>
        <row r="207">
          <cell r="K207" t="str">
            <v>02CD09E119</v>
          </cell>
          <cell r="L207">
            <v>6</v>
          </cell>
          <cell r="M207" t="str">
            <v>Ciencia, Innovación y Transparencia</v>
          </cell>
          <cell r="N207">
            <v>3</v>
          </cell>
          <cell r="O207" t="str">
            <v>Gobierno Abierto</v>
          </cell>
          <cell r="P207">
            <v>2</v>
          </cell>
          <cell r="Q207" t="str">
            <v>Controles al ejercicio del gobierno</v>
          </cell>
          <cell r="R207">
            <v>16</v>
          </cell>
          <cell r="S207" t="str">
            <v>Paz, justicia e instituciones sólidas</v>
          </cell>
          <cell r="T207" t="str">
            <v>16. Paz, justicia e instituciones sólidas</v>
          </cell>
          <cell r="U207" t="str">
            <v>1</v>
          </cell>
          <cell r="V207" t="str">
            <v>Gobierno</v>
          </cell>
          <cell r="W207" t="str">
            <v>3</v>
          </cell>
          <cell r="X207" t="str">
            <v>Coordinación De La Política De Gobierno</v>
          </cell>
          <cell r="Y207" t="str">
            <v>5</v>
          </cell>
          <cell r="Z207" t="str">
            <v>Asuntos Jurídicos</v>
          </cell>
          <cell r="AA207" t="str">
            <v>1.3.5</v>
          </cell>
          <cell r="AB207" t="str">
            <v>164</v>
          </cell>
          <cell r="AC207" t="str">
            <v>Servicios legales, orientación técnica o jurídica a entes públicos y particulares</v>
          </cell>
          <cell r="AD207" t="str">
            <v>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v>
          </cell>
          <cell r="AE207" t="str">
            <v>POBLACION QUE HABITA EN LA ALCALDIA IZTAPALAPA 1,827, 345 PERSONAS.</v>
          </cell>
          <cell r="AF207" t="str">
            <v xml:space="preserve">INTEGRACION DE MESA DE ATENCION. CANALIZACION DE CONFLICTOS CON DIVERSAS AREAS DE GOBIERNO. SEGUIMIENTO A LAS ASESORIAS HASTA SU CONCLUSION. </v>
          </cell>
          <cell r="AG207" t="str">
            <v xml:space="preserve">MEDIANTE LAS ASESORIAS JURIDICAS GRATUITAS, SE OTORGA CERTEZA, TRANQUILIDAD Y RESOLUCION DE ASUNTOS JURIDICOS QUE TENGA LA POBLACION COADYUVANDO A SU ECONOMIA Y AL BIENESTAR DE LOS IMPLICADOS. </v>
          </cell>
          <cell r="AH207">
            <v>1576</v>
          </cell>
          <cell r="AI207" t="str">
            <v>MIDE EL INDICE DE SATISFACCION DE LAS ASESORIAS GRATUITAS REALIZADAS POR LA DIRECCION JURIDICA</v>
          </cell>
          <cell r="AJ207" t="str">
            <v>INDICE DE SATISFACCION EN ESCALA DEL 1 AL 10</v>
          </cell>
          <cell r="AK207" t="str">
            <v>INDICE</v>
          </cell>
          <cell r="AL207" t="str">
            <v>ARCHIVOS DE LA DIRECCION JURIDICA, ALDAMA 63, BARRIO SAN LUCAS, ALCALDIA IZTAPALAPA.</v>
          </cell>
          <cell r="AM207">
            <v>0</v>
          </cell>
          <cell r="AN207">
            <v>525</v>
          </cell>
          <cell r="AO207">
            <v>1050</v>
          </cell>
          <cell r="AP207">
            <v>1576</v>
          </cell>
        </row>
        <row r="208">
          <cell r="K208" t="str">
            <v>02CD09E120</v>
          </cell>
          <cell r="L208">
            <v>2</v>
          </cell>
          <cell r="M208" t="str">
            <v>Ciudad Sustentable</v>
          </cell>
          <cell r="N208">
            <v>3</v>
          </cell>
          <cell r="O208" t="str">
            <v>Medio ambiente y recursos naturales</v>
          </cell>
          <cell r="P208">
            <v>4</v>
          </cell>
          <cell r="Q208" t="str">
            <v>Regenerar las condiciones ecológicas de la ciudad: Áreas de Valor Ambiental, Áreas Naturales Protegidas y Suelo de Conservación.</v>
          </cell>
          <cell r="R208">
            <v>15</v>
          </cell>
          <cell r="S208" t="str">
            <v>Vida de ecosistemas terrestres</v>
          </cell>
          <cell r="T208" t="str">
            <v>15. Vida de ecosistemas terrestres</v>
          </cell>
          <cell r="U208" t="str">
            <v>2</v>
          </cell>
          <cell r="V208" t="str">
            <v>Desarrollo Social</v>
          </cell>
          <cell r="W208" t="str">
            <v>1</v>
          </cell>
          <cell r="X208" t="str">
            <v>Protección Ambiental</v>
          </cell>
          <cell r="Y208" t="str">
            <v>6</v>
          </cell>
          <cell r="Z208" t="str">
            <v>Otros De Protección Ambiental</v>
          </cell>
          <cell r="AA208" t="str">
            <v>2.1.6</v>
          </cell>
          <cell r="AB208" t="str">
            <v>089</v>
          </cell>
          <cell r="AC208" t="str">
            <v>Regulación, protección y cuidado animal</v>
          </cell>
          <cell r="AD208" t="str">
            <v>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v>
          </cell>
          <cell r="AE208" t="str">
            <v>POBLACION QUE HABITA EN LA ALCALDIA IZTAPALAPA 1,827, 345 PERSONAS</v>
          </cell>
          <cell r="AF208" t="str">
            <v xml:space="preserve">CONCIENTIZAR A LA POBLACION SOBRE EL CUIDADO DE LOS ANIMALES.  DISMINUIR LA PROLIFERACION DE ANIMALES EN ABANDONO. </v>
          </cell>
          <cell r="AG208" t="str">
            <v xml:space="preserve">MEDIANTE LAS MEGA JORNADAS DE ESTERILIZACION Y VACUNACION DE ANIMALES DOMESTICOS, SE BRINDARA UN CONTROL REPRODUCTIVO Y LA PREVENCION DE ENFERMADES A MEDIANO PLAZO, GENERANDO BIENESTAR TANTO EN MASCOTAS COMO EN LOS DUEÑOS. </v>
          </cell>
          <cell r="AH208">
            <v>1</v>
          </cell>
          <cell r="AI208" t="str">
            <v xml:space="preserve">MIDE EL PORCENTAJE DE SERVICIOS REALIZADOS (15000 ESTERILIZACIONES Y VACUNACIONES), CONSIDERANDO LOS REGISTROS DE LA DIRECCION GENERAL DE INCLUSION Y BIENESTAR SOCIAL. </v>
          </cell>
          <cell r="AJ208" t="str">
            <v>(SERVICIOS REALIZADOS / SERVICIOS PROGRAMADOS)* 100</v>
          </cell>
          <cell r="AK208" t="str">
            <v>PORCENTAJE</v>
          </cell>
          <cell r="AL208" t="str">
            <v>DATOS DE LA DIRECCION DE INCLUSION Y BIENESTAR SOCIAL. ALDAMA 63, BARRIO SAN LUCAS, ALCALDIA IZTAPALAPA.</v>
          </cell>
          <cell r="AM208">
            <v>0.33300000000000002</v>
          </cell>
          <cell r="AN208">
            <v>0.5</v>
          </cell>
          <cell r="AO208">
            <v>0.66600000000000004</v>
          </cell>
          <cell r="AP208">
            <v>1</v>
          </cell>
        </row>
        <row r="209">
          <cell r="K209" t="str">
            <v>02CD09E122</v>
          </cell>
          <cell r="L209">
            <v>2</v>
          </cell>
          <cell r="M209" t="str">
            <v>Ciudad Sustentable</v>
          </cell>
          <cell r="N209">
            <v>3</v>
          </cell>
          <cell r="O209" t="str">
            <v>Medio ambiente y recursos naturales</v>
          </cell>
          <cell r="P209">
            <v>4</v>
          </cell>
          <cell r="Q209" t="str">
            <v>Regenerar las condiciones ecológicas de la ciudad: Áreas de Valor Ambiental, Áreas Naturales Protegidas y Suelo de Conservación.</v>
          </cell>
          <cell r="R209">
            <v>15</v>
          </cell>
          <cell r="S209" t="str">
            <v>Vida de ecosistemas terrestres</v>
          </cell>
          <cell r="T209" t="str">
            <v>15. Vida de ecosistemas terrestres</v>
          </cell>
          <cell r="U209" t="str">
            <v>2</v>
          </cell>
          <cell r="V209" t="str">
            <v>Desarrollo Social</v>
          </cell>
          <cell r="W209" t="str">
            <v>1</v>
          </cell>
          <cell r="X209" t="str">
            <v>Protección Ambiental</v>
          </cell>
          <cell r="Y209" t="str">
            <v>4</v>
          </cell>
          <cell r="Z209" t="str">
            <v>Reducción De La Contaminación</v>
          </cell>
          <cell r="AA209" t="str">
            <v>2.1.4</v>
          </cell>
          <cell r="AB209" t="str">
            <v>081</v>
          </cell>
          <cell r="AC209" t="str">
            <v>Protección del medio ambiente y recursos naturales</v>
          </cell>
          <cell r="AD209" t="str">
            <v>LA ALCALDIA DE IZTAPALAPA ENFRENTA VARIOS PROBLEMAS AMBIENTALES, ENTRE LOS QUE DESTACAN LA QUEMA DE COMBUSTIBLES, EL RUIDO EN ALTOS DECIBELES, LA PRESENCIA DE TIRADEROS DE BASURA Y CANALES ABIERTOS, LA FALTA DE AREAS VERDES, LA EXPLOTACION DE BANCOS DE MATERIAL EN LOS VOLCANES.</v>
          </cell>
          <cell r="AE209" t="str">
            <v>HABITANTES DE LA ALCALDIA IZTAPALAPA EN PARTICULAR SIERRA DE SANTA CATARINA Y CERRO DE LA ESTRELLA</v>
          </cell>
          <cell r="AF209" t="str">
            <v>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v>
          </cell>
          <cell r="AG209" t="str">
            <v xml:space="preserve">SE REGENERARAN LAS CONDICIONES ECOLOGICAS MEJORANDO LAS CONDICIONES DE LAS AREAS NATURALES PROTEGIDAS (ANP) Y LAS AREAS DE VALOR AMBIENTAL CREANDO OPORTUNIDADES PARA EL USO PUBLICO RECREATIVO. </v>
          </cell>
          <cell r="AH209">
            <v>1</v>
          </cell>
          <cell r="AI209" t="str">
            <v xml:space="preserve">MIDE EL PORCENTAJE DE AVA Y ANP RECUPERADOS, CONSIDERANDO LOS REGISTROS DE LA UNIDAD DEPARTAMENTAL DE IMPACTO AMBIENTAL (1092000). </v>
          </cell>
          <cell r="AJ209" t="str">
            <v>(METROS CUADRADOS ANP + AVA RECUPERADOS /METROS CUADRADOS TOTALES) * 100</v>
          </cell>
          <cell r="AK209" t="str">
            <v>PORCENTAJE</v>
          </cell>
          <cell r="AL209" t="str">
            <v>DATOS DE LA DIRECCION EJECUTIVA DE DESARROLLO SUSTENTABLE, ALDAMA 63, BARRIO SAN LUCAS, ALCALDIA IZTAPALAPA.</v>
          </cell>
          <cell r="AM209">
            <v>0.25</v>
          </cell>
          <cell r="AN209">
            <v>0.501</v>
          </cell>
          <cell r="AO209">
            <v>0.75900000000000001</v>
          </cell>
          <cell r="AP209">
            <v>1</v>
          </cell>
        </row>
        <row r="210">
          <cell r="K210" t="str">
            <v>02CD09E123</v>
          </cell>
          <cell r="L210">
            <v>2</v>
          </cell>
          <cell r="M210" t="str">
            <v>Ciudad Sustentable</v>
          </cell>
          <cell r="N210">
            <v>3</v>
          </cell>
          <cell r="O210" t="str">
            <v>Medio ambiente y recursos naturales</v>
          </cell>
          <cell r="P210">
            <v>3</v>
          </cell>
          <cell r="Q210" t="str">
            <v>Programa integral de Residuos Sólidos</v>
          </cell>
          <cell r="R210">
            <v>11</v>
          </cell>
          <cell r="S210" t="str">
            <v>Ciudades y comunidades sostenibles</v>
          </cell>
          <cell r="T210" t="str">
            <v>11. Ciudades y comunidades sostenibles</v>
          </cell>
          <cell r="U210" t="str">
            <v>2</v>
          </cell>
          <cell r="V210" t="str">
            <v>Desarrollo Social</v>
          </cell>
          <cell r="W210" t="str">
            <v>1</v>
          </cell>
          <cell r="X210" t="str">
            <v>Protección Ambiental</v>
          </cell>
          <cell r="Y210" t="str">
            <v>1</v>
          </cell>
          <cell r="Z210" t="str">
            <v>Ordenación De Desechos</v>
          </cell>
          <cell r="AA210" t="str">
            <v>2.1.1</v>
          </cell>
          <cell r="AB210" t="str">
            <v>084</v>
          </cell>
          <cell r="AC210" t="str">
            <v>Recolección, tratamiento y disposición final de desechos sólidos y peligrosos</v>
          </cell>
          <cell r="AD210" t="str">
            <v>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v>
          </cell>
          <cell r="AE210" t="str">
            <v>POBLACION QUE HABITA EN LA ALCALDIA IZTAPALAPA 1,827, 345 PERSONAS</v>
          </cell>
          <cell r="AF210" t="str">
            <v xml:space="preserve">INTENSIFICAR LA ESTRATEGIA PARA LA SEPARACION PRIMARIA DE LOS RESIDUOS SOLIDOS.  ERRADICAR DE FORMA PERMANENTE Y TOTAL LOS TIRADEROS A CIELO ABIERTO DETECTADOS EN LA DEMARCACION. </v>
          </cell>
          <cell r="AG210" t="str">
            <v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v>
          </cell>
          <cell r="AH210">
            <v>1</v>
          </cell>
          <cell r="AI210" t="str">
            <v>MIDE EL PORCENTAJE DE TONELADAS RECOLECTADAS, CONSIDERANDO LOS REGISTROS DE LA DIRECCION GENERAL DE SERVICIOS URBANOS (358000)</v>
          </cell>
          <cell r="AJ210" t="str">
            <v>(TONELADAS RECOLECTADAS / TONELADAS ESTIMADAS ANUAL)  * 100</v>
          </cell>
          <cell r="AK210" t="str">
            <v>PORCENTAJE</v>
          </cell>
          <cell r="AL210" t="str">
            <v>REGISTROS DE LA DIRECCION GENERAL DE SERVICIOS URBANOS, LATERAL RIO CHURUBUSCO Nº1655 ESQ. EJE 6 SUR, SAN JOSE ACULCO, IZTAPALAPA, 09410 CIUDAD DE MEXICO</v>
          </cell>
          <cell r="AM210">
            <v>0.25</v>
          </cell>
          <cell r="AN210">
            <v>0.5</v>
          </cell>
          <cell r="AO210">
            <v>0.75</v>
          </cell>
          <cell r="AP210">
            <v>1</v>
          </cell>
        </row>
        <row r="211">
          <cell r="K211" t="str">
            <v>02CD09E127</v>
          </cell>
          <cell r="L211">
            <v>1</v>
          </cell>
          <cell r="M211" t="str">
            <v>Igualdad y Derechos</v>
          </cell>
          <cell r="N211">
            <v>2</v>
          </cell>
          <cell r="O211" t="str">
            <v>Derecho a la salud</v>
          </cell>
          <cell r="P211">
            <v>4</v>
          </cell>
          <cell r="Q211" t="str">
            <v>Participación para una vida saludable</v>
          </cell>
          <cell r="R211">
            <v>3</v>
          </cell>
          <cell r="S211" t="str">
            <v xml:space="preserve">Salud y bienestar </v>
          </cell>
          <cell r="T211" t="str">
            <v xml:space="preserve">3. Salud y bienestar </v>
          </cell>
          <cell r="U211" t="str">
            <v>2</v>
          </cell>
          <cell r="V211" t="str">
            <v>Desarrollo Social</v>
          </cell>
          <cell r="W211" t="str">
            <v>3</v>
          </cell>
          <cell r="X211" t="str">
            <v>Salud</v>
          </cell>
          <cell r="Y211" t="str">
            <v>5</v>
          </cell>
          <cell r="Z211" t="str">
            <v>Protección Social En Salud</v>
          </cell>
          <cell r="AA211" t="str">
            <v>2.3.5</v>
          </cell>
          <cell r="AB211" t="str">
            <v>064</v>
          </cell>
          <cell r="AC211" t="str">
            <v>Prevención y promoción de la salud</v>
          </cell>
          <cell r="AD211" t="str">
            <v xml:space="preserve">EN LA ALCALDIA IZTAPALAPA 428 MIL 322 PERSONAS, TIENEN CARENCIA DE ACCESO A SERVICIOS DE SALUD, LO CUAL IMPLICA UN INCREMENTO EN LA POSIBILIDAD DE LAS PERSONAS DE PADECER UNA O MAS ENFERMEDADES CRONICO DEGENERATIVAS. </v>
          </cell>
          <cell r="AE211" t="str">
            <v>DE ACUERDO A DATOS PROPORCIONADOS POR EL INEGI, LA POBLACION OBJETIVO ES 428 MIL 322 HABITANTES DE LA ALCALDIA DE IZTAPALAPA, DEBIDO A QUE CARECEN DE SERVICIOS MEDICOS.</v>
          </cell>
          <cell r="AF211" t="str">
            <v>BRINDAR ACCESO A LOS SERVICIOS DE SALUD A LA POBLACION DE IZTAPALAPA A TRAVES DE JORNADAS DE SALUD COMUNITARIAS, JORNADAS DE SALUD ESCOLAR, CONSULTORIOS MEDICOS Y PRUEBAS DIAGNOSTICAS DE LABORATORIO CLINICO QUE OFREZCA DETECCION OPORTUNA DE ENFERMEDADES CRONICO-DEGENERATIVAS.</v>
          </cell>
          <cell r="AG211" t="str">
            <v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v>
          </cell>
          <cell r="AH211">
            <v>1</v>
          </cell>
          <cell r="AI211" t="str">
            <v>MIDE EL PORCENTAJE DE ACCIONES DE SALUD REALIZADAS (22000), CONSIDERANDO LOS REGISTROS DE LA DIRECCION DE INCLUSION Y BIENESTAR SOCIAL.</v>
          </cell>
          <cell r="AJ211" t="str">
            <v>(ACCIONES REALIZADAS EN SALUD / ACCIONES PROGRAMADAS) *100</v>
          </cell>
          <cell r="AK211" t="str">
            <v>PORCENTAJE</v>
          </cell>
          <cell r="AL211" t="str">
            <v>REGISTROS DE LA DIRECCION DE INCLUSION Y BIENESTAR SOCIAL  ALDAMA 63, BARRIO SAN LUCAS, ALCALDIA IZTAPALAPA..</v>
          </cell>
          <cell r="AM211">
            <v>0.27200000000000002</v>
          </cell>
          <cell r="AN211">
            <v>0.54500000000000004</v>
          </cell>
          <cell r="AO211">
            <v>0.81799999999999995</v>
          </cell>
          <cell r="AP211">
            <v>1</v>
          </cell>
        </row>
        <row r="212">
          <cell r="K212" t="str">
            <v>02CD09E150</v>
          </cell>
          <cell r="L212">
            <v>2</v>
          </cell>
          <cell r="M212" t="str">
            <v>Ciudad Sustentable</v>
          </cell>
          <cell r="N212">
            <v>1</v>
          </cell>
          <cell r="O212"/>
          <cell r="P212">
            <v>4</v>
          </cell>
          <cell r="Q212"/>
          <cell r="R212">
            <v>8</v>
          </cell>
          <cell r="S212" t="str">
            <v xml:space="preserve">Trabajo decente y crecimiento económico </v>
          </cell>
          <cell r="T212" t="str">
            <v xml:space="preserve">8. Trabajo decente y crecimiento económico </v>
          </cell>
          <cell r="U212"/>
          <cell r="V212"/>
          <cell r="W212"/>
          <cell r="X212"/>
          <cell r="Y212"/>
          <cell r="Z212"/>
          <cell r="AA212" t="str">
            <v>3.1.1</v>
          </cell>
          <cell r="AB212">
            <v>148</v>
          </cell>
          <cell r="AC212"/>
          <cell r="AD212"/>
          <cell r="AE212"/>
          <cell r="AF212"/>
          <cell r="AG212"/>
          <cell r="AH212">
            <v>1</v>
          </cell>
          <cell r="AI212" t="str">
            <v>PORCENTAJE DE AVANCE QUE REPRESENTA EL AVANCE DE LAS ACCIONES ORIENTADAS A BENEFICIAR A LAS ALCALDÍAS Y MEJORAMIENTO DE LOS MERCADOS PÚBLICOS EN LA CDMX</v>
          </cell>
          <cell r="AJ212" t="str">
            <v>(AVANCE EN MEJORAMIENTO DE MERCADOS PÚBLICOS/AVANCE PROGRAMADO)*100</v>
          </cell>
          <cell r="AK212" t="str">
            <v>PORCENTAJE</v>
          </cell>
          <cell r="AL212" t="str">
            <v>N/A</v>
          </cell>
          <cell r="AM212">
            <v>0</v>
          </cell>
          <cell r="AN212">
            <v>0</v>
          </cell>
          <cell r="AO212">
            <v>0</v>
          </cell>
          <cell r="AP212">
            <v>1</v>
          </cell>
        </row>
        <row r="213">
          <cell r="K213" t="str">
            <v>02CD09F031</v>
          </cell>
          <cell r="L213">
            <v>4</v>
          </cell>
          <cell r="M213" t="str">
            <v>Ciudad de México, capital cultural de America Latina</v>
          </cell>
          <cell r="N213">
            <v>4</v>
          </cell>
          <cell r="O213" t="str">
            <v>Festivales y Fiestas</v>
          </cell>
          <cell r="P213">
            <v>0</v>
          </cell>
          <cell r="Q213" t="str">
            <v>Festivales y Fiestas</v>
          </cell>
          <cell r="R213">
            <v>4</v>
          </cell>
          <cell r="S213" t="str">
            <v>Educación de calidad</v>
          </cell>
          <cell r="T213" t="str">
            <v>4. Educación de calidad</v>
          </cell>
          <cell r="U213" t="str">
            <v>2</v>
          </cell>
          <cell r="V213" t="str">
            <v>Desarrollo Social</v>
          </cell>
          <cell r="W213" t="str">
            <v>4</v>
          </cell>
          <cell r="X213" t="str">
            <v>Recreación, Cultura Y Otras Manifestaciones Sociales</v>
          </cell>
          <cell r="Y213" t="str">
            <v>2</v>
          </cell>
          <cell r="Z213" t="str">
            <v>Cultura</v>
          </cell>
          <cell r="AA213" t="str">
            <v>2.4.2</v>
          </cell>
          <cell r="AB213" t="str">
            <v>078</v>
          </cell>
          <cell r="AC213" t="str">
            <v>Promoción y fomento de manifestaciones culturales</v>
          </cell>
          <cell r="AD213" t="str">
            <v xml:space="preserve">LA POBLACION DE LA ALCALDIA IZTAPALAPA NO CUENTA CON RECURSOS ECONOMICOS SUFICIENTES PARA CUBRIR CUOTAS EN INSTALACIONES CULTURALES DEBIDO A QUE TIENEN OTRAS PRIORIDADES DE GASTO (ALIMENTACION, VESTIDO Y EDUCACION).  </v>
          </cell>
          <cell r="AE213" t="str">
            <v>POBLACION QUE HABITA EN LA ALCALDIA IZTAPALAPA, 1,827, 345 PERSONAS.</v>
          </cell>
          <cell r="AF213" t="str">
            <v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v>
          </cell>
          <cell r="AG213" t="str">
            <v>MEDIANTE LA EJECUCION DEL PROGRAMA LOS HABITANTES DE LA ALCALDIA IZTAPALAPA CUENTAN CON UNA PROMOCION DE LA IDENTIDAD CULTURAL, PROTECCION DE LA DIVERSIDAD CULTURAL Y LA CONSOLIDACION DE LA PARTICIPACION CIUDADANA, COADYUVANDO A SU CRECIMIENTO ESPIRITUAL Y EMOCIONAL.</v>
          </cell>
          <cell r="AH213">
            <v>1</v>
          </cell>
          <cell r="AI213" t="str">
            <v xml:space="preserve">MIDE EL PORCENTAJE DE ACCIONES CULTURALES REALIZADAS, CONSIDERANDO LA INFORMACION DEL AREA OPERATIVA (700). </v>
          </cell>
          <cell r="AJ213" t="str">
            <v xml:space="preserve">(ACCIONES CULTURALES REALIZADAS / ACCIONES CULTURALES PROGRAMADAS) *100 </v>
          </cell>
          <cell r="AK213" t="str">
            <v>PORCENTAJE</v>
          </cell>
          <cell r="AL213" t="str">
            <v>DATOS DE LA DIRECCION EJECUTIVA DE CULTURA. ALDAMA 63, BARRIO SAN LUCAS, ALCALDIA IZTAPALAPA</v>
          </cell>
          <cell r="AM213">
            <v>0.214</v>
          </cell>
          <cell r="AN213">
            <v>0.28499999999999998</v>
          </cell>
          <cell r="AO213">
            <v>0.5</v>
          </cell>
          <cell r="AP213">
            <v>1</v>
          </cell>
        </row>
        <row r="214">
          <cell r="K214" t="str">
            <v>02CD09K015</v>
          </cell>
          <cell r="L214">
            <v>2</v>
          </cell>
          <cell r="M214" t="str">
            <v>Ciudad Sustentable</v>
          </cell>
          <cell r="N214">
            <v>2</v>
          </cell>
          <cell r="O214" t="str">
            <v>Desarrollo urbano sustentable e incluyente</v>
          </cell>
          <cell r="P214">
            <v>1</v>
          </cell>
          <cell r="Q214" t="str">
            <v>Ordenamiento de desarrollo urbano</v>
          </cell>
          <cell r="R214">
            <v>11</v>
          </cell>
          <cell r="S214" t="str">
            <v>Ciudades y comunidades sostenibles</v>
          </cell>
          <cell r="T214" t="str">
            <v>11. Ciudades y comunidades sostenibles</v>
          </cell>
          <cell r="U214" t="str">
            <v>2</v>
          </cell>
          <cell r="V214" t="str">
            <v>Desarrollo Social</v>
          </cell>
          <cell r="W214" t="str">
            <v>2</v>
          </cell>
          <cell r="X214" t="str">
            <v>Vivienda Y Servicios A La Comunidad</v>
          </cell>
          <cell r="Y214" t="str">
            <v>1</v>
          </cell>
          <cell r="Z214" t="str">
            <v>Urbanización</v>
          </cell>
          <cell r="AA214" t="str">
            <v>2.2.1</v>
          </cell>
          <cell r="AB214" t="str">
            <v>024</v>
          </cell>
          <cell r="AC214" t="str">
            <v>Construcción y supervisión de infraestructura pública</v>
          </cell>
          <cell r="AD214" t="str">
            <v>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v>
          </cell>
          <cell r="AE214" t="str">
            <v>POBLACION EN GENERAL DE LA ALCALDIA IZTAPALAPA.</v>
          </cell>
          <cell r="AF214" t="str">
            <v xml:space="preserve">CONSTRUCCION DE INFRAESTRUCTURA PUBLICA (EDIFICIOS PUBLICOS, UTOPIAS, VIALIDADES SECUNDARIAS, GUARNICIONES, BANQUETAS), CON LA FINALIDAD DE ELEVAR LA CALIDAD DE VIDA DE LOS HABITANTES DE LA DEMARCACION. </v>
          </cell>
          <cell r="AG214" t="str">
            <v xml:space="preserve">MEDIANTE LA CONSTRUCCION DE INFRAESTRUCTURA PUBLICA SE DOTARA DE ESPACIOS PUBLICOS DIGNOS A LA POBLACION, INCREMENTANDO SU BIENESTAR SOCIAL, DERIVADO DE QUE EL ACCESO A DICHOS ESPACIOS CRECE EN CALIDAD Y CANTIDAD. </v>
          </cell>
          <cell r="AH214">
            <v>1</v>
          </cell>
          <cell r="AI214" t="str">
            <v>MIDE EL CUMPLIMIENTO DE OBRAS EJECUTADAS DE ACUERDO CON LOS REGISTROS DE LA DIRECCION GENERAL DE OBRAS Y DESARROLLO URBANO Y LA DIRECION GENERAL DE SERVICIOS URBANOS (542)</v>
          </cell>
          <cell r="AJ214" t="str">
            <v>(OBRAS EJECUTADAS / OBRAS PROGRAMADAS)  *100</v>
          </cell>
          <cell r="AK214" t="str">
            <v>PORCENTAJE</v>
          </cell>
          <cell r="AL214" t="str">
            <v>DATOS DE LA DIRECCION GENERAL DE OBRAS Y DESARROLLO URBANO Y LA DIRECION GENERAL DE SERVICIOS URBANOS, LATERAL RIO CHURUBUSCO Nº1655 ESQ. EJE 6 SUR, SAN JOSE ACULCO, IZTAPALAPA, 09410 CIUDAD DE MEXICO</v>
          </cell>
          <cell r="AM214">
            <v>0.27600000000000002</v>
          </cell>
          <cell r="AN214">
            <v>0.36899999999999999</v>
          </cell>
          <cell r="AO214">
            <v>0.55500000000000005</v>
          </cell>
          <cell r="AP214">
            <v>1</v>
          </cell>
        </row>
        <row r="215">
          <cell r="K215" t="str">
            <v>02CD09K016</v>
          </cell>
          <cell r="L215">
            <v>2</v>
          </cell>
          <cell r="M215" t="str">
            <v>Ciudad Sustentable</v>
          </cell>
          <cell r="N215">
            <v>2</v>
          </cell>
          <cell r="O215" t="str">
            <v>Desarrollo urbano sustentable e incluyente</v>
          </cell>
          <cell r="P215">
            <v>2</v>
          </cell>
          <cell r="Q215" t="str">
            <v>Ampliación de parques, espacios públicos y mejora de servicios urbanos</v>
          </cell>
          <cell r="R215">
            <v>11</v>
          </cell>
          <cell r="S215" t="str">
            <v>Ciudades y comunidades sostenibles</v>
          </cell>
          <cell r="T215" t="str">
            <v>11. Ciudades y comunidades sostenibles</v>
          </cell>
          <cell r="U215" t="str">
            <v>2</v>
          </cell>
          <cell r="V215" t="str">
            <v>Desarrollo Social</v>
          </cell>
          <cell r="W215" t="str">
            <v>2</v>
          </cell>
          <cell r="X215" t="str">
            <v>Vivienda Y Servicios A La Comunidad</v>
          </cell>
          <cell r="Y215" t="str">
            <v>1</v>
          </cell>
          <cell r="Z215" t="str">
            <v>Urbanización</v>
          </cell>
          <cell r="AA215" t="str">
            <v>2.2.1</v>
          </cell>
          <cell r="AB215" t="str">
            <v>274</v>
          </cell>
          <cell r="AC215" t="str">
            <v>Mantenimiento de infraestructura pública</v>
          </cell>
          <cell r="AD215" t="str">
            <v xml:space="preserve">LA INFRAESTRUCTURA PUBLICA (ESPACIOS  DEPORTIVOS, RECREATIVOS, CULTURALES, EDIFICIOS, POZOS DE ABSORCION, PAVIMENTACION, GUARNICIONES), CARECE DE REHABILITACION LIMITANDO LA PROVISION DE BIENES Y SERVICIOS PUBLICOS. </v>
          </cell>
          <cell r="AE215" t="str">
            <v>POBLACION EN GENERAL DE LA ALCALDIA IZTAPALAPA</v>
          </cell>
          <cell r="AF215" t="str">
            <v xml:space="preserve">REHABILITACION DE INFRAESTRUCTURA PUBLICA (EDIFICIOS PUBLICOS, VIALIDADES SECUNDARIAS, GUARNICIONES, BANQUETAS), CON LA FINALIDAD DE ELEVAR LA CALIDAD DE VIDA DE LOS HABITANTES DE LA DEMARCACION. </v>
          </cell>
          <cell r="AG215" t="str">
            <v>MEDIANTE LA REHABILITACION DE INFRAESTRUCTURA PUBLICA SE DOTARA DE ESPACIOS PUBLICOS DIGNOS A LA POBLACION, INCREMENTANDO SU BIENESTAR SOCIAL, INCREMENTANDO LA PROVISION DE BIENES Y SERVICIOS PUBLICOS.</v>
          </cell>
          <cell r="AH215">
            <v>1</v>
          </cell>
          <cell r="AI215" t="str">
            <v>MIDE EL CUMPLIMIENTO DE LAS REHABILITACIONES EJECUTADAS DE ACUERDO CON LOS REGISTROS DE LA DIRECCION GENERAL DE OBRAS Y DESARROLLO URBANO Y LA DIRECION GENERAL DE SERVICIOS URBANOS (10)</v>
          </cell>
          <cell r="AJ215" t="str">
            <v>(REHABILITACIONES EJECUTADAS /REHABILITACIONES PROGRAMADAS)  *100</v>
          </cell>
          <cell r="AK215" t="str">
            <v>PORCENTAJE</v>
          </cell>
          <cell r="AL215" t="str">
            <v>DATOS DE LA DIRECCION GENERAL DE OBRAS Y DESARROLLO URBANO Y LA DIRECION GENERAL DE SERVICIOS URBANOS, LATERAL RIO CHURUBUSCO Nº1655 ESQ. EJE 6 SUR, SAN JOSE ACULCO, IZTAPALAPA, 09410 CIUDAD DE MEXICO</v>
          </cell>
          <cell r="AM215">
            <v>0</v>
          </cell>
          <cell r="AN215">
            <v>0.3</v>
          </cell>
          <cell r="AO215">
            <v>0.6</v>
          </cell>
          <cell r="AP215">
            <v>1</v>
          </cell>
        </row>
        <row r="216">
          <cell r="K216" t="str">
            <v>02CD09M001</v>
          </cell>
          <cell r="L216">
            <v>2</v>
          </cell>
          <cell r="M216" t="str">
            <v>Ciudad Sustentable</v>
          </cell>
          <cell r="N216" t="str">
            <v>2</v>
          </cell>
          <cell r="O216" t="str">
            <v>Desarrollo urbano sustentable e incluyente</v>
          </cell>
          <cell r="P216" t="str">
            <v>1</v>
          </cell>
          <cell r="Q216" t="str">
            <v>Ordenamiento de desarrollo urbano</v>
          </cell>
          <cell r="R216" t="str">
            <v>10</v>
          </cell>
          <cell r="S216" t="str">
            <v xml:space="preserve">Reducción de las desigualdades </v>
          </cell>
          <cell r="T216" t="str">
            <v xml:space="preserve">10. Reducción de las desigualdades </v>
          </cell>
          <cell r="U216" t="str">
            <v>2</v>
          </cell>
          <cell r="V216" t="str">
            <v>Gobierno</v>
          </cell>
          <cell r="W216" t="str">
            <v>2</v>
          </cell>
          <cell r="X216" t="str">
            <v>Justicia</v>
          </cell>
          <cell r="Y216" t="str">
            <v>1</v>
          </cell>
          <cell r="Z216" t="str">
            <v xml:space="preserve">Impartición de Justicia </v>
          </cell>
          <cell r="AA216" t="str">
            <v>2.2.1</v>
          </cell>
          <cell r="AB216" t="str">
            <v>104</v>
          </cell>
          <cell r="AC216" t="str">
            <v>Administración de capital humano</v>
          </cell>
          <cell r="AD216" t="str">
            <v xml:space="preserve">FALTA CAPACITACION Y SERVICIO PROFESIONAL DE CARRERA EN LOS SERVIDORES PUBLICOS ADSCRITOS A ESTA ALCALDIA. </v>
          </cell>
          <cell r="AE216" t="str">
            <v>TRABAJADORES ADSCRITOS A LA ALCALDIA IZTAPALAPA.</v>
          </cell>
          <cell r="AF216" t="str">
            <v xml:space="preserve">CAPACITACION CONSTANTE. SERVICIO PROFESIONAL DE CARRERA. </v>
          </cell>
          <cell r="AG216" t="str">
            <v>MEDIANTE LA EJECUCION DEL PROGRAMA HABRA SERVIDORES PUBLICOS PROFESIONALES, HONESTOS Y EFICIENTES, EN ESTE SENTIDO, PROFESIONALIZACION DE LOS SERVIDORES PUBLICOS.</v>
          </cell>
          <cell r="AH216">
            <v>1</v>
          </cell>
          <cell r="AI216" t="str">
            <v>MIDE EL AVANCE PRESUPUESTAL QUE SE TIENE RESPECTO A LOS SERVICIOS PERSONALES, CONSIDERANDO LA INFORMACION DE LA COORDINACION ADMINISTRATIVA DE CAPITAL HUMANO 10503</v>
          </cell>
          <cell r="AJ216" t="str">
            <v>(RECURSOS EJERCIDOS PARA EL PAGO DE SERVICIOS PERSONALES / RECURSOS PROGRAMADOS EN SERVICIOS PERSONALES) * 100</v>
          </cell>
          <cell r="AK216" t="str">
            <v>PORCENTAJE</v>
          </cell>
          <cell r="AL216" t="str">
            <v>DATOS DE LA COORDINACION ADMINISTRATIVA DE CAPITAL HUMANO, LATERAL RIO CHURUBUSCO Nº1655 ESQ. EJE 6 SUR, SAN JOSE ACULCO, IZTAPALAPA, 09410 CIUDAD DE MEXICO</v>
          </cell>
          <cell r="AM216">
            <v>1</v>
          </cell>
          <cell r="AN216">
            <v>1</v>
          </cell>
          <cell r="AO216">
            <v>1</v>
          </cell>
          <cell r="AP216">
            <v>1</v>
          </cell>
        </row>
        <row r="217">
          <cell r="K217" t="str">
            <v>02CD09N001</v>
          </cell>
          <cell r="L217">
            <v>5</v>
          </cell>
          <cell r="M217" t="str">
            <v>Cero Agresión y Más Seguridad</v>
          </cell>
          <cell r="N217">
            <v>3</v>
          </cell>
          <cell r="O217" t="str">
            <v xml:space="preserve">Protección civil </v>
          </cell>
          <cell r="P217">
            <v>1</v>
          </cell>
          <cell r="Q217" t="str">
            <v>Sistema de Gestión Integral de Riesgos</v>
          </cell>
          <cell r="R217">
            <v>16</v>
          </cell>
          <cell r="S217" t="str">
            <v>Paz, justicia e instituciones sólidas</v>
          </cell>
          <cell r="T217" t="str">
            <v>16. Paz, justicia e instituciones sólidas</v>
          </cell>
          <cell r="U217" t="str">
            <v>1</v>
          </cell>
          <cell r="V217" t="str">
            <v>Gobierno</v>
          </cell>
          <cell r="W217" t="str">
            <v>7</v>
          </cell>
          <cell r="X217" t="str">
            <v>Asuntos De Orden Público Y De Seguridad Interior</v>
          </cell>
          <cell r="Y217" t="str">
            <v>2</v>
          </cell>
          <cell r="Z217" t="str">
            <v>Protección Civil</v>
          </cell>
          <cell r="AA217" t="str">
            <v>1.7.2</v>
          </cell>
          <cell r="AB217" t="str">
            <v>002</v>
          </cell>
          <cell r="AC217" t="str">
            <v>Gestión integral de riesgos en materia de protección civil</v>
          </cell>
          <cell r="AD217" t="str">
            <v>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v>
          </cell>
          <cell r="AE217" t="str">
            <v>LA POBLACION EN GENERAL, ASI COMO TODOS LOS HABITANTES Y TRANSEUNTES DE IZTAPALAPA, SERAN BENEFICIADAS CON LAS ACCIONES REALIZADAS EN MATERIA DE PROTECCION CIVIL.</v>
          </cell>
          <cell r="AF217" t="str">
            <v>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v>
          </cell>
          <cell r="AG217" t="str">
            <v>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v>
          </cell>
          <cell r="AH217">
            <v>1</v>
          </cell>
          <cell r="AI217" t="str">
            <v>MIDE EL CUMPLIMIENTO DE LAS ACCIONES EN MATERIA DE PROTECCION CIVIL 2190</v>
          </cell>
          <cell r="AJ217" t="str">
            <v>(ACCIONES EN MATERIA DE PROTECCION CIVIL / ACCIONES PROGRAMADAS DE PROTECCION CIVIL) *100</v>
          </cell>
          <cell r="AK217" t="str">
            <v>PORCENTAJE</v>
          </cell>
          <cell r="AL217" t="str">
            <v>ARCHIVOS DE LA DIRECCION EJECUTIVA DE PROTECCION CIVIL,  ALDAMA 63, BARRIO SAN LUCAS, ALCALDIA IZTAPALAPA.</v>
          </cell>
          <cell r="AM217">
            <v>0.23499999999999999</v>
          </cell>
          <cell r="AN217">
            <v>0.47199999999999998</v>
          </cell>
          <cell r="AO217">
            <v>0.71599999999999997</v>
          </cell>
          <cell r="AP217">
            <v>1</v>
          </cell>
        </row>
        <row r="218">
          <cell r="K218" t="str">
            <v>02CD09O001</v>
          </cell>
          <cell r="L218">
            <v>2</v>
          </cell>
          <cell r="M218" t="str">
            <v>Ciudad Sustentable</v>
          </cell>
          <cell r="N218" t="str">
            <v>1</v>
          </cell>
          <cell r="O218" t="str">
            <v>Desarrollo económico sustentable e incluyente y generación de empleo</v>
          </cell>
          <cell r="P218" t="str">
            <v>7</v>
          </cell>
          <cell r="Q218" t="str">
            <v>Derechos humanos y empleo</v>
          </cell>
          <cell r="R218">
            <v>16</v>
          </cell>
          <cell r="S218" t="str">
            <v>Paz, justicia e instituciones sólidas</v>
          </cell>
          <cell r="T218" t="str">
            <v>16. Paz, justicia e instituciones sólidas</v>
          </cell>
          <cell r="U218" t="str">
            <v>3</v>
          </cell>
          <cell r="V218" t="str">
            <v>Gobierno</v>
          </cell>
          <cell r="W218" t="str">
            <v>5</v>
          </cell>
          <cell r="X218" t="str">
            <v>Coordinación De La Política De Gobierno</v>
          </cell>
          <cell r="Y218" t="str">
            <v>6</v>
          </cell>
          <cell r="Z218" t="str">
            <v>Función Pública</v>
          </cell>
          <cell r="AA218" t="str">
            <v>3.5.6</v>
          </cell>
          <cell r="AB218" t="str">
            <v>001</v>
          </cell>
          <cell r="AC218" t="str">
            <v>Función pública y buen gobierno</v>
          </cell>
          <cell r="AD218" t="str">
            <v>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v>
          </cell>
          <cell r="AE218" t="str">
            <v>POBLACION QUE HABITA EN LA ALCALDIA IZTAPALAPA 1,827, 345 PERSONAS.</v>
          </cell>
          <cell r="AF218" t="str">
            <v>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v>
          </cell>
          <cell r="AG218" t="str">
            <v>MEDIANTE LA EJECUCION DEL PROGRAMA LA POBLACION SE VERA BENEFICIADA CON ATENCION DE CALIDAD, CALIDEZ, RAPIDA Y OPORTUNA GARANTIZANDO EL DERECHO A UN BUEN GOBIERNO.</v>
          </cell>
          <cell r="AH218">
            <v>1</v>
          </cell>
          <cell r="AI218" t="str">
            <v>MIDE EL PORCENTAJE DE ACCIONES ATENTIDAS, CONSIDERANDO LOS DATOS DE LAS AREAS OPERATIVAS. 1800</v>
          </cell>
          <cell r="AJ218" t="str">
            <v>(ACCIONES ATENDIDAS / ACCIONES QUE DEMANDA LA CIUDADANIA) *100</v>
          </cell>
          <cell r="AK218" t="str">
            <v>PORCENTAJE</v>
          </cell>
          <cell r="AL218" t="str">
            <v>DATOS DE LA DIRECCION GENERAL DE GOBIERNO Y PROTECCION CIUDADANA Y DIRECCION GENERAL DE PLANEACION Y PARTICIPACION CIUDADANA, ALDAMA 63, BARRIO SAN LUCAS, ALCALDIA IZTAPALAPA.</v>
          </cell>
          <cell r="AM218">
            <v>4.3999999999999997E-2</v>
          </cell>
          <cell r="AN218">
            <v>0.247</v>
          </cell>
          <cell r="AO218">
            <v>0.61099999999999999</v>
          </cell>
          <cell r="AP218">
            <v>1</v>
          </cell>
        </row>
        <row r="219">
          <cell r="K219" t="str">
            <v>02CD09P001</v>
          </cell>
          <cell r="L219">
            <v>1</v>
          </cell>
          <cell r="M219" t="str">
            <v>Igualdad y Derechos</v>
          </cell>
          <cell r="N219">
            <v>5</v>
          </cell>
          <cell r="O219" t="str">
            <v>Derechos de las mujeres</v>
          </cell>
          <cell r="P219">
            <v>0</v>
          </cell>
          <cell r="Q219" t="str">
            <v>Derechos de las mujeres</v>
          </cell>
          <cell r="R219">
            <v>5</v>
          </cell>
          <cell r="S219" t="str">
            <v xml:space="preserve">Igualdad de género </v>
          </cell>
          <cell r="T219" t="str">
            <v xml:space="preserve">5. Igualdad de género </v>
          </cell>
          <cell r="U219" t="str">
            <v>1</v>
          </cell>
          <cell r="V219" t="str">
            <v>Gobierno</v>
          </cell>
          <cell r="W219" t="str">
            <v>2</v>
          </cell>
          <cell r="X219" t="str">
            <v>Justicia</v>
          </cell>
          <cell r="Y219" t="str">
            <v>4</v>
          </cell>
          <cell r="Z219" t="str">
            <v>Derechos Humanos</v>
          </cell>
          <cell r="AA219" t="str">
            <v>1.2.4</v>
          </cell>
          <cell r="AB219" t="str">
            <v>003</v>
          </cell>
          <cell r="AC219" t="str">
            <v>Transversalización de la perspectiva de género</v>
          </cell>
          <cell r="AD219" t="str">
            <v>EL 46% DE LAS MUJERES EN QUE HABITAN EN LA DEMARCACION MAYORES A 15 AÑOS REPORTAN HABER SUFRIDO ALGUNA AGRESION DE PAREJA, ASI MISMO, EL 53% DE LAS MUJERES SE CONSIDERA VICTIMAS DE VIOLENCIA ECONOMICA, 29% REPORTA AGRESIONES FISICAS Y 16% SON VICTIMAS DE VIOLENCIA SEXUAL.</v>
          </cell>
          <cell r="AE219" t="str">
            <v>LAS NIÑAS Y MUJERES QUE VIVEN Y TRANSITAN EN LA ALCALDIA IZTAPALAPA.</v>
          </cell>
          <cell r="AF219" t="str">
            <v>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v>
          </cell>
          <cell r="AG219" t="str">
            <v>LAS NIÑAS Y MUJERES DE LA ALCALDIA IZTAPALAPA TIENEN IGUALDAD DE GENERO Y UN TRATO IGUALITARIO EN OPORTUNIDADES.</v>
          </cell>
          <cell r="AH219">
            <v>1</v>
          </cell>
          <cell r="AI219" t="str">
            <v>MIDE EL DESARROLLO DE ACCIONES DE INTERVENCION COMUNITARIA, INDIVIDUAL O COLECTIVA, DE PROMOCION DE LOS DERECHOS HUMANOS DE LAS NIÑAS, JOVENES Y MUJERES 200</v>
          </cell>
          <cell r="AJ219" t="str">
            <v>(NUMERO DE ACCIONES DE INTERVENCION COMUNITARIA PROGRAMADA /  NUMERO DE ACCIONES DE INTERVENCION COMUNITARIA ALCANZADA) * 100</v>
          </cell>
          <cell r="AK219" t="str">
            <v>PORCENTAJE</v>
          </cell>
          <cell r="AL219" t="str">
            <v>DATOS DE LA DIRECCION GENERAL DE INCLUSION Y BIENESTAR SOCIAL, ALDAMA 63, BARRIO SAN LUCAS, ALCALDIA IZTAPALAPA.</v>
          </cell>
          <cell r="AM219">
            <v>0.25</v>
          </cell>
          <cell r="AN219">
            <v>0.5</v>
          </cell>
          <cell r="AO219">
            <v>0.75</v>
          </cell>
          <cell r="AP219">
            <v>1</v>
          </cell>
        </row>
        <row r="220">
          <cell r="K220" t="str">
            <v>02CD09P002</v>
          </cell>
          <cell r="L220">
            <v>1</v>
          </cell>
          <cell r="M220" t="str">
            <v>Igualdad y Derechos</v>
          </cell>
          <cell r="N220">
            <v>6</v>
          </cell>
          <cell r="O220" t="str">
            <v>Derecho a la igualdad e inclusión</v>
          </cell>
          <cell r="P220">
            <v>0</v>
          </cell>
          <cell r="Q220" t="str">
            <v>Derecho a la igualdad e inclusión</v>
          </cell>
          <cell r="R220">
            <v>10</v>
          </cell>
          <cell r="S220" t="str">
            <v xml:space="preserve">Reducción de las desigualdades </v>
          </cell>
          <cell r="T220" t="str">
            <v xml:space="preserve">10. Reducción de las desigualdades </v>
          </cell>
          <cell r="U220" t="str">
            <v>1</v>
          </cell>
          <cell r="V220" t="str">
            <v>Gobierno</v>
          </cell>
          <cell r="W220" t="str">
            <v>2</v>
          </cell>
          <cell r="X220" t="str">
            <v>Justicia</v>
          </cell>
          <cell r="Y220" t="str">
            <v>4</v>
          </cell>
          <cell r="Z220" t="str">
            <v>Derechos Humanos</v>
          </cell>
          <cell r="AA220" t="str">
            <v>1.2.4</v>
          </cell>
          <cell r="AB220" t="str">
            <v>004</v>
          </cell>
          <cell r="AC220" t="str">
            <v>Transversalización del enfoque de derechos humanos</v>
          </cell>
          <cell r="AD220" t="str">
            <v>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v>
          </cell>
          <cell r="AE220" t="str">
            <v>LA INFANCIA, ADOLESCENCIA Y JUVENTUD QUE RESIDEN O ESTUDIAN EN LA ALCALDIA IZTAPALAPA.</v>
          </cell>
          <cell r="AF220" t="str">
            <v>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v>
          </cell>
          <cell r="AG220" t="str">
            <v>MEDIANTE LA EJECUCION DEL PROGRAMA SE CUMPLEN LOS DERECHOS DE LAS NIÑAS, NIÑOS Y ADOLESCENTES.</v>
          </cell>
          <cell r="AH220">
            <v>1</v>
          </cell>
          <cell r="AI220" t="str">
            <v>MIDE EL DESARROLLO DE ACCIONES DE INTERVENCION COMUNITARIA, INDIVIDUAL O COLECTIVA, DE PROMOCION DE LOS DERECHOS HUMANOS DE LAS NIÑAS, JOVENES Y MUJERES 200</v>
          </cell>
          <cell r="AJ220" t="str">
            <v>(NUMERO DE ACCIONES DE INTERVENCION COMUNITARIA PROGRAMADA /  NUMERO DE ACCIONES DE INTERVENCION COMUNITARIA ALCANZADA) * 100</v>
          </cell>
          <cell r="AK220" t="str">
            <v>PORCENTAJE</v>
          </cell>
          <cell r="AL220" t="str">
            <v>DATOS DE LA DIRECCION GENERAL DE INCLUSION Y BIENESTAR SOCIAL, ALDAMA 63, BARRIO SAN LUCAS, ALCALDIA IZTAPALAPA.</v>
          </cell>
          <cell r="AM220">
            <v>0.25</v>
          </cell>
          <cell r="AN220">
            <v>0.5</v>
          </cell>
          <cell r="AO220">
            <v>0.75</v>
          </cell>
          <cell r="AP220">
            <v>1</v>
          </cell>
        </row>
        <row r="221">
          <cell r="K221" t="str">
            <v>02CD09P004</v>
          </cell>
          <cell r="L221">
            <v>1</v>
          </cell>
          <cell r="M221" t="str">
            <v>Igualdad y Derechos</v>
          </cell>
          <cell r="N221" t="str">
            <v>6</v>
          </cell>
          <cell r="O221" t="str">
            <v>Derecho a la igualdad e inclusión</v>
          </cell>
          <cell r="P221" t="str">
            <v>1</v>
          </cell>
          <cell r="Q221" t="str">
            <v>Niñas, niños y adolescentes</v>
          </cell>
          <cell r="R221" t="str">
            <v>10</v>
          </cell>
          <cell r="S221" t="str">
            <v xml:space="preserve">Reducción de las desigualdades </v>
          </cell>
          <cell r="T221" t="str">
            <v xml:space="preserve">10. Reducción de las desigualdades </v>
          </cell>
          <cell r="U221" t="str">
            <v>2</v>
          </cell>
          <cell r="V221" t="str">
            <v>Desarrollo Social</v>
          </cell>
          <cell r="W221" t="str">
            <v>6</v>
          </cell>
          <cell r="X221" t="str">
            <v>Protección Social</v>
          </cell>
          <cell r="Y221" t="str">
            <v>8</v>
          </cell>
          <cell r="Z221" t="str">
            <v>Otros Grupos Vulnerables</v>
          </cell>
          <cell r="AA221" t="str">
            <v>2.6.8</v>
          </cell>
          <cell r="AB221" t="str">
            <v>294</v>
          </cell>
          <cell r="AC221" t="str">
            <v>Transversalización de la perspectiva de los derechos de la niñez y de la adolescencia</v>
          </cell>
          <cell r="AD22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21" t="str">
            <v>NIÑOS, NIÑAS Y ADOLESCENTES QUE HABITEN Y TRANSITEN EN LA CIUDAD DE MÉXICO</v>
          </cell>
          <cell r="AF221" t="str">
            <v>PROMOCIÓN INTEGRAL DE LOS DERECHOS DE LOS NIÑOS, NIÑAS Y ADOLESCENTES.
IMPLEMENTACIÓN ACCIONES DE SENSIBILIZACIÓN, PARA LOS SERVIDORES PÚBLICOS EN EL CUMPLIMIENTO DE LOS DERECHOS DE LOS NIÑOS, NIÑAS Y ADOLESCENTES.</v>
          </cell>
          <cell r="AG221" t="str">
            <v>NIÑOS, NIÑAS Y ADOLESCENTES, CON UNA VIDA LIBRE DE VIOLENCIA</v>
          </cell>
          <cell r="AH221">
            <v>1</v>
          </cell>
          <cell r="AI221" t="str">
            <v>PORCENTAJE DE ACTIVIDADES REALIZADAS A EFECTO DE CONCIENTIZAR SOBRE LOS DERECHOS DE LAS NIÑAS, NIÑOS Y ADOLESCENTES A LOS SERVIDORES PÚBLICOS DE LA INSTITUCIÓN.</v>
          </cell>
          <cell r="AJ221" t="str">
            <v>(ACTIVIDADES PLANEADAS PARA CONCIENTIZAR SOBRE LOS DERECHOS DE LAS NIÑAS, NIÑOS Y ADOLESCENTES) / (ACTIVIDADES REALIZADAS PARA CONCIENTIZAR SOBRE LOS DERECHOS DE LAS NIÑAS, NIÑOS Y ADOLESCENTES)</v>
          </cell>
          <cell r="AK221" t="str">
            <v>PORCENTAJE</v>
          </cell>
          <cell r="AL221" t="str">
            <v>N/A</v>
          </cell>
          <cell r="AM221">
            <v>0</v>
          </cell>
          <cell r="AN221">
            <v>0.5</v>
          </cell>
          <cell r="AO221">
            <v>1</v>
          </cell>
          <cell r="AP221">
            <v>1</v>
          </cell>
        </row>
        <row r="222">
          <cell r="K222" t="str">
            <v>02CD09P046</v>
          </cell>
          <cell r="L222">
            <v>6</v>
          </cell>
          <cell r="M222" t="str">
            <v>Ciencia, Innovación y Transparencia</v>
          </cell>
          <cell r="N222">
            <v>3</v>
          </cell>
          <cell r="O222" t="str">
            <v>Gobierno Abierto</v>
          </cell>
          <cell r="P222">
            <v>2</v>
          </cell>
          <cell r="Q222" t="str">
            <v>Controles al ejercicio del gobierno</v>
          </cell>
          <cell r="R222">
            <v>16</v>
          </cell>
          <cell r="S222" t="str">
            <v>Paz, justicia e instituciones sólidas</v>
          </cell>
          <cell r="T222" t="str">
            <v>16. Paz, justicia e instituciones sólidas</v>
          </cell>
          <cell r="U222" t="str">
            <v>1</v>
          </cell>
          <cell r="V222" t="str">
            <v>Gobierno</v>
          </cell>
          <cell r="W222" t="str">
            <v>3</v>
          </cell>
          <cell r="X222" t="str">
            <v>Coordinación De La Política De Gobierno</v>
          </cell>
          <cell r="Y222" t="str">
            <v>2</v>
          </cell>
          <cell r="Z222" t="str">
            <v>Política Interior</v>
          </cell>
          <cell r="AA222" t="str">
            <v>1.3.2</v>
          </cell>
          <cell r="AB222" t="str">
            <v>058</v>
          </cell>
          <cell r="AC222" t="str">
            <v>Planeación, control y desarrollo de programas y proyectos</v>
          </cell>
          <cell r="AD222" t="str">
            <v>NO SE TIENE UN  DISEÑO, GESTION Y EVALUACION DE LAS POLITICAS PUBLICAS, CARECIENDO DE UNA HERRAMIENTA QUE INCORPORE NO SOLO LOS INTERESES DE LA ALCALDIA, SINO TAMBIEN DE LA SOCIEDAD MEDIANTE OBJETIVOS Y ACCIONES PARA DAR RESPUESTA A PROBLEMAS CONCRETOS.</v>
          </cell>
          <cell r="AE222" t="str">
            <v>POBLACION EN GENERAL DE LA ALCALDIA IZTAPALAPA</v>
          </cell>
          <cell r="AF222" t="str">
            <v>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v>
          </cell>
          <cell r="AG222" t="str">
            <v>SOLIDA CULTURA DE PARTICIPACION CIUDADANA Y DE EJERCICIO PLENO DE LOS DERECHOS HUMANOS, ECONOMICOS, SOCIALES, CULTURALES, AMBIENTALES Y DEL DERECHO A LA CIUDAD.</v>
          </cell>
          <cell r="AH222">
            <v>100000</v>
          </cell>
          <cell r="AI222" t="str">
            <v>MIDE EL INDICE DE SATISFACCION DE LAS POLITICAS PUBLICAS EJECUTADAS POR LA DIRECCION GENERAL DE PLANEACION Y PARTICIPACION CIUDADANA</v>
          </cell>
          <cell r="AJ222" t="str">
            <v>INDICE DE SATISFACCION EN ESCALA DEL 1 AL 10</v>
          </cell>
          <cell r="AK222" t="str">
            <v>INDICE</v>
          </cell>
          <cell r="AL222" t="str">
            <v xml:space="preserve">REGISTROS DE LA DIRECCION GENERAL DE PLANEACION Y PARTICIPACION CIUDADANA  ALDAMA 63, BARRIO SAN LUCAS, ALCALDIA IZTAPALAPA. </v>
          </cell>
          <cell r="AM222">
            <v>25000</v>
          </cell>
          <cell r="AN222">
            <v>50000</v>
          </cell>
          <cell r="AO222">
            <v>75000</v>
          </cell>
          <cell r="AP222">
            <v>100000</v>
          </cell>
        </row>
        <row r="223">
          <cell r="K223" t="str">
            <v>02CD09S103</v>
          </cell>
          <cell r="L223">
            <v>1</v>
          </cell>
          <cell r="M223" t="str">
            <v>Igualdad y Derechos</v>
          </cell>
          <cell r="N223">
            <v>6</v>
          </cell>
          <cell r="O223" t="str">
            <v>Derecho a la igualdad e inclusión</v>
          </cell>
          <cell r="P223">
            <v>3</v>
          </cell>
          <cell r="Q223" t="str">
            <v>Personas adultas mayores</v>
          </cell>
          <cell r="R223">
            <v>10</v>
          </cell>
          <cell r="S223" t="str">
            <v xml:space="preserve">Reducción de las desigualdades </v>
          </cell>
          <cell r="T223" t="str">
            <v xml:space="preserve">10. Reducción de las desigualdades </v>
          </cell>
          <cell r="U223" t="str">
            <v>2</v>
          </cell>
          <cell r="V223" t="str">
            <v>Desarrollo Social</v>
          </cell>
          <cell r="W223" t="str">
            <v>6</v>
          </cell>
          <cell r="X223" t="str">
            <v>Protección Social</v>
          </cell>
          <cell r="Y223" t="str">
            <v>2</v>
          </cell>
          <cell r="Z223" t="str">
            <v>Edad Avanzada</v>
          </cell>
          <cell r="AA223" t="str">
            <v>2.6.2</v>
          </cell>
          <cell r="AB223" t="str">
            <v>122</v>
          </cell>
          <cell r="AC223" t="str">
            <v>Atención a adultos mayores</v>
          </cell>
          <cell r="AD223" t="str">
            <v>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v>
          </cell>
          <cell r="AE223" t="str">
            <v>PERSONAS ADULTAS MAYORES DE 64 A 67 AÑOS QUE RESIDEN EN IZTAPALAPA Y NO CUENTAN CON EL APOYO DE ALGUN OTRO PROGRAMA DE AYUDA ECONOMICA FEDERAL O LOCAL.</v>
          </cell>
          <cell r="AF223" t="str">
            <v>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v>
          </cell>
          <cell r="AG223" t="str">
            <v>MEDIANTE LA EJECUCION DEL PROGRAMA SOCIAL MEJORARA SUSTANCIALMENTE LA INCLUSION, DIGNIFICACION Y MEJORA DE LA CALIDAD DE VIDA DE LAS PERSONAS ADULTAS MAYORES.</v>
          </cell>
          <cell r="AH223">
            <v>1</v>
          </cell>
          <cell r="AI223" t="str">
            <v>PORCENTAJE DE POBLACION QUE CONSIDERA QUE EL PROGRAMA FAVORECE LA MEJORA DE SUS VIDAS EN DIVERSOS ASPECTOS , CONSIDERANDO LOS REGISTROS DE LA DIRECCION GENERAL DE PLANEACION Y PARTICIPACION CIUDADANA (50000)</v>
          </cell>
          <cell r="AJ223" t="str">
            <v>TOTAL DE PERSONAS ADULTAS MAYORES DE 64 A 67 AÑOS APOYADA ENCUESTADAS QUE CONSIDEREN QUE EL PROGRAMA MEJORA SUS VIDAS/ X 100</v>
          </cell>
          <cell r="AK223" t="str">
            <v>PORCENTAJE</v>
          </cell>
          <cell r="AL223" t="str">
            <v>REGISTROS DEL PROGRAMA. PADRON DE PERSONAS APOYADAS DE LA DIRECCION GENERAL DE PLANEACION Y PARTICIPACION CIUDADANA, ALDAMA 63, BARRIO SAN LUCAS, ALCALDIA IZTAPALAPA.</v>
          </cell>
          <cell r="AM223">
            <v>0.72199999999999998</v>
          </cell>
          <cell r="AN223">
            <v>0.83399999999999996</v>
          </cell>
          <cell r="AO223">
            <v>0.89</v>
          </cell>
          <cell r="AP223">
            <v>1</v>
          </cell>
        </row>
        <row r="224">
          <cell r="K224" t="str">
            <v>02CD09S107</v>
          </cell>
          <cell r="L224">
            <v>1</v>
          </cell>
          <cell r="M224" t="str">
            <v>Igualdad y Derechos</v>
          </cell>
          <cell r="N224">
            <v>5</v>
          </cell>
          <cell r="O224" t="str">
            <v>Derechos de las mujeres</v>
          </cell>
          <cell r="P224">
            <v>0</v>
          </cell>
          <cell r="Q224" t="str">
            <v>Derechos de las mujeres</v>
          </cell>
          <cell r="R224">
            <v>5</v>
          </cell>
          <cell r="S224" t="str">
            <v xml:space="preserve">Igualdad de género </v>
          </cell>
          <cell r="T224" t="str">
            <v xml:space="preserve">5. Igualdad de género </v>
          </cell>
          <cell r="U224" t="str">
            <v>1</v>
          </cell>
          <cell r="V224" t="str">
            <v>Gobierno</v>
          </cell>
          <cell r="W224" t="str">
            <v>2</v>
          </cell>
          <cell r="X224" t="str">
            <v>Justicia</v>
          </cell>
          <cell r="Y224" t="str">
            <v>4</v>
          </cell>
          <cell r="Z224" t="str">
            <v>Derechos Humanos</v>
          </cell>
          <cell r="AA224" t="str">
            <v>1.2.4</v>
          </cell>
          <cell r="AB224" t="str">
            <v>103</v>
          </cell>
          <cell r="AC224" t="str">
            <v>Profesionalización de Mujeres</v>
          </cell>
          <cell r="AD224" t="str">
            <v>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v>
          </cell>
          <cell r="AE224" t="str">
            <v>MUJERES DE 30 AÑOS O MAS EN CONDICION DE REZAGO EDUCATIVO, RESIDENTES EN LA ALCALDIA IZTAPALAPA.</v>
          </cell>
          <cell r="AF224" t="str">
            <v>PROMOCIONAR EL EMPODERAMIENTO Y LA AUTONOMIA ECONOMICA DE LAS MUJERES. PROGRAMAS DE CAPACITACION EN OFICIOS NO TRADICIONALES PARA QUE PUEDAN DESEMPEÑARSE EN DIVERSOS EMPLEOS MEJOR REMUNERADOS.                                                                CREACION DE REDES DE PRODUCTORAS Y ARTESANAS.</v>
          </cell>
          <cell r="AG224" t="str">
            <v>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v>
          </cell>
          <cell r="AH224">
            <v>1</v>
          </cell>
          <cell r="AI224" t="str">
            <v>TASA DE VARIACION DE LA POBLACION DE MUJERES CON REZAGO ESCOLAR EN LA ALCALDIA, CONSIDERANDO LOS REGISTROS DE LA DIRECCION GENERAL DE INCLUSION Y BIENESTAR SOCIAL 26000</v>
          </cell>
          <cell r="AJ224" t="str">
            <v>(PPICRE2010 –
PPICRE2015) DONDE PPICRE2010 ES PORCENTAJE DE
POBLACION EN IZTAPALAPA CON REZAGO EDUCATIVO, PPICRE2015 ES
PORCENTAJE DE
POBLACION EN IZTAPALAPA CON REZAGO EDUCATIVO.</v>
          </cell>
          <cell r="AK224" t="str">
            <v>PORCENTAJE</v>
          </cell>
          <cell r="AL224" t="str">
            <v>REGISTRO DE LA DIRECCION GENERAL DE INCLUSION Y BIENESTAR SOCIAL, ALDAMA 63, BARRIO SAN LUCAS, ALCALDIA IZTAPALAPA.</v>
          </cell>
          <cell r="AM224">
            <v>0</v>
          </cell>
          <cell r="AN224">
            <v>0.42299999999999999</v>
          </cell>
          <cell r="AO224">
            <v>0.5</v>
          </cell>
          <cell r="AP224">
            <v>1</v>
          </cell>
        </row>
        <row r="225">
          <cell r="K225" t="str">
            <v>02CD09S109</v>
          </cell>
          <cell r="L225">
            <v>6</v>
          </cell>
          <cell r="M225" t="str">
            <v>Ciencia, Innovación y Transparencia</v>
          </cell>
          <cell r="N225">
            <v>3</v>
          </cell>
          <cell r="O225" t="str">
            <v>Gobierno Abierto</v>
          </cell>
          <cell r="P225">
            <v>1</v>
          </cell>
          <cell r="Q225" t="str">
            <v>Democracia participativa</v>
          </cell>
          <cell r="R225">
            <v>16</v>
          </cell>
          <cell r="S225" t="str">
            <v>Paz, justicia e instituciones sólidas</v>
          </cell>
          <cell r="T225" t="str">
            <v>16. Paz, justicia e instituciones sólidas</v>
          </cell>
          <cell r="U225" t="str">
            <v>2</v>
          </cell>
          <cell r="V225" t="str">
            <v>Desarrollo Social</v>
          </cell>
          <cell r="W225" t="str">
            <v>7</v>
          </cell>
          <cell r="X225" t="str">
            <v>Otros Asuntos Sociales</v>
          </cell>
          <cell r="Y225" t="str">
            <v>1</v>
          </cell>
          <cell r="Z225" t="str">
            <v>Otros Asuntos Sociales</v>
          </cell>
          <cell r="AA225" t="str">
            <v>2.7.1</v>
          </cell>
          <cell r="AB225" t="str">
            <v>105</v>
          </cell>
          <cell r="AC225" t="str">
            <v>Acciones para el fortalecimiento del desarrollo social</v>
          </cell>
          <cell r="AD225" t="str">
            <v>EXISTE MUY POCA  PARTICIPACION CIUDADANA EN LAS ACCIONES DE GOBIERNO, DERIVADA DE CONDICIONES DE POBREZA, DESIGUALDAD, EXCLUSION Y VIOLENCIA, QUE PROVOCAN UNA INJERENCIA ESCASA, DEBIL Y ERRATICA EN LOS ASUNTOS PUBLICOS QUE INTERESAN A LA DEMOCRACIA PARTICIPATIVA.</v>
          </cell>
          <cell r="AE225" t="str">
            <v xml:space="preserve">TODA LA POBLACION RESIDENTE EN IZTAPALAPA, SIN IMPORTAR SU EDAD, SEXO, RELIGION, SI TIENE ALGUNA DISCAPACIDAD, SI PERTENECE A UNA COMUNIDAD INDIGENA RESIDENTE, O DE LA DIVERSIDAD SEXUAL. </v>
          </cell>
          <cell r="AF225" t="str">
            <v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v>
          </cell>
          <cell r="AG225" t="str">
            <v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v>
          </cell>
          <cell r="AH225">
            <v>1</v>
          </cell>
          <cell r="AI225" t="str">
            <v>MIDE EL PORCENTAJE DE ASAMBLEAS REALIZADAS CON PARTICIPACION CIUDADANA, CONSIDERANDO LOS REGISTROS DE LA DIRECCION GENERAL DE PLANEACION Y PARTICIPACION CIUDADANA (1280)</v>
          </cell>
          <cell r="AJ225" t="str">
            <v>(NUMERO DE ASAMBLEAS REALIZADAS CON PARTICIPACION CIUDADANA / NUMERO DE ASAMBLEAS REALIZADAS) *100</v>
          </cell>
          <cell r="AK225" t="str">
            <v>PORCENTAJE</v>
          </cell>
          <cell r="AL225" t="str">
            <v>REGISTROS DEL PROGRAMA. PADRON DE PERSONAS APOYADAS DE LA DIRECCION GENERAL DE PLANEACION Y PARTICIPACION CIUDADANA, ALDAMA 63, BARRIO SAN LUCAS, ALCALDIA IZTAPALAPA.</v>
          </cell>
          <cell r="AM225">
            <v>3</v>
          </cell>
          <cell r="AN225">
            <v>1</v>
          </cell>
          <cell r="AO225">
            <v>1</v>
          </cell>
          <cell r="AP225">
            <v>1</v>
          </cell>
        </row>
        <row r="226">
          <cell r="K226" t="str">
            <v>02CD09S110</v>
          </cell>
          <cell r="L226">
            <v>1</v>
          </cell>
          <cell r="M226" t="str">
            <v>Igualdad y Derechos</v>
          </cell>
          <cell r="N226">
            <v>6</v>
          </cell>
          <cell r="O226" t="str">
            <v>Derecho a la igualdad e inclusión</v>
          </cell>
          <cell r="P226" t="str">
            <v>0</v>
          </cell>
          <cell r="Q226" t="str">
            <v>Derecho a la igualdad e inclusión</v>
          </cell>
          <cell r="R226">
            <v>10</v>
          </cell>
          <cell r="S226" t="str">
            <v xml:space="preserve">Reducción de las desigualdades </v>
          </cell>
          <cell r="T226" t="str">
            <v xml:space="preserve">10. Reducción de las desigualdades </v>
          </cell>
          <cell r="U226" t="str">
            <v>2</v>
          </cell>
          <cell r="V226" t="str">
            <v>Desarrollo Social</v>
          </cell>
          <cell r="W226" t="str">
            <v>7</v>
          </cell>
          <cell r="X226" t="str">
            <v>Otros Asuntos Sociales</v>
          </cell>
          <cell r="Y226" t="str">
            <v>1</v>
          </cell>
          <cell r="Z226" t="str">
            <v>Otros Asuntos Sociales</v>
          </cell>
          <cell r="AA226" t="str">
            <v>2.7.1</v>
          </cell>
          <cell r="AB226" t="str">
            <v>105</v>
          </cell>
          <cell r="AC226" t="str">
            <v>Acciones para el fortalecimiento del desarrollo social</v>
          </cell>
          <cell r="AD226" t="str">
            <v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v>
          </cell>
          <cell r="AE226" t="str">
            <v xml:space="preserve">2,200 NIÑAS Y NIÑOS, HASTA 2,000 CUIDADORAS. </v>
          </cell>
          <cell r="AF226" t="str">
            <v>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v>
          </cell>
          <cell r="AG226" t="str">
            <v>MEDIANTE LA IMPLEMENTACION DEL PROGRAMA SE GARANTIZA EL CUIDADO, EDUCACION, ALIMENTACION DE LAS NIÑAS Y NIÑOS INSCRITOS, SE DIGNIFICA YE RECONOCE EL TRABAJO DE LAS CUIDADORAS, AUNADO A LO ANTERIOR, LAS PERSONAS ADULTAS MAYORES Y DISCAPACITADAS MEJORAN SU CALIDAD DE VIDA.</v>
          </cell>
          <cell r="AH226">
            <v>1</v>
          </cell>
          <cell r="AI226" t="str">
            <v>MIDE LA CANTIDAD DE RACIONES OTORGADAS A LAS NIÑAS Y NIÑOS EN LOS CENDIS, CONSIDERANDO LA  INFORMACION DE LA DIRECION GENERAL DE INCLUSION Y BIENESTAR SOCIAL. HASTA 650,000 RACIONES A 2000 BENEFICIARIAS</v>
          </cell>
          <cell r="AJ226" t="str">
            <v>(CANTIDAD DE RACIONES OTORGADAS A LAS NIÑAS Y NIÑOS / CANTIDAD DE NIÑAS Y NIÑOS INSCRITOS) *100</v>
          </cell>
          <cell r="AK226" t="str">
            <v>PORCENTAJE</v>
          </cell>
          <cell r="AL226" t="str">
            <v>DATOS DE LA DIRECCION GENERAL DE INCLUSION Y BIENESTAR SOCIAL, ALDAMA 63, BARRIO SAN LUCAS, ALCALDIA IZTAPALAPA</v>
          </cell>
          <cell r="AM226">
            <v>1</v>
          </cell>
          <cell r="AN226">
            <v>1</v>
          </cell>
          <cell r="AO226">
            <v>1</v>
          </cell>
          <cell r="AP226">
            <v>1</v>
          </cell>
        </row>
        <row r="227">
          <cell r="K227" t="str">
            <v>02CD09S111</v>
          </cell>
          <cell r="L227">
            <v>1</v>
          </cell>
          <cell r="M227" t="str">
            <v>Igualdad y Derechos</v>
          </cell>
          <cell r="N227">
            <v>3</v>
          </cell>
          <cell r="O227" t="str">
            <v>Derecho a la cultura física y la práctica del deporte</v>
          </cell>
          <cell r="P227">
            <v>1</v>
          </cell>
          <cell r="Q227" t="str">
            <v xml:space="preserve"> Promoción del deporte comunitario </v>
          </cell>
          <cell r="R227">
            <v>3</v>
          </cell>
          <cell r="S227" t="str">
            <v xml:space="preserve">Salud y bienestar </v>
          </cell>
          <cell r="T227" t="str">
            <v xml:space="preserve">3. Salud y bienestar </v>
          </cell>
          <cell r="U227" t="str">
            <v>2</v>
          </cell>
          <cell r="V227" t="str">
            <v>Desarrollo Social</v>
          </cell>
          <cell r="W227" t="str">
            <v>4</v>
          </cell>
          <cell r="X227" t="str">
            <v>Recreación, Cultura Y Otras Manifestaciones Sociales</v>
          </cell>
          <cell r="Y227" t="str">
            <v>1</v>
          </cell>
          <cell r="Z227" t="str">
            <v>Deporte Y Recreación</v>
          </cell>
          <cell r="AA227" t="str">
            <v>2.4.1</v>
          </cell>
          <cell r="AB227" t="str">
            <v>101</v>
          </cell>
          <cell r="AC227" t="str">
            <v>Fortalecimiento del deporte</v>
          </cell>
          <cell r="AD227" t="str">
            <v xml:space="preserve">LA POBLACION DE LA ALCALDIA IZTAPALAPA NO CUENTA CON RECURSOS ECONOMICOS SUFICIENTES PARA CUBRIR CUOTAS EN INSTALACIONES DEPORTIVAS, DEBIDO A QUE TIENEN OTRAS PRIORIDADES DE GASTO (ALIMENTACION, VESTIDO Y EDUCACION).  </v>
          </cell>
          <cell r="AE227" t="str">
            <v>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v>
          </cell>
          <cell r="AF227" t="str">
            <v>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v>
          </cell>
          <cell r="AG227" t="str">
            <v>MEDIANTE LA EJECUCION DEL PROGRAMA SOCIAL, SE INCREMENTA EL ACCESO GRATUITO Y DE CALIDAD AL DESARROLLO DE ACTIVIDADES FISICAS Y DEPORTIVAS, IMPARTIDAS POR ENTRENADORES CERTIFICADOS.</v>
          </cell>
          <cell r="AH227">
            <v>1</v>
          </cell>
          <cell r="AI227" t="str">
            <v>MIDE EL PORCENTAJE DE ACTIVIDADES FISICAS REALIZADAS, CONSIDERANDO LA INFORMACION PROPORCIONADA POR EL AREA OPERATIVA. (3 MILLONES)</v>
          </cell>
          <cell r="AJ227" t="str">
            <v>(ACTIVIDADES FISICAS REALIZADAS / ACTIVIDADES FISICAS PROGRAMADAS) *100</v>
          </cell>
          <cell r="AK227" t="str">
            <v>PORCENTAJE</v>
          </cell>
          <cell r="AL227" t="str">
            <v>DATOS DE LA DIRECCION GENERAL DE INCLUSION Y BIENESTAR SOCIAL, ALDAMA 63, BARRIO SAN LUCAS, ALCALDIA IZTAPALAPA</v>
          </cell>
          <cell r="AM227">
            <v>0.25</v>
          </cell>
          <cell r="AN227">
            <v>0.5</v>
          </cell>
          <cell r="AO227">
            <v>0.75</v>
          </cell>
          <cell r="AP227">
            <v>1</v>
          </cell>
        </row>
        <row r="228">
          <cell r="K228" t="str">
            <v>02CD09U026</v>
          </cell>
          <cell r="L228">
            <v>1</v>
          </cell>
          <cell r="M228" t="str">
            <v>Igualdad y Derechos</v>
          </cell>
          <cell r="N228">
            <v>6</v>
          </cell>
          <cell r="O228" t="str">
            <v>Derecho a la igualdad e inclusión</v>
          </cell>
          <cell r="P228" t="str">
            <v>0</v>
          </cell>
          <cell r="Q228" t="str">
            <v>Derecho a la igualdad e inclusión</v>
          </cell>
          <cell r="R228">
            <v>10</v>
          </cell>
          <cell r="S228" t="str">
            <v xml:space="preserve">Reducción de las desigualdades </v>
          </cell>
          <cell r="T228" t="str">
            <v xml:space="preserve">10. Reducción de las desigualdades </v>
          </cell>
          <cell r="U228" t="str">
            <v>2</v>
          </cell>
          <cell r="V228" t="str">
            <v>Desarrollo Social</v>
          </cell>
          <cell r="W228" t="str">
            <v>6</v>
          </cell>
          <cell r="X228" t="str">
            <v>Protección Social</v>
          </cell>
          <cell r="Y228" t="str">
            <v>8</v>
          </cell>
          <cell r="Z228" t="str">
            <v>Otros Grupos Vulnerables</v>
          </cell>
          <cell r="AA228" t="str">
            <v>2.6.8</v>
          </cell>
          <cell r="AB228" t="str">
            <v>244</v>
          </cell>
          <cell r="AC228" t="str">
            <v>Apoyos y servicios sociales</v>
          </cell>
          <cell r="AD228" t="str">
            <v>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v>
          </cell>
          <cell r="AE228" t="str">
            <v xml:space="preserve">CUALQUIER PERSONA SIN DISTINCION DE SEXO, RAZA O RELIGION QUE CUMPLA EN SU MOMENTO CON LOS REQUISITOS QUE SE ESTABLEZCAN. </v>
          </cell>
          <cell r="AF228" t="str">
            <v xml:space="preserve">CREACION DE ACCIONES SOCIALES ENCAMINADAS A MEJORAR EL NIVEL DE VIDA DE LA POBLACION. ENTREGA DE APOYOS A LA POBLACION.  DISMINUIR EL REZAGO SOCIAL. </v>
          </cell>
          <cell r="AG228" t="str">
            <v xml:space="preserve">MEDIANTE LA EJECUCION DE ACCIONES SOCIALES SE MEJORARA LAS CONDICIONES DE VIDA DE LAS PERSONAS QUE SE ENCUENTRAN EN VULNERABILIDAD, SON INCLUIDOS EN LA SOCIEDAD Y LOGRAN DISMINUIR SUS DESIGUALDADES. </v>
          </cell>
          <cell r="AH228">
            <v>1</v>
          </cell>
          <cell r="AI228" t="str">
            <v>MIDE LA CANTIDAD DE APOYOS ENTREGADOS MEDIANTE LA EJECUCION DE LAS ACCIONES SOCIALES. (59,613)</v>
          </cell>
          <cell r="AJ228" t="str">
            <v xml:space="preserve">(CANTIDAD DE APOYOS ENTREGADOS / CANTIDAD TOTAL PROGRAMADA) *100 </v>
          </cell>
          <cell r="AK228" t="str">
            <v>PORCENTAJE</v>
          </cell>
          <cell r="AL228" t="str">
            <v>DATOS DE LA DIRECCION GENERAL DE INCLUSION Y BIENESTAR SOCIAL, ALDAMA 63, BARRIO SAN LUCAS, ALCALDIA IZTAPALAPA</v>
          </cell>
          <cell r="AM228">
            <v>0.1</v>
          </cell>
          <cell r="AN228">
            <v>0.20599999999999999</v>
          </cell>
          <cell r="AO228">
            <v>0.315</v>
          </cell>
          <cell r="AP228">
            <v>1</v>
          </cell>
        </row>
        <row r="229">
          <cell r="K229" t="str">
            <v>02CD10E118</v>
          </cell>
          <cell r="L229">
            <v>5</v>
          </cell>
          <cell r="M229" t="str">
            <v>Cero Agresión y Más Seguridad</v>
          </cell>
          <cell r="N229">
            <v>1</v>
          </cell>
          <cell r="O229" t="str">
            <v>Seguridad Ciudadana</v>
          </cell>
          <cell r="P229">
            <v>11</v>
          </cell>
          <cell r="Q229" t="str">
            <v>Protección de los derechos humanos de la ciudadanía y protocolos de actuación policial</v>
          </cell>
          <cell r="R229">
            <v>16</v>
          </cell>
          <cell r="S229" t="str">
            <v>Paz, justicia e instituciones sólidas</v>
          </cell>
          <cell r="T229" t="str">
            <v>16. Paz, justicia e instituciones sólidas</v>
          </cell>
          <cell r="U229" t="str">
            <v>1</v>
          </cell>
          <cell r="V229" t="str">
            <v>Gobierno</v>
          </cell>
          <cell r="W229" t="str">
            <v>7</v>
          </cell>
          <cell r="X229" t="str">
            <v>Asuntos De Orden Público Y De Seguridad Interior</v>
          </cell>
          <cell r="Y229" t="str">
            <v>1</v>
          </cell>
          <cell r="Z229" t="str">
            <v>Policía</v>
          </cell>
          <cell r="AA229" t="str">
            <v>1.7.1</v>
          </cell>
          <cell r="AB229" t="str">
            <v>063</v>
          </cell>
          <cell r="AC229" t="str">
            <v>Prevención de la violencia y el delito</v>
          </cell>
          <cell r="AD229" t="str">
            <v>LA DELINCUENCIA EN LA DEMARCACION HA EXPERIMIENTADO UN CRECIMIENTO EN PREJUICIO DE LA SEGURIAD DE LOS HABITANTES DE LA ALCALDIA LA MAGDALENA CONTRERAS.</v>
          </cell>
          <cell r="AE229" t="str">
            <v>HABITANTES DE LA ALCALDIA LA MADALENA CONTRERAS</v>
          </cell>
          <cell r="AF229" t="str">
            <v>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v>
          </cell>
          <cell r="AG229" t="str">
            <v>LA CIUDADANIA DE LA ALCALDIA MAGDALENA CONTRERAS DISFRUTA DE ESPACIOS PUBLICOS Y COMUNITARIOS LIBRES DE VIOLENCIA.</v>
          </cell>
          <cell r="AH229">
            <v>1</v>
          </cell>
          <cell r="AI229" t="str">
            <v xml:space="preserve">MIDE EL PORCENTAJE DE  EVENTOS PARA LA PREVENCION DEL DELITO Y FOMENTAR ACCIONES ENCAMINADAS A LA INTERVENCION DE LA CIUDADANIA EN LA ESTRATEGIA DE PREVENCION DEL DELITO. .  . </v>
          </cell>
          <cell r="AJ229" t="str">
            <v>(NUMERO DE TALLERES REALIZADOS /NUMERO DE TALLERES PROGRAMADOS) *100</v>
          </cell>
          <cell r="AK229" t="str">
            <v>PORCENTAJE</v>
          </cell>
          <cell r="AL229" t="str">
            <v>CONTRERAS.GOB.MX/WP-CONTENT/UPLOADS/2019/11/MANUALADMINISTRATIVOALCALDIA_LMC-20112019_PDF.PDF</v>
          </cell>
          <cell r="AM229">
            <v>0.15</v>
          </cell>
          <cell r="AN229">
            <v>0.25</v>
          </cell>
          <cell r="AO229">
            <v>0.35</v>
          </cell>
          <cell r="AP229">
            <v>1</v>
          </cell>
        </row>
        <row r="230">
          <cell r="K230" t="str">
            <v>02CD10E119</v>
          </cell>
          <cell r="L230">
            <v>6</v>
          </cell>
          <cell r="M230" t="str">
            <v>Ciencia, Innovación y Transparencia</v>
          </cell>
          <cell r="N230">
            <v>3</v>
          </cell>
          <cell r="O230" t="str">
            <v>Gobierno Abierto</v>
          </cell>
          <cell r="P230">
            <v>2</v>
          </cell>
          <cell r="Q230" t="str">
            <v>Controles al ejercicio del gobierno</v>
          </cell>
          <cell r="R230">
            <v>16</v>
          </cell>
          <cell r="S230" t="str">
            <v>Paz, justicia e instituciones sólidas</v>
          </cell>
          <cell r="T230" t="str">
            <v>16. Paz, justicia e instituciones sólidas</v>
          </cell>
          <cell r="U230" t="str">
            <v>1</v>
          </cell>
          <cell r="V230" t="str">
            <v>Gobierno</v>
          </cell>
          <cell r="W230" t="str">
            <v>3</v>
          </cell>
          <cell r="X230" t="str">
            <v>Coordinación De La Política De Gobierno</v>
          </cell>
          <cell r="Y230" t="str">
            <v>5</v>
          </cell>
          <cell r="Z230" t="str">
            <v>Asuntos Jurídicos</v>
          </cell>
          <cell r="AA230" t="str">
            <v>1.3.5</v>
          </cell>
          <cell r="AB230" t="str">
            <v>164</v>
          </cell>
          <cell r="AC230" t="str">
            <v>Servicios legales, orientación técnica o jurídica a entes públicos y particulares</v>
          </cell>
          <cell r="AD230" t="str">
            <v>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v>
          </cell>
          <cell r="AE230" t="str">
            <v xml:space="preserve">LOS CIUDADANOS QUE HABITAN EN LA ALCALDIA LA MAGDALENA CONTRERAS Y POBLACION VISITANTE </v>
          </cell>
          <cell r="AF230" t="str">
            <v>COORDINAR TODOS LOS TRABAJOS RELACIONADOS CON ATENCION Y GESTION DE LA DEMANDA CIUDADANA ASOCIADA A LOS SERVICIOS QUE PROPORCIONA LA DEMARCACION</v>
          </cell>
          <cell r="AG230" t="str">
            <v>CONTRIBUIR A QUE LA  POBLACION VISITANTE SEAN PARTICIPES Y BENEFICIARIOS DE LOS PROGRAMAS, OBRAS, ACCIONES, SERVICIOS Y LOGROS DE LA ALCALDIA, EN TIEMPO Y FORMA DE DICHAS ACCIONES.</v>
          </cell>
          <cell r="AH230">
            <v>1</v>
          </cell>
          <cell r="AI230" t="str">
            <v xml:space="preserve">PORCENTAJE DE DENUNCIAS CIUDADANAS QUE CUENTAN CON PERSONAL OPERATIVO PARA REALIZAR LOS DIVERSOS SERVICIOS, MIDE SERVICIOS A LA CIUDADANIA </v>
          </cell>
          <cell r="AJ230" t="str">
            <v xml:space="preserve">(NUMERO DE SERVICIOS DE ATENCION A LA CUIDADANIA/ TOTAL DE ATENCION DE SERVICIOS) *100
</v>
          </cell>
          <cell r="AK230" t="str">
            <v>PORCENTAJE</v>
          </cell>
          <cell r="AL230" t="str">
            <v>CONTRERAS.GOB.MX/WP-CONTENT/UPLOADS/2019/11/MANUALADMINISTRATIVOALCALDIA_LMC-20112019_PDF.PDF</v>
          </cell>
          <cell r="AM230">
            <v>0.15</v>
          </cell>
          <cell r="AN230">
            <v>0.25</v>
          </cell>
          <cell r="AO230">
            <v>0.35</v>
          </cell>
          <cell r="AP230">
            <v>1</v>
          </cell>
        </row>
        <row r="231">
          <cell r="K231" t="str">
            <v>02CD10E122</v>
          </cell>
          <cell r="L231">
            <v>2</v>
          </cell>
          <cell r="M231" t="str">
            <v>Ciudad Sustentable</v>
          </cell>
          <cell r="N231">
            <v>3</v>
          </cell>
          <cell r="O231" t="str">
            <v>Medio ambiente y recursos naturales</v>
          </cell>
          <cell r="P231">
            <v>4</v>
          </cell>
          <cell r="Q231" t="str">
            <v>Regenerar las condiciones ecológicas de la ciudad: Áreas de Valor Ambiental, Áreas Naturales Protegidas y Suelo de Conservación.</v>
          </cell>
          <cell r="R231">
            <v>15</v>
          </cell>
          <cell r="S231" t="str">
            <v>Vida de ecosistemas terrestres</v>
          </cell>
          <cell r="T231" t="str">
            <v>15. Vida de ecosistemas terrestres</v>
          </cell>
          <cell r="U231" t="str">
            <v>2</v>
          </cell>
          <cell r="V231" t="str">
            <v>Desarrollo Social</v>
          </cell>
          <cell r="W231" t="str">
            <v>1</v>
          </cell>
          <cell r="X231" t="str">
            <v>Protección Ambiental</v>
          </cell>
          <cell r="Y231" t="str">
            <v>5</v>
          </cell>
          <cell r="Z231" t="str">
            <v>Protección De La Diversidad Biológica Y Del Paisaje</v>
          </cell>
          <cell r="AA231" t="str">
            <v>2.1.5</v>
          </cell>
          <cell r="AB231" t="str">
            <v>081</v>
          </cell>
          <cell r="AC231" t="str">
            <v>Protección del medio ambiente y recursos naturales</v>
          </cell>
          <cell r="AD231"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AE231"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AF231"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AG231" t="str">
            <v>DOTAR A LA ADMINISTRACION PUBLICA LOCAL DE LAS HERRAMIENTAS NECESARIAS PARA PLANEAR, ORGANIZAR, ADMINISTRAR, EJECUTAR, REVISAR Y EVALUAR LAS ACCIONES DE GOBIERNO.</v>
          </cell>
          <cell r="AH231">
            <v>1</v>
          </cell>
          <cell r="AI231" t="str">
            <v>PORCENTAJE DE CAMPAÑAS DE REFORESTACION Y RESTAURACION REALIZADAS</v>
          </cell>
          <cell r="AJ231" t="str">
            <v>(NUMERO DE CAMPAÑAS DE REFORESTACION Y RESTAURACION REALIZADAS/NUMERO DE CAMPAÑAS DE REFORESTACION Y RESTAURACION PROGRAMADAS)*100</v>
          </cell>
          <cell r="AK231" t="str">
            <v>PORCENTAJE</v>
          </cell>
          <cell r="AL231" t="str">
            <v>CONTRERAS.GOB.MX/WP-CONTENT/UPLOADS/2019/11/MANUALADMINISTRATIVOALCALDIA_LMC-20112019_PDF.PDF</v>
          </cell>
          <cell r="AM231">
            <v>0.15</v>
          </cell>
          <cell r="AN231">
            <v>0.25</v>
          </cell>
          <cell r="AO231">
            <v>0.3</v>
          </cell>
          <cell r="AP231">
            <v>1</v>
          </cell>
        </row>
        <row r="232">
          <cell r="K232" t="str">
            <v>02CD10E124</v>
          </cell>
          <cell r="L232">
            <v>3</v>
          </cell>
          <cell r="M232" t="str">
            <v>Más y Mejor Movilidad</v>
          </cell>
          <cell r="N232" t="str">
            <v>1</v>
          </cell>
          <cell r="O232" t="str">
            <v>Integrar</v>
          </cell>
          <cell r="P232">
            <v>1</v>
          </cell>
          <cell r="Q232" t="str">
            <v>Integración del sistema de transporte público</v>
          </cell>
          <cell r="R232">
            <v>11</v>
          </cell>
          <cell r="S232" t="str">
            <v>Ciudades y comunidades sostenibles</v>
          </cell>
          <cell r="T232" t="str">
            <v>11. Ciudades y comunidades sostenibles</v>
          </cell>
          <cell r="U232" t="str">
            <v>2</v>
          </cell>
          <cell r="V232" t="str">
            <v>Desarrollo Social</v>
          </cell>
          <cell r="W232" t="str">
            <v>2</v>
          </cell>
          <cell r="X232" t="str">
            <v>Vivienda Y Servicios A La Comunidad</v>
          </cell>
          <cell r="Y232" t="str">
            <v>1</v>
          </cell>
          <cell r="Z232" t="str">
            <v>Urbanización</v>
          </cell>
          <cell r="AA232" t="str">
            <v>2.2.1</v>
          </cell>
          <cell r="AB232" t="str">
            <v>049</v>
          </cell>
          <cell r="AC232" t="str">
            <v>Mantenimiento de infraestructura vial, zonas verdes y espacios públicos</v>
          </cell>
          <cell r="AD232" t="str">
            <v xml:space="preserve">NO CONTAR CON LA INFRAESTRUCTURA ADECUADA PARA EL DESARROLLO DE SUS ACTIVIDADES PARA LA ATENCION DE LA COMUNIDAD CONTRERENSE.  </v>
          </cell>
          <cell r="AE232" t="str">
            <v>CONSTRUIR SENDEROS SEGUROS PARA DISMINUIR LA VIOLENCIA EN LA POBLACION EN GENERAL.</v>
          </cell>
          <cell r="AF232" t="str">
            <v xml:space="preserve">VERIFICAR QUE LAS VIALIDADES, ASI COMO LAS GUARNICIONES Y BAMNQUETAS REQUERIDAS EN LA DEMARCACION, CUMPLAN CON LAS ESPECIFICACIONES NECESARIAS, PARA SU TRANSITO, CON BASE EN LOS PRINCIPIOS DE DISEÑO UNIVERSAL Y ACCESIBILIDAD </v>
          </cell>
          <cell r="AG232" t="str">
            <v xml:space="preserve">CONSTRUIR  Y AMPLIAR LAS BANQUETAS DE LAS DIVERSAS COLONIAS DE LA DEMARCACION . </v>
          </cell>
          <cell r="AH232">
            <v>0.52</v>
          </cell>
          <cell r="AI232" t="str">
            <v>MIDE EL PORCENTAJE DE HABITANTES PROTEGIDOS CON INFRAESTRUCTURA HIDRAULICA PARA PREVENIR Y/O MITIGAR EL RIESGO DE INUNDACIONES.</v>
          </cell>
          <cell r="AJ232" t="str">
            <v>NUMERO DE HABITANTES PROTEGIDOS /NUMERO DE HABITANTES A PROTEGER)*100</v>
          </cell>
          <cell r="AK232" t="str">
            <v>PORCENTAJE</v>
          </cell>
          <cell r="AL232" t="str">
            <v>CONTRERAS.GOB.MX/WP-CONTENT/UPLOADS/2019/11/MANUALADMINISTRATIVOALCALDIA_LMC-20112019_PDF.PDF</v>
          </cell>
          <cell r="AM232">
            <v>0.05</v>
          </cell>
          <cell r="AN232">
            <v>0.1</v>
          </cell>
          <cell r="AO232">
            <v>0.2</v>
          </cell>
          <cell r="AP232">
            <v>0.52</v>
          </cell>
        </row>
        <row r="233">
          <cell r="K233" t="str">
            <v>02CD10E127</v>
          </cell>
          <cell r="L233">
            <v>1</v>
          </cell>
          <cell r="M233" t="str">
            <v>Igualdad y Derechos</v>
          </cell>
          <cell r="N233">
            <v>2</v>
          </cell>
          <cell r="O233" t="str">
            <v>Derecho a la salud</v>
          </cell>
          <cell r="P233">
            <v>4</v>
          </cell>
          <cell r="Q233" t="str">
            <v>Participación para una vida saludable</v>
          </cell>
          <cell r="R233">
            <v>3</v>
          </cell>
          <cell r="S233" t="str">
            <v xml:space="preserve">Salud y bienestar </v>
          </cell>
          <cell r="T233" t="str">
            <v xml:space="preserve">3. Salud y bienestar </v>
          </cell>
          <cell r="U233" t="str">
            <v>2</v>
          </cell>
          <cell r="V233" t="str">
            <v>Desarrollo Social</v>
          </cell>
          <cell r="W233" t="str">
            <v>3</v>
          </cell>
          <cell r="X233" t="str">
            <v>Salud</v>
          </cell>
          <cell r="Y233" t="str">
            <v>5</v>
          </cell>
          <cell r="Z233" t="str">
            <v>Protección Social En Salud</v>
          </cell>
          <cell r="AA233" t="str">
            <v>2.3.5</v>
          </cell>
          <cell r="AB233" t="str">
            <v>064</v>
          </cell>
          <cell r="AC233" t="str">
            <v>Prevención y promoción de la salud</v>
          </cell>
          <cell r="AD233" t="str">
            <v>EL BAJO PORCENTAJE DE HABITANTES DE LA DEMARCACION CON ACCESO A SERVICIOS DE SALUD O A SEGURIDAD SOCIAL, ASI COMO EL ALTO INDICE DE POBREZA Y CARENCIAS SOCIALES</v>
          </cell>
          <cell r="AE233" t="str">
            <v>PROMOVER UNA VIDA SALUDABLE A LOS HABITANTES DE LA ALCALDIA LA MAGDALENA CONTRERAS, PROMOVIENDO ACCIONES DE PREVENCION YA TENCION DE ENFERMEDADES DE MAYOR INCIDENCIA, ADEMAS DE CONTAR CON LOS SERVICIOS DE SALUD INTEGRALES EN TODOS LOS NIVELES</v>
          </cell>
          <cell r="AF233" t="str">
            <v xml:space="preserve">PROGRAMAR POLITICAS, PROGRAMAS Y PROYECTOS DE SALUD PARA EL DESARROLLO Y BIENESTAR SOCIAL DE LA COMUNIDASD DE ESTA ALCALDIA  </v>
          </cell>
          <cell r="AG233" t="str">
            <v xml:space="preserve">OTORGAR A LA POBLACION DE LA DEMARCACION SERVICIOS DE SALUD A NIVEL BASICO Y ATENDER AL ABUSO DE SUSTANCIAS PSICOACTIVAS, ATENCION PREHOSPITALARIA, CONSULTA MEDICA Y DENTAL, ATENCION INTEGRAL AL, INTENCION PSICOLOGICA </v>
          </cell>
          <cell r="AH233">
            <v>1</v>
          </cell>
          <cell r="AI233" t="str">
            <v xml:space="preserve">PORCENTAJE DE CONSULTAS REALIZADAS A LA CIUDADANAS, PARA LA PREVENCION DE ENFERMEDADES. </v>
          </cell>
          <cell r="AJ233" t="str">
            <v>(NUMERO DE CONSULTAS REALIZADAS/ TOTAL DE CONSULTAS PROGRAMADAS) *100</v>
          </cell>
          <cell r="AK233" t="str">
            <v>PORCENTAJE</v>
          </cell>
          <cell r="AL233" t="str">
            <v>CONTRERAS.GOB.MX/WP-CONTENT/UPLOADS/2019/11/MANUALADMINISTRATIVOALCALDIA_LMC-20112019_PDF.PDF</v>
          </cell>
          <cell r="AM233">
            <v>0.15</v>
          </cell>
          <cell r="AN233">
            <v>0.25</v>
          </cell>
          <cell r="AO233">
            <v>0.37</v>
          </cell>
          <cell r="AP233">
            <v>1</v>
          </cell>
        </row>
        <row r="234">
          <cell r="K234" t="str">
            <v>02CD10E136</v>
          </cell>
          <cell r="L234">
            <v>2</v>
          </cell>
          <cell r="M234" t="str">
            <v>Ciudad Sustentable</v>
          </cell>
          <cell r="N234">
            <v>3</v>
          </cell>
          <cell r="O234" t="str">
            <v>Medio ambiente y recursos naturales</v>
          </cell>
          <cell r="P234">
            <v>4</v>
          </cell>
          <cell r="Q234" t="str">
            <v>Regenerar las condiciones ecológicas de la ciudad: Áreas de Valor Ambiental, Áreas Naturales Protegidas y Suelo de Conservación.</v>
          </cell>
          <cell r="R234">
            <v>15</v>
          </cell>
          <cell r="S234" t="str">
            <v>Vida de ecosistemas terrestres</v>
          </cell>
          <cell r="T234" t="str">
            <v>15. Vida de ecosistemas terrestres</v>
          </cell>
          <cell r="U234" t="str">
            <v>2</v>
          </cell>
          <cell r="V234" t="str">
            <v>Desarrollo Social</v>
          </cell>
          <cell r="W234" t="str">
            <v>1</v>
          </cell>
          <cell r="X234" t="str">
            <v>Protección Ambiental</v>
          </cell>
          <cell r="Y234" t="str">
            <v>5</v>
          </cell>
          <cell r="Z234" t="str">
            <v>Protección De La Diversidad Biológica Y Del Paisaje</v>
          </cell>
          <cell r="AA234" t="str">
            <v>2.1.5</v>
          </cell>
          <cell r="AB234" t="str">
            <v>092</v>
          </cell>
          <cell r="AC234" t="str">
            <v>Restauración del equilibrio ecológico, conservación de áreas naturales protegidas y fomento a la producción agroecológica</v>
          </cell>
          <cell r="AD234" t="str">
            <v>EL SUELO DE COSNERVACIO CONTRERENSE ES SUMAMENTE VULENRABLE A PROCESOS DE INVACION, ESTRACCION DE MADERA, SUELO Y FAUNA, ASI COMO DE ALGUANAS ESPECIES Y FLORA.</v>
          </cell>
          <cell r="AE234" t="str">
            <v>HABITANTES DE LA ALCALDIA LA MADALENA CONTRERAS</v>
          </cell>
          <cell r="AF234" t="str">
            <v>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v>
          </cell>
          <cell r="AG234" t="str">
            <v>LOS CONTRERENSES CUENTAN CON AREAS NATURALES QUE COADYUVAN A LA INTEGRACION SOCIAL.</v>
          </cell>
          <cell r="AH234">
            <v>1</v>
          </cell>
          <cell r="AI234" t="str">
            <v xml:space="preserve">PORCENTAJE DE AREAS NATURALES PROTEGIDAS QUE CUENTAN CON PERSONAL OPERATIVO PARA REALIZAR, ACCIONES DE REFORESTACION EN EL SUELO DE CONSERVACION </v>
          </cell>
          <cell r="AJ234" t="str">
            <v>NUMERO DE AREAS PROTEGIDAS CON ACTIVIDADES DE CONSERVACION/TOTAL DE AREAS NATURALES PROTEGIDAS AL AÑO)*100</v>
          </cell>
          <cell r="AK234" t="str">
            <v>PORCENTAJE</v>
          </cell>
          <cell r="AL234" t="str">
            <v>CONTRERAS.GOB.MX/WP-CONTENT/UPLOADS/2019/11/MANUALADMINISTRATIVOALCALDIA_LMC-20112019_PDF.PDF</v>
          </cell>
          <cell r="AM234">
            <v>0.14499999999999999</v>
          </cell>
          <cell r="AN234">
            <v>0.28999999999999998</v>
          </cell>
          <cell r="AO234">
            <v>0.43</v>
          </cell>
          <cell r="AP234">
            <v>1</v>
          </cell>
        </row>
        <row r="235">
          <cell r="K235" t="str">
            <v>02CD10E144</v>
          </cell>
          <cell r="L235">
            <v>1</v>
          </cell>
          <cell r="M235" t="str">
            <v>Igualdad y Derechos</v>
          </cell>
          <cell r="N235">
            <v>6</v>
          </cell>
          <cell r="O235" t="str">
            <v>Derecho a la igualdad e inclusión</v>
          </cell>
          <cell r="P235">
            <v>0</v>
          </cell>
          <cell r="Q235" t="str">
            <v>Derecho a la igualdad e inclusión</v>
          </cell>
          <cell r="R235">
            <v>10</v>
          </cell>
          <cell r="S235" t="str">
            <v xml:space="preserve">Reducción de las desigualdades </v>
          </cell>
          <cell r="T235" t="str">
            <v xml:space="preserve">10. Reducción de las desigualdades </v>
          </cell>
          <cell r="U235" t="str">
            <v>2</v>
          </cell>
          <cell r="V235" t="str">
            <v>Desarrollo Social</v>
          </cell>
          <cell r="W235" t="str">
            <v>7</v>
          </cell>
          <cell r="X235" t="str">
            <v>Otros Asuntos Sociales</v>
          </cell>
          <cell r="Y235" t="str">
            <v>1</v>
          </cell>
          <cell r="Z235" t="str">
            <v>Otros Asuntos Sociales</v>
          </cell>
          <cell r="AA235" t="str">
            <v>2.7.1</v>
          </cell>
          <cell r="AB235" t="str">
            <v>244</v>
          </cell>
          <cell r="AC235" t="str">
            <v>Apoyos y servicios sociales</v>
          </cell>
          <cell r="AD235" t="str">
            <v>DERIVADO DE LA DEMANDA CIUDADANA Y DE ESTADISTICAS EN LAS ZONAS DE MARGINACION, SE HA DETECTADO LA NECESIDAD DE AUMENTAR LA ENTREGA DE PROGRAMAS.</v>
          </cell>
          <cell r="AE235" t="str">
            <v xml:space="preserve">ABATIR LOS REZAGOS EXISTENTES EN LAS DIFERENTES COLONIAS DE LA ALCALDIA, </v>
          </cell>
          <cell r="AF235" t="str">
            <v xml:space="preserve">IMPLEMENTAR LOS PROGRAMAS SOCIALES PARA ENTREGAR APOYOS ECONOMICOS O EN ESPECIE, PRIORIZANDO A LOS HABITANTES QUE PRESENTEN UN INDICE CON ALTO INDICE DE MARGINACION MEDIO, ALTO YMUY ALTO PARA TRATAR DE DAR DE CERRAR BRECHAS DE DESIGUALDAD Y LA EXCLUSION SOCIAL. </v>
          </cell>
          <cell r="AG235" t="str">
            <v>CONTRIBUIR AL ACCESO DE LOS BENEFICIOS DE DESARROLLO ECONOMICO Y SOCIAL EN LA DEMARCACION.</v>
          </cell>
          <cell r="AH235">
            <v>1</v>
          </cell>
          <cell r="AI235" t="str">
            <v xml:space="preserve">MIDE EL PORCENTAJE DE SUMINISTROS DE AGUA CON PERSONAL OPERATIVO PARA REALIZAR LOS DIVERSOS SERVICIOS, MIDE SERVICIOS A LA CIUDADANIA </v>
          </cell>
          <cell r="AJ235" t="str">
            <v>(NUMERO DE KILOMETROS DE LA RED DE AGUA POTABLE/ TOTAL DE KILOMETROS DE AGUA POTABLE) *100</v>
          </cell>
          <cell r="AK235" t="str">
            <v>PORCENTAJE</v>
          </cell>
          <cell r="AL235" t="str">
            <v>CONTRERAS.GOB.MX/WP-CONTENT/UPLOADS/2019/11/MANUALADMINISTRATIVOALCALDIA_LMC-20112019_PDF.PDF</v>
          </cell>
          <cell r="AM235">
            <v>0.1</v>
          </cell>
          <cell r="AN235">
            <v>0.25</v>
          </cell>
          <cell r="AO235">
            <v>0.35</v>
          </cell>
          <cell r="AP235">
            <v>1</v>
          </cell>
        </row>
        <row r="236">
          <cell r="K236" t="str">
            <v>02CD10E150</v>
          </cell>
          <cell r="L236">
            <v>2</v>
          </cell>
          <cell r="M236" t="str">
            <v>Ciudad Sustentable</v>
          </cell>
          <cell r="N236">
            <v>1</v>
          </cell>
          <cell r="O236"/>
          <cell r="P236">
            <v>4</v>
          </cell>
          <cell r="Q236"/>
          <cell r="R236">
            <v>8</v>
          </cell>
          <cell r="S236" t="str">
            <v xml:space="preserve">Trabajo decente y crecimiento económico </v>
          </cell>
          <cell r="T236" t="str">
            <v xml:space="preserve">8. Trabajo decente y crecimiento económico </v>
          </cell>
          <cell r="U236"/>
          <cell r="V236"/>
          <cell r="W236"/>
          <cell r="X236"/>
          <cell r="Y236"/>
          <cell r="Z236"/>
          <cell r="AA236" t="str">
            <v>3.1.1</v>
          </cell>
          <cell r="AB236">
            <v>148</v>
          </cell>
          <cell r="AC236"/>
          <cell r="AD236"/>
          <cell r="AE236"/>
          <cell r="AF236"/>
          <cell r="AG236"/>
          <cell r="AH236">
            <v>1</v>
          </cell>
          <cell r="AI236" t="str">
            <v>PORCENTAJE DE AVANCE QUE REPRESENTA EL AVANCE DE LAS ACCIONES ORIENTADAS A BENEFICIAR A LAS ALCALDÍAS Y MEJORAMIENTO DE LOS MERCADOS PÚBLICOS EN LA CDMX</v>
          </cell>
          <cell r="AJ236" t="str">
            <v>(AVANCE EN MEJORAMIENTO DE MERCADOS PÚBLICOS/AVANCE PROGRAMADO)*100</v>
          </cell>
          <cell r="AK236" t="str">
            <v>PORCENTAJE</v>
          </cell>
          <cell r="AL236" t="str">
            <v>N/A</v>
          </cell>
          <cell r="AM236">
            <v>0</v>
          </cell>
          <cell r="AN236">
            <v>0</v>
          </cell>
          <cell r="AO236">
            <v>0</v>
          </cell>
          <cell r="AP236">
            <v>1</v>
          </cell>
        </row>
        <row r="237">
          <cell r="K237" t="str">
            <v>02CD10F031</v>
          </cell>
          <cell r="L237">
            <v>4</v>
          </cell>
          <cell r="M237" t="str">
            <v>Ciudad de México, capital cultural de America Latina</v>
          </cell>
          <cell r="N237">
            <v>4</v>
          </cell>
          <cell r="O237" t="str">
            <v>Festivales y Fiestas</v>
          </cell>
          <cell r="P237">
            <v>0</v>
          </cell>
          <cell r="Q237" t="str">
            <v>Festivales y Fiestas</v>
          </cell>
          <cell r="R237">
            <v>4</v>
          </cell>
          <cell r="S237" t="str">
            <v>Educación de calidad</v>
          </cell>
          <cell r="T237" t="str">
            <v>4. Educación de calidad</v>
          </cell>
          <cell r="U237" t="str">
            <v>2</v>
          </cell>
          <cell r="V237" t="str">
            <v>Desarrollo Social</v>
          </cell>
          <cell r="W237" t="str">
            <v>4</v>
          </cell>
          <cell r="X237" t="str">
            <v>Recreación, Cultura Y Otras Manifestaciones Sociales</v>
          </cell>
          <cell r="Y237" t="str">
            <v>2</v>
          </cell>
          <cell r="Z237" t="str">
            <v>Cultura</v>
          </cell>
          <cell r="AA237" t="str">
            <v>2.4.2</v>
          </cell>
          <cell r="AB237" t="str">
            <v>078</v>
          </cell>
          <cell r="AC237" t="str">
            <v>Promoción y fomento de manifestaciones culturales</v>
          </cell>
          <cell r="AD237" t="str">
            <v>FALTA DE PROMOCION E IDENTIDAD CULTURAL.</v>
          </cell>
          <cell r="AE237" t="str">
            <v>FORTALECER A LA ALCALDIA DE LA MAGDALENA CONTRERAS COMO UN ESPACIO MULTICULTURAL ABIERTO AL MUNDO DE LA DIVERSIDAD E IGUALDAD.</v>
          </cell>
          <cell r="AF237" t="str">
            <v>DESARROLLAR ESTRATEGIAS DE INVESTIGACION, CONSERVACION Y DIFUSION DEL PATRIMONIO CLTURAL TANGIBLE E INTANGIBLE DE LA DEMARCACION, QUE PERMITAN FORTALECER LA IDENTIDAD Y EL SENTIDO DE PERTENENCIA A UN TERRITORIO O A UN GRUPO CULTURAL</v>
          </cell>
          <cell r="AG237" t="str">
            <v>OTORGAR A LA POBLACION ALTERNATIVAS RECREATIVAS Y CULTURALES</v>
          </cell>
          <cell r="AH237">
            <v>0.75</v>
          </cell>
          <cell r="AI237" t="str">
            <v xml:space="preserve">MIDE EL PORCENTAJE DE APOYOS ENTREGADOS PARA FORTALECIMIENTO DE CULTURA E IDENTIDAD DE LA DEMARCACION </v>
          </cell>
          <cell r="AJ237" t="str">
            <v>(NUMERO DE APOYOS ENTREGADOS/ TOTAL DE APOYOS PROGRAMADOS *100</v>
          </cell>
          <cell r="AK237" t="str">
            <v>PORCENTAJE</v>
          </cell>
          <cell r="AL237" t="str">
            <v>CONTRERAS.GOB.MX/WP-CONTENT/UPLOADS/2019/11/MANUALADMINISTRATIVOALCALDIA_LMC-20112019_PDF.PDF</v>
          </cell>
          <cell r="AM237">
            <v>0.25</v>
          </cell>
          <cell r="AN237">
            <v>0.35</v>
          </cell>
          <cell r="AO237">
            <v>0.45</v>
          </cell>
          <cell r="AP237">
            <v>0.75</v>
          </cell>
        </row>
        <row r="238">
          <cell r="K238" t="str">
            <v>02CD10F033</v>
          </cell>
          <cell r="L238">
            <v>2</v>
          </cell>
          <cell r="M238" t="str">
            <v>Ciudad Sustentable</v>
          </cell>
          <cell r="N238">
            <v>1</v>
          </cell>
          <cell r="O238" t="str">
            <v>Desarrollo económico sustentable e incluyente y generación de empleo</v>
          </cell>
          <cell r="P238">
            <v>3</v>
          </cell>
          <cell r="Q238" t="str">
            <v>Fortalecer la economía social y el emprendimiento</v>
          </cell>
          <cell r="R238">
            <v>12</v>
          </cell>
          <cell r="S238" t="str">
            <v>Producción y consumo responsables</v>
          </cell>
          <cell r="T238" t="str">
            <v>12. Producción y consumo responsables</v>
          </cell>
          <cell r="U238" t="str">
            <v>3</v>
          </cell>
          <cell r="V238" t="str">
            <v>Desarrollo Económico</v>
          </cell>
          <cell r="W238" t="str">
            <v>2</v>
          </cell>
          <cell r="X238" t="str">
            <v>Agropecuaria, Silvicultura, Pesca Y Caza</v>
          </cell>
          <cell r="Y238" t="str">
            <v>1</v>
          </cell>
          <cell r="Z238" t="str">
            <v>Agropecuaria</v>
          </cell>
          <cell r="AA238" t="str">
            <v>3.2.1</v>
          </cell>
          <cell r="AB238" t="str">
            <v>102</v>
          </cell>
          <cell r="AC238" t="str">
            <v>Generación de desarrollo económico sustentable e incluyente</v>
          </cell>
          <cell r="AD238" t="str">
            <v>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v>
          </cell>
          <cell r="AE238" t="str">
            <v>OTORGAR CAPACITACION ESPECIALIZADA A PRODUCTORES FRUTICOLAS Y HORTICOLAS DE LA REGION PARA REACTIVACION PRODUCTIVA,ASI COMO FOMENTAR LA PRODUCCION AGROPECUARIA MEDIANTE TECNICAS AGROECOLOGICAS, PARA LA OBTENCION DE ALIMENTOS SANOS Y DE VALOR AGREGADO.</v>
          </cell>
          <cell r="AF238" t="str">
            <v>PROPORCIONAR ASESORIAS Y PERSONAL DE CAMPO A LOS PRODUCTORES AGRICOLAS DE LA ALCALDIA, PARA LA ORGANIZACION DOCUMENTAL Y NORMATIVIDAD DE SUS ACTIVIDADES</v>
          </cell>
          <cell r="AG238" t="str">
            <v>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v>
          </cell>
          <cell r="AH238">
            <v>0.9</v>
          </cell>
          <cell r="AI238" t="str">
            <v xml:space="preserve">MIDEL EL PORCENTAJE DE APOYOS AGROPECUARIOS EN APOYO A LA CIUDADANIA.   .  . </v>
          </cell>
          <cell r="AJ238" t="str">
            <v>(NUMERO DE APOYOS ENTREGADOS / TOTAL DE APOYOS PROGRAMADOS) *100</v>
          </cell>
          <cell r="AK238" t="str">
            <v>PORCENTAJE</v>
          </cell>
          <cell r="AL238" t="str">
            <v>CONTRERAS.GOB.MX/WP-CONTENT/UPLOADS/2019/11/MANUALADMINISTRATIVOALCALDIA_LMC-20112019_PDF.PDF</v>
          </cell>
          <cell r="AM238">
            <v>0.25</v>
          </cell>
          <cell r="AN238">
            <v>0.45</v>
          </cell>
          <cell r="AO238">
            <v>0.67</v>
          </cell>
          <cell r="AP238">
            <v>0.9</v>
          </cell>
        </row>
        <row r="239">
          <cell r="K239" t="str">
            <v>02CD10G021</v>
          </cell>
          <cell r="L239">
            <v>2</v>
          </cell>
          <cell r="M239" t="str">
            <v>Ciudad Sustentable</v>
          </cell>
          <cell r="N239">
            <v>3</v>
          </cell>
          <cell r="O239" t="str">
            <v>Medio ambiente y recursos naturales</v>
          </cell>
          <cell r="P239">
            <v>4</v>
          </cell>
          <cell r="Q239" t="str">
            <v>Regenerar las condiciones ecológicas de la ciudad: Áreas de Valor Ambiental, Áreas Naturales Protegidas y Suelo de Conservación.</v>
          </cell>
          <cell r="R239">
            <v>15</v>
          </cell>
          <cell r="S239" t="str">
            <v>Vida de ecosistemas terrestres</v>
          </cell>
          <cell r="T239" t="str">
            <v>15. Vida de ecosistemas terrestres</v>
          </cell>
          <cell r="U239" t="str">
            <v>2</v>
          </cell>
          <cell r="V239" t="str">
            <v>Desarrollo Social</v>
          </cell>
          <cell r="W239" t="str">
            <v>1</v>
          </cell>
          <cell r="X239" t="str">
            <v>Protección Ambiental</v>
          </cell>
          <cell r="Y239" t="str">
            <v>5</v>
          </cell>
          <cell r="Z239" t="str">
            <v>Protección De La Diversidad Biológica Y Del Paisaje</v>
          </cell>
          <cell r="AA239" t="str">
            <v>2.1.5</v>
          </cell>
          <cell r="AB239" t="str">
            <v>081</v>
          </cell>
          <cell r="AC239" t="str">
            <v>Protección del medio ambiente y recursos naturales</v>
          </cell>
          <cell r="AD239" t="str">
            <v>EL SUELO DE COSNERVACIO CONTRERENSE ES SUMAMENTE VULENRABLE A PROCESOS DE INVACION, ESTRACCION DE MADERA, SUELO Y FAUNA, ASI COMO DE ALGUANAS ESPECIES Y FLORA.</v>
          </cell>
          <cell r="AE239" t="str">
            <v>HABITANTES DE LA ALCALDIA LA MADALENA CONTRERAS</v>
          </cell>
          <cell r="AF239" t="str">
            <v>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v>
          </cell>
          <cell r="AG239" t="str">
            <v>LOS CONTRERENSES CUENTAN CON AREAS NATURALES QUE COADYUVAN A LA INTEGRACION SOCIAL.</v>
          </cell>
          <cell r="AH239">
            <v>1</v>
          </cell>
          <cell r="AI239" t="str">
            <v xml:space="preserve">MIDE  EL PORCENTAJE DE AREAS NATURALES PROTEGIDAS ATENDIDAS, EN SANEAMIENTO, INCEDIOS Y REFORESTACIONES. </v>
          </cell>
          <cell r="AJ239" t="str">
            <v>NUMERO DE HECTAREAS PROTEGIDAS ATENDIDAS/ NUMERO DE HECATARAS PROTEGIDAS POR ATENDER)*100</v>
          </cell>
          <cell r="AK239" t="str">
            <v>PORCENTAJE</v>
          </cell>
          <cell r="AL239" t="str">
            <v>CONTRERAS.GOB.MX/WP-CONTENT/UPLOADS/2019/11/MANUALADMINISTRATIVOALCALDIA_LMC-20112019_PDF.PDF</v>
          </cell>
          <cell r="AM239">
            <v>0.15</v>
          </cell>
          <cell r="AN239">
            <v>0.25</v>
          </cell>
          <cell r="AO239">
            <v>0.35</v>
          </cell>
          <cell r="AP239">
            <v>1</v>
          </cell>
        </row>
        <row r="240">
          <cell r="K240" t="str">
            <v>02CD10G023</v>
          </cell>
          <cell r="L240">
            <v>2</v>
          </cell>
          <cell r="M240" t="str">
            <v>Ciudad Sustentable</v>
          </cell>
          <cell r="N240">
            <v>3</v>
          </cell>
          <cell r="O240" t="str">
            <v>Medio ambiente y recursos naturales</v>
          </cell>
          <cell r="P240">
            <v>4</v>
          </cell>
          <cell r="Q240" t="str">
            <v>Regenerar las condiciones ecológicas de la ciudad: Áreas de Valor Ambiental, Áreas Naturales Protegidas y Suelo de Conservación.</v>
          </cell>
          <cell r="R240">
            <v>15</v>
          </cell>
          <cell r="S240" t="str">
            <v>Vida de ecosistemas terrestres</v>
          </cell>
          <cell r="T240" t="str">
            <v>15. Vida de ecosistemas terrestres</v>
          </cell>
          <cell r="U240" t="str">
            <v>2</v>
          </cell>
          <cell r="V240" t="str">
            <v>Desarrollo Social</v>
          </cell>
          <cell r="W240" t="str">
            <v>1</v>
          </cell>
          <cell r="X240" t="str">
            <v>Protección Ambiental</v>
          </cell>
          <cell r="Y240" t="str">
            <v>6</v>
          </cell>
          <cell r="Z240" t="str">
            <v>Otros De Protección Ambiental</v>
          </cell>
          <cell r="AA240" t="str">
            <v>2.1.6</v>
          </cell>
          <cell r="AB240" t="str">
            <v>089</v>
          </cell>
          <cell r="AC240" t="str">
            <v>Regulación, protección y cuidado animal</v>
          </cell>
          <cell r="AD240" t="str">
            <v>ALTO PORCENTAJE DE ANIMALES EN SITUACION DE CALLE. FALTA DE CONOCIMIENTO Y DE LOS CUIDADOS QUE SE DEBE DAR A LOS ANIMALES DE COMPAÑIA.</v>
          </cell>
          <cell r="AE240" t="str">
            <v>OTORGAR SERVICIOS DE SALUD ANIMAL, REDUCIR LA REPRODUCCION DE ANIMALES. FOMENTAR POR MEDIO DE PLATICAS EL CUIDADO DE LOS ANIMALES, ASI COMO LA IMPORTCIA DE LA VACUNACION Y ESTERILIZACION.</v>
          </cell>
          <cell r="AF240" t="str">
            <v xml:space="preserve">REALIZAR PROGRAMAS DE MEDICINA PREVENTIVA VETERINARIA PARA EL CONTROL Y CUIDADO DE LA POBLACION CANINA Y FELINA DE LA DEMACACION, CON EL FIN DE CONCIENTIZAR A LA COMUNIDAD SOBRE EL RESPETO Y TRATO DIGNO DE LOS ANIMALES </v>
          </cell>
          <cell r="AG240" t="str">
            <v>JORNANDAS DE SALUD ANIMAL</v>
          </cell>
          <cell r="AH240">
            <v>1</v>
          </cell>
          <cell r="AI240" t="str">
            <v xml:space="preserve">MIDE EL PORCENTAJE ESTERILIZACIONES REALIZADAS DE ANIMALES DE COMAPAÑIA (PERRROS Y GATOS) </v>
          </cell>
          <cell r="AJ240" t="str">
            <v>(NUMERO ESTERILIZACIONES DE PERROS Y GATOS REALIZADAS/NUMERO ESTERILIZACIONES DE PERROS Y GATOS PROGRAMADAS)*100</v>
          </cell>
          <cell r="AK240" t="str">
            <v>PORCENTAJE</v>
          </cell>
          <cell r="AL240" t="str">
            <v>CONTRERAS.GOB.MX/WP-CONTENT/UPLOADS/2019/11/MANUALADMINISTRATIVOALCALDIA_LMC-20112019_PDF.PDF</v>
          </cell>
          <cell r="AM240">
            <v>0.15</v>
          </cell>
          <cell r="AN240">
            <v>0.25</v>
          </cell>
          <cell r="AO240">
            <v>0.3</v>
          </cell>
          <cell r="AP240">
            <v>1</v>
          </cell>
        </row>
        <row r="241">
          <cell r="K241" t="str">
            <v>02CD10K014</v>
          </cell>
          <cell r="L241">
            <v>2</v>
          </cell>
          <cell r="M241" t="str">
            <v>Ciudad Sustentable</v>
          </cell>
          <cell r="N241">
            <v>3</v>
          </cell>
          <cell r="O241" t="str">
            <v>Medio ambiente y recursos naturales</v>
          </cell>
          <cell r="P241">
            <v>2</v>
          </cell>
          <cell r="Q241" t="str">
            <v xml:space="preserve">Garantizar el derecho al aguay disminuir la sobreexplotación del acuífero. Mejora integral del drenaje y saneamiento </v>
          </cell>
          <cell r="R241">
            <v>6</v>
          </cell>
          <cell r="S241" t="str">
            <v xml:space="preserve">Agua limpia y saneamiento </v>
          </cell>
          <cell r="T241" t="str">
            <v xml:space="preserve">6. Agua limpia y saneamiento </v>
          </cell>
          <cell r="U241" t="str">
            <v>2</v>
          </cell>
          <cell r="V241" t="str">
            <v>Desarrollo Social</v>
          </cell>
          <cell r="W241" t="str">
            <v>2</v>
          </cell>
          <cell r="X241" t="str">
            <v>Vivienda Y Servicios A La Comunidad</v>
          </cell>
          <cell r="Y241" t="str">
            <v>3</v>
          </cell>
          <cell r="Z241" t="str">
            <v>Abastecimiento De Agua</v>
          </cell>
          <cell r="AA241" t="str">
            <v>2.2.3</v>
          </cell>
          <cell r="AB241" t="str">
            <v>202</v>
          </cell>
          <cell r="AC241" t="str">
            <v>Construcción, reahabilitación, sectorización y operación de la infraestructura de agua potable</v>
          </cell>
          <cell r="AD241" t="str">
            <v>EN LAS ZONAS CON BAJO INGRESO DE LA ALCALDIA, DONDE NO EXISTE UNA RED DE DRENAJE, POR LO QUE ES IMPORTANTE AMPLIAR LA RED DEL SISTEMA DE DRENAJE, PARA EVITAR LA PROLIFERACION DE LA FAUNA NOCIVA</v>
          </cell>
          <cell r="AE241" t="str">
            <v>HABITANTES DE LA ALCALDIA LA MADALENA CONTRERAS</v>
          </cell>
          <cell r="AF241" t="str">
            <v>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v>
          </cell>
          <cell r="AG241" t="str">
            <v>INCREMENTAR LA COBERTURA DE LA RED PUBLICA DEL DRENAJE</v>
          </cell>
          <cell r="AH241">
            <v>0.5</v>
          </cell>
          <cell r="AI241" t="str">
            <v xml:space="preserve">PORCENTAJE DE OBRAS DE INFRAESTRUCTURA DE AGUA POTABLE, ALCANTARRILLADO Y SANEAMIENTO CONTRUIDAS </v>
          </cell>
          <cell r="AJ241" t="str">
            <v xml:space="preserve">
(OBRAS CONSTRUIDAS/OBRAS PROGRAMADAS)*100</v>
          </cell>
          <cell r="AK241" t="str">
            <v>PORCENTAJE</v>
          </cell>
          <cell r="AL241" t="str">
            <v>CONTRERAS.GOB.MX/WP-CONTENT/UPLOADS/2019/11/MANUALADMINISTRATIVOALCALDIA_LMC-20112019_PDF.PDF</v>
          </cell>
          <cell r="AM241">
            <v>0.1</v>
          </cell>
          <cell r="AN241">
            <v>0.2</v>
          </cell>
          <cell r="AO241">
            <v>0.4</v>
          </cell>
          <cell r="AP241">
            <v>0.5</v>
          </cell>
        </row>
        <row r="242">
          <cell r="K242" t="str">
            <v>02CD10K015</v>
          </cell>
          <cell r="L242">
            <v>2</v>
          </cell>
          <cell r="M242" t="str">
            <v>Ciudad Sustentable</v>
          </cell>
          <cell r="N242">
            <v>2</v>
          </cell>
          <cell r="O242" t="str">
            <v>Desarrollo urbano sustentable e incluyente</v>
          </cell>
          <cell r="P242">
            <v>1</v>
          </cell>
          <cell r="Q242" t="str">
            <v>Ordenamiento de desarrollo urbano</v>
          </cell>
          <cell r="R242">
            <v>11</v>
          </cell>
          <cell r="S242" t="str">
            <v>Ciudades y comunidades sostenibles</v>
          </cell>
          <cell r="T242" t="str">
            <v>11. Ciudades y comunidades sostenibles</v>
          </cell>
          <cell r="U242" t="str">
            <v>2</v>
          </cell>
          <cell r="V242" t="str">
            <v>Desarrollo Social</v>
          </cell>
          <cell r="W242" t="str">
            <v>2</v>
          </cell>
          <cell r="X242" t="str">
            <v>Vivienda Y Servicios A La Comunidad</v>
          </cell>
          <cell r="Y242" t="str">
            <v>1</v>
          </cell>
          <cell r="Z242" t="str">
            <v>Urbanización</v>
          </cell>
          <cell r="AA242" t="str">
            <v>2.2.1</v>
          </cell>
          <cell r="AB242" t="str">
            <v>024</v>
          </cell>
          <cell r="AC242" t="str">
            <v>Construcción y supervisión de infraestructura pública</v>
          </cell>
          <cell r="AD242" t="str">
            <v>EN LA ACTUALIDAD NO SE CUENTAN CON ESPACIOS SUFICIENTES PARA LA REALIZACION DE DIVERSAS ACTIVIDADES</v>
          </cell>
          <cell r="AE242" t="str">
            <v>ATENDER DE FORMA INTEGRAL EL INCREMENTO DE LAS DEMANDAS QUE SE GENERAN AL NO CONTAR CON ESPACIOS SUFICIENTES</v>
          </cell>
          <cell r="AF242" t="str">
            <v xml:space="preserve">OTORGAR MANTENIMIENTO PREVENTIVO Y CORRECTIVO A LOS INMUEBLES Y ESPACIOS PUBLICOS DE ESTE ÖRGANO POLITICO ADMINISTRATIVO </v>
          </cell>
          <cell r="AG242" t="str">
            <v xml:space="preserve">CONTRIBUIR AL BIENESTAR SOCIAL E IGUALDAD MEDIANTE INSTITUCIONES REGISTRALES Y CATASTRALES MODERNIZADAS, EFICIENTES Y EFICACES.  </v>
          </cell>
          <cell r="AH242">
            <v>0.05</v>
          </cell>
          <cell r="AI242" t="str">
            <v>PORCENTAJE DE MANTENIMIENTOS DIVERSOS REALIZADOS A INMUEBLES</v>
          </cell>
          <cell r="AJ242" t="str">
            <v>(NUMERO DE INMUEBLES EN MANTENIMIENTO/ TOTAL DE INMUBLES AL AÑO) *100</v>
          </cell>
          <cell r="AK242" t="str">
            <v>PORCENTAJE</v>
          </cell>
          <cell r="AL242" t="str">
            <v>CONTRERAS.GOB.MX/WP-CONTENT/UPLOADS/2019/11/MANUALADMINISTRATIVOALCALDIA_LMC-20112019_PDF.PDF</v>
          </cell>
          <cell r="AM242">
            <v>0.01</v>
          </cell>
          <cell r="AN242">
            <v>0.02</v>
          </cell>
          <cell r="AO242">
            <v>0.04</v>
          </cell>
          <cell r="AP242">
            <v>0.05</v>
          </cell>
        </row>
        <row r="243">
          <cell r="K243" t="str">
            <v>02CD10K016</v>
          </cell>
          <cell r="L243">
            <v>2</v>
          </cell>
          <cell r="M243" t="str">
            <v>Ciudad Sustentable</v>
          </cell>
          <cell r="N243">
            <v>2</v>
          </cell>
          <cell r="O243" t="str">
            <v>Desarrollo urbano sustentable e incluyente</v>
          </cell>
          <cell r="P243">
            <v>2</v>
          </cell>
          <cell r="Q243" t="str">
            <v>Ampliación de parques, espacios públicos y mejora de servicios urbanos</v>
          </cell>
          <cell r="R243">
            <v>11</v>
          </cell>
          <cell r="S243" t="str">
            <v>Ciudades y comunidades sostenibles</v>
          </cell>
          <cell r="T243" t="str">
            <v>11. Ciudades y comunidades sostenibles</v>
          </cell>
          <cell r="U243" t="str">
            <v>2</v>
          </cell>
          <cell r="V243" t="str">
            <v>Desarrollo Social</v>
          </cell>
          <cell r="W243" t="str">
            <v>2</v>
          </cell>
          <cell r="X243" t="str">
            <v>Vivienda Y Servicios A La Comunidad</v>
          </cell>
          <cell r="Y243" t="str">
            <v>1</v>
          </cell>
          <cell r="Z243" t="str">
            <v>Urbanización</v>
          </cell>
          <cell r="AA243" t="str">
            <v>2.2.1</v>
          </cell>
          <cell r="AB243" t="str">
            <v>274</v>
          </cell>
          <cell r="AC243" t="str">
            <v>Mantenimiento de infraestructura pública</v>
          </cell>
          <cell r="AD243" t="str">
            <v>DEBIDO AL USO CONSTANTE DE LOS INMUEBLES, ESTOS SE HAN DETERIORADO, POR LO QUE REQUIEREN DE MANTENIMIENTO CONSTANTE</v>
          </cell>
          <cell r="AE243" t="str">
            <v>MEJORAR LAS CONDICIONES DE LOS INMUEBLES PARA CONTAR CON INSTALACIONES ADECUADAS</v>
          </cell>
          <cell r="AF243" t="str">
            <v xml:space="preserve">OTORGAR MANTENIMIENTO PREVENTIVO Y CORRECTIVO A LOS INMUEBLES Y ESPACIOS PUBLICOS DE ESTE ÖRGANO POLITICO ADMINISTRATIVO </v>
          </cell>
          <cell r="AG243" t="str">
            <v>TENER EN EXCELENTES CONDICIONES A LOS INMUEBLES PUBLICOS PARA UN MEJOR DESARROLLO EN SU FUNCIONAMIENTO</v>
          </cell>
          <cell r="AH243">
            <v>0.2</v>
          </cell>
          <cell r="AI243" t="str">
            <v xml:space="preserve"> PORCENTAJE DE MANTENIMIENTOS DIVERSOS REALIZADOS A INMUEBLES. </v>
          </cell>
          <cell r="AJ243" t="str">
            <v>(NUMERO DE INMUEBLES EN MANTENIMIENTO/ TOTAL DE INMUBLES AL AÑO) *100</v>
          </cell>
          <cell r="AK243" t="str">
            <v>PORCENTAJE</v>
          </cell>
          <cell r="AL243" t="str">
            <v>CONTRERAS.GOB.MX/WP-CONTENT/UPLOADS/2019/11/MANUALADMINISTRATIVOALCALDIA_LMC-20112019_PDF.PDF</v>
          </cell>
          <cell r="AM243">
            <v>0.05</v>
          </cell>
          <cell r="AN243">
            <v>0.05</v>
          </cell>
          <cell r="AO243">
            <v>0.05</v>
          </cell>
          <cell r="AP243">
            <v>0.2</v>
          </cell>
        </row>
        <row r="244">
          <cell r="K244" t="str">
            <v>02CD10M001</v>
          </cell>
          <cell r="L244">
            <v>2</v>
          </cell>
          <cell r="M244" t="str">
            <v>Ciudad Sustentable</v>
          </cell>
          <cell r="N244" t="str">
            <v>2</v>
          </cell>
          <cell r="O244" t="str">
            <v>Desarrollo urbano sustentable e incluyente</v>
          </cell>
          <cell r="P244" t="str">
            <v>1</v>
          </cell>
          <cell r="Q244" t="str">
            <v>Ordenamiento de desarrollo urbano</v>
          </cell>
          <cell r="R244" t="str">
            <v>10</v>
          </cell>
          <cell r="S244" t="str">
            <v xml:space="preserve">Reducción de las desigualdades </v>
          </cell>
          <cell r="T244" t="str">
            <v xml:space="preserve">10. Reducción de las desigualdades </v>
          </cell>
          <cell r="U244" t="str">
            <v>2</v>
          </cell>
          <cell r="V244" t="str">
            <v>Gobierno</v>
          </cell>
          <cell r="W244" t="str">
            <v>2</v>
          </cell>
          <cell r="X244" t="str">
            <v>Justicia</v>
          </cell>
          <cell r="Y244" t="str">
            <v>1</v>
          </cell>
          <cell r="Z244" t="str">
            <v>Procuración De Justicia</v>
          </cell>
          <cell r="AA244" t="str">
            <v>2.2.1</v>
          </cell>
          <cell r="AB244" t="str">
            <v>104</v>
          </cell>
          <cell r="AC244" t="str">
            <v>Administración de capital humano</v>
          </cell>
          <cell r="AD244" t="str">
            <v>N/A</v>
          </cell>
          <cell r="AE244" t="str">
            <v>N/A</v>
          </cell>
          <cell r="AF244" t="str">
            <v>N/A</v>
          </cell>
          <cell r="AG244" t="str">
            <v>N/A</v>
          </cell>
          <cell r="AH244">
            <v>1</v>
          </cell>
          <cell r="AI244" t="str">
            <v xml:space="preserve">PORCENTAJE DE DENUNCIAS CIUDADANAS QUE CUENTAN CON PERSONAL OPERATIVO PARA REALIZAR LOS DIVERSOS SERVICIOS, MIDE SERVICIOS A LA CIUDADANIA </v>
          </cell>
          <cell r="AJ244" t="str">
            <v xml:space="preserve">(NUMERO DE SERVICIOS DE ATENCION A LA CUIDADANIA/ TOTAL DE ATENCION DE SERVICIOS) *100
</v>
          </cell>
          <cell r="AK244" t="str">
            <v>PORCENTAJE</v>
          </cell>
          <cell r="AL244" t="str">
            <v>CONTRERAS.GOB.MX/WP-CONTENT/UPLOADS/2019/11/MANUALADMINISTRATIVOALCALDIA_LMC-20112019_PDF.PDF</v>
          </cell>
          <cell r="AM244">
            <v>0.05</v>
          </cell>
          <cell r="AN244">
            <v>0.15</v>
          </cell>
          <cell r="AO244">
            <v>0.25</v>
          </cell>
          <cell r="AP244">
            <v>1</v>
          </cell>
        </row>
        <row r="245">
          <cell r="K245" t="str">
            <v>02CD10N001</v>
          </cell>
          <cell r="L245">
            <v>5</v>
          </cell>
          <cell r="M245" t="str">
            <v>Cero Agresión y Más Seguridad</v>
          </cell>
          <cell r="N245">
            <v>3</v>
          </cell>
          <cell r="O245" t="str">
            <v xml:space="preserve">Protección civil </v>
          </cell>
          <cell r="P245">
            <v>1</v>
          </cell>
          <cell r="Q245" t="str">
            <v>Sistema de Gestión Integral de Riesgos</v>
          </cell>
          <cell r="R245">
            <v>16</v>
          </cell>
          <cell r="S245" t="str">
            <v>Paz, justicia e instituciones sólidas</v>
          </cell>
          <cell r="T245" t="str">
            <v>16. Paz, justicia e instituciones sólidas</v>
          </cell>
          <cell r="U245" t="str">
            <v>1</v>
          </cell>
          <cell r="V245" t="str">
            <v>Gobierno</v>
          </cell>
          <cell r="W245" t="str">
            <v>7</v>
          </cell>
          <cell r="X245" t="str">
            <v>Asuntos De Orden Público Y De Seguridad Interior</v>
          </cell>
          <cell r="Y245" t="str">
            <v>2</v>
          </cell>
          <cell r="Z245" t="str">
            <v>Protección Civil</v>
          </cell>
          <cell r="AA245" t="str">
            <v>1.7.2</v>
          </cell>
          <cell r="AB245" t="str">
            <v>002</v>
          </cell>
          <cell r="AC245" t="str">
            <v>Gestión integral de riesgos en materia de protección civil</v>
          </cell>
          <cell r="AD245" t="str">
            <v>N/A</v>
          </cell>
          <cell r="AE245" t="str">
            <v>N/A</v>
          </cell>
          <cell r="AF245" t="str">
            <v>N/A</v>
          </cell>
          <cell r="AG245" t="str">
            <v>N/A</v>
          </cell>
          <cell r="AH245">
            <v>1</v>
          </cell>
          <cell r="AI245" t="str">
            <v xml:space="preserve">PORCENTAJE DE DENUNCIAS CIUDADANAS QUE CUENTAN CON PERSONAL OPERATIVO PARA REALIZAR LOS DIVERSOS SERVICIOS, MIDE SERVICIOS A LA CIUDADANIA </v>
          </cell>
          <cell r="AJ245" t="str">
            <v xml:space="preserve">(NUMERO DE SERVICIOS DE ATENCION A LA CUIDADANIA/ TOTAL DE ATENCION DE SERVICIOS) *100
</v>
          </cell>
          <cell r="AK245" t="str">
            <v>PORCENTAJE</v>
          </cell>
          <cell r="AL245" t="str">
            <v>CONTRERAS.GOB.MX/WP-CONTENT/UPLOADS/2019/11/MANUALADMINISTRATIVOALCALDIA_LMC-20112019_PDF.PDF</v>
          </cell>
          <cell r="AM245">
            <v>0.05</v>
          </cell>
          <cell r="AN245">
            <v>0.15</v>
          </cell>
          <cell r="AO245">
            <v>0.25</v>
          </cell>
          <cell r="AP245">
            <v>1</v>
          </cell>
        </row>
        <row r="246">
          <cell r="K246" t="str">
            <v>02CD10O001</v>
          </cell>
          <cell r="L246">
            <v>2</v>
          </cell>
          <cell r="M246" t="str">
            <v>Ciudad Sustentable</v>
          </cell>
          <cell r="N246" t="str">
            <v>1</v>
          </cell>
          <cell r="O246" t="str">
            <v>Desarrollo económico sustentable e incluyente y generación de empleo</v>
          </cell>
          <cell r="P246" t="str">
            <v>7</v>
          </cell>
          <cell r="Q246" t="str">
            <v>Derechos humanos y empleo</v>
          </cell>
          <cell r="R246">
            <v>16</v>
          </cell>
          <cell r="S246" t="str">
            <v>Paz, justicia e instituciones sólidas</v>
          </cell>
          <cell r="T246" t="str">
            <v>16. Paz, justicia e instituciones sólidas</v>
          </cell>
          <cell r="U246" t="str">
            <v>3</v>
          </cell>
          <cell r="V246" t="str">
            <v>Gobierno</v>
          </cell>
          <cell r="W246" t="str">
            <v>5</v>
          </cell>
          <cell r="X246" t="str">
            <v>Coordinación De La Política De Gobierno</v>
          </cell>
          <cell r="Y246" t="str">
            <v>6</v>
          </cell>
          <cell r="Z246" t="str">
            <v>Función Pública</v>
          </cell>
          <cell r="AA246" t="str">
            <v>3.5.6</v>
          </cell>
          <cell r="AB246" t="str">
            <v>001</v>
          </cell>
          <cell r="AC246" t="str">
            <v>Función pública y buen gobierno</v>
          </cell>
          <cell r="AD246" t="str">
            <v>N/A</v>
          </cell>
          <cell r="AE246" t="str">
            <v>N/A</v>
          </cell>
          <cell r="AF246" t="str">
            <v>N/A</v>
          </cell>
          <cell r="AG246" t="str">
            <v>N/A</v>
          </cell>
          <cell r="AH246">
            <v>1</v>
          </cell>
          <cell r="AI246" t="str">
            <v xml:space="preserve">PORCENTAJE DE DENUNCIAS CIUDADANAS QUE CUENTAN CON PERSONAL OPERATIVO PARA REALIZAR LOS DIVERSOS SERVICIOS, MIDE SERVICIOS A LA CIUDADANIA </v>
          </cell>
          <cell r="AJ246" t="str">
            <v xml:space="preserve">(NUMERO DE SERVICIOS DE ATENCION A LA CUIDADANIA/ TOTAL DE ATENCION DE SERVICIOS) *100
</v>
          </cell>
          <cell r="AK246" t="str">
            <v>PORCENTAJE</v>
          </cell>
          <cell r="AL246" t="str">
            <v>CONTRERAS.GOB.MX/WP-CONTENT/UPLOADS/2019/11/MANUALADMINISTRATIVOALCALDIA_LMC-20112019_PDF.PDF</v>
          </cell>
          <cell r="AM246">
            <v>0.05</v>
          </cell>
          <cell r="AN246">
            <v>0.15</v>
          </cell>
          <cell r="AO246">
            <v>0.25</v>
          </cell>
          <cell r="AP246">
            <v>1</v>
          </cell>
        </row>
        <row r="247">
          <cell r="K247" t="str">
            <v>02CD10P001</v>
          </cell>
          <cell r="L247">
            <v>1</v>
          </cell>
          <cell r="M247" t="str">
            <v>Igualdad y Derechos</v>
          </cell>
          <cell r="N247">
            <v>5</v>
          </cell>
          <cell r="O247" t="str">
            <v>Derechos de las mujeres</v>
          </cell>
          <cell r="P247">
            <v>0</v>
          </cell>
          <cell r="Q247" t="str">
            <v>Derechos de las mujeres</v>
          </cell>
          <cell r="R247">
            <v>5</v>
          </cell>
          <cell r="S247" t="str">
            <v xml:space="preserve">Igualdad de género </v>
          </cell>
          <cell r="T247" t="str">
            <v xml:space="preserve">5. Igualdad de género </v>
          </cell>
          <cell r="U247" t="str">
            <v>1</v>
          </cell>
          <cell r="V247" t="str">
            <v>Gobierno</v>
          </cell>
          <cell r="W247" t="str">
            <v>2</v>
          </cell>
          <cell r="X247" t="str">
            <v>Justicia</v>
          </cell>
          <cell r="Y247" t="str">
            <v>4</v>
          </cell>
          <cell r="Z247" t="str">
            <v>Derechos Humanos</v>
          </cell>
          <cell r="AA247" t="str">
            <v>1.2.4</v>
          </cell>
          <cell r="AB247" t="str">
            <v>003</v>
          </cell>
          <cell r="AC247" t="str">
            <v>Transversalización de la perspectiva de género</v>
          </cell>
          <cell r="AD247" t="str">
            <v>N/A</v>
          </cell>
          <cell r="AE247" t="str">
            <v>N/A</v>
          </cell>
          <cell r="AF247" t="str">
            <v>N/A</v>
          </cell>
          <cell r="AG247" t="str">
            <v>N/A</v>
          </cell>
          <cell r="AH247">
            <v>1</v>
          </cell>
          <cell r="AI247" t="str">
            <v xml:space="preserve">PORCENTAJE DE DENUNCIAS CIUDADANAS QUE CUENTAN CON PERSONAL OPERATIVO PARA REALIZAR LOS DIVERSOS SERVICIOS, MIDE SERVICIOS A LA CIUDADANIA </v>
          </cell>
          <cell r="AJ247" t="str">
            <v xml:space="preserve">(NUMERO DE SERVICIOS DE ATENCION A LA CUIDADANIA/ TOTAL DE ATENCION DE SERVICIOS) *100
</v>
          </cell>
          <cell r="AK247" t="str">
            <v>PORCENTAJE</v>
          </cell>
          <cell r="AL247" t="str">
            <v>CONTRERAS.GOB.MX/WP-CONTENT/UPLOADS/2019/11/MANUALADMINISTRATIVOALCALDIA_LMC-20112019_PDF.PDF</v>
          </cell>
          <cell r="AM247">
            <v>0.05</v>
          </cell>
          <cell r="AN247">
            <v>0.15</v>
          </cell>
          <cell r="AO247">
            <v>0.25</v>
          </cell>
          <cell r="AP247">
            <v>1</v>
          </cell>
        </row>
        <row r="248">
          <cell r="K248" t="str">
            <v>02CD10P002</v>
          </cell>
          <cell r="L248">
            <v>1</v>
          </cell>
          <cell r="M248" t="str">
            <v>Igualdad y Derechos</v>
          </cell>
          <cell r="N248">
            <v>6</v>
          </cell>
          <cell r="O248" t="str">
            <v>Derecho a la igualdad e inclusión</v>
          </cell>
          <cell r="P248">
            <v>0</v>
          </cell>
          <cell r="Q248" t="str">
            <v>Derecho a la igualdad e inclusión</v>
          </cell>
          <cell r="R248">
            <v>10</v>
          </cell>
          <cell r="S248" t="str">
            <v xml:space="preserve">Reducción de las desigualdades </v>
          </cell>
          <cell r="T248" t="str">
            <v xml:space="preserve">10. Reducción de las desigualdades </v>
          </cell>
          <cell r="U248" t="str">
            <v>1</v>
          </cell>
          <cell r="V248" t="str">
            <v>Gobierno</v>
          </cell>
          <cell r="W248" t="str">
            <v>2</v>
          </cell>
          <cell r="X248" t="str">
            <v>Justicia</v>
          </cell>
          <cell r="Y248" t="str">
            <v>4</v>
          </cell>
          <cell r="Z248" t="str">
            <v>Derechos Humanos</v>
          </cell>
          <cell r="AA248" t="str">
            <v>1.2.4</v>
          </cell>
          <cell r="AB248" t="str">
            <v>004</v>
          </cell>
          <cell r="AC248" t="str">
            <v>Transversalización del enfoque de derechos humanos</v>
          </cell>
          <cell r="AD248" t="str">
            <v>N/A</v>
          </cell>
          <cell r="AE248" t="str">
            <v>N/A</v>
          </cell>
          <cell r="AF248" t="str">
            <v>N/A</v>
          </cell>
          <cell r="AG248" t="str">
            <v>N/A</v>
          </cell>
          <cell r="AH248">
            <v>1</v>
          </cell>
          <cell r="AI248" t="str">
            <v xml:space="preserve">PORCENTAJE DE DENUNCIAS CIUDADANAS QUE CUENTAN CON PERSONAL OPERATIVO PARA REALIZAR LOS DIVERSOS SERVICIOS, MIDE SERVICIOS A LA CIUDADANIA </v>
          </cell>
          <cell r="AJ248" t="str">
            <v xml:space="preserve">(NUMERO DE SERVICIOS DE ATENCION A LA CUIDADANIA/ TOTAL DE ATENCION DE SERVICIOS) *100
</v>
          </cell>
          <cell r="AK248" t="str">
            <v>PORCENTAJE</v>
          </cell>
          <cell r="AL248" t="str">
            <v>CONTRERAS.GOB.MX/WP-CONTENT/UPLOADS/2019/11/MANUALADMINISTRATIVOALCALDIA_LMC-20112019_PDF.PDF</v>
          </cell>
          <cell r="AM248">
            <v>0.05</v>
          </cell>
          <cell r="AN248">
            <v>0.15</v>
          </cell>
          <cell r="AO248">
            <v>0.25</v>
          </cell>
          <cell r="AP248">
            <v>1</v>
          </cell>
        </row>
        <row r="249">
          <cell r="K249" t="str">
            <v>02CD10P004</v>
          </cell>
          <cell r="L249">
            <v>1</v>
          </cell>
          <cell r="M249" t="str">
            <v>Igualdad y Derechos</v>
          </cell>
          <cell r="N249" t="str">
            <v>6</v>
          </cell>
          <cell r="O249" t="str">
            <v>Derecho a la igualdad e inclusión</v>
          </cell>
          <cell r="P249" t="str">
            <v>1</v>
          </cell>
          <cell r="Q249" t="str">
            <v>Niñas, niños y adolescentes</v>
          </cell>
          <cell r="R249" t="str">
            <v>10</v>
          </cell>
          <cell r="S249" t="str">
            <v xml:space="preserve">Reducción de las desigualdades </v>
          </cell>
          <cell r="T249" t="str">
            <v xml:space="preserve">10. Reducción de las desigualdades </v>
          </cell>
          <cell r="U249" t="str">
            <v>2</v>
          </cell>
          <cell r="V249" t="str">
            <v>Desarrollo Social</v>
          </cell>
          <cell r="W249" t="str">
            <v>6</v>
          </cell>
          <cell r="X249" t="str">
            <v>Protección Social</v>
          </cell>
          <cell r="Y249" t="str">
            <v>8</v>
          </cell>
          <cell r="Z249" t="str">
            <v>Otros Grupos Vulnerables</v>
          </cell>
          <cell r="AA249" t="str">
            <v>2.6.8</v>
          </cell>
          <cell r="AB249" t="str">
            <v>294</v>
          </cell>
          <cell r="AC249" t="str">
            <v>Transversalización de la perspectiva de los derechos de la niñez y de la adolescencia</v>
          </cell>
          <cell r="AD24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49" t="str">
            <v>NIÑOS, NIÑAS Y ADOLESCENTES QUE HABITEN Y TRANSITEN EN LA CIUDAD DE MÉXICO</v>
          </cell>
          <cell r="AF249" t="str">
            <v>PROMOCIÓN INTEGRAL DE LOS DERECHOS DE LOS NIÑOS, NIÑAS Y ADOLESCENTES.
IMPLEMENTACIÓN ACCIONES DE SENSIBILIZACIÓN, PARA LOS SERVIDORES PÚBLICOS EN EL CUMPLIMIENTO DE LOS DERECHOS DE LOS NIÑOS, NIÑAS Y ADOLESCENTES.</v>
          </cell>
          <cell r="AG249" t="str">
            <v>NIÑOS, NIÑAS Y ADOLESCENTES, CON UNA VIDA LIBRE DE VIOLENCIA</v>
          </cell>
          <cell r="AH249">
            <v>1</v>
          </cell>
          <cell r="AI249" t="str">
            <v>PORCENTAJE DE ACTIVIDADES REALIZADAS A EFECTO DE CONCIENTIZAR SOBRE LOS DERECHOS DE LAS NIÑAS, NIÑOS Y ADOLESCENTES A LOS SERVIDORES PÚBLICOS DE LA INSTITUCIÓN.</v>
          </cell>
          <cell r="AJ249" t="str">
            <v>(ACTIVIDADES PLANEADAS PARA CONCIENTIZAR SOBRE LOS DERECHOS DE LAS NIÑAS, NIÑOS Y ADOLESCENTES) / (ACTIVIDADES REALIZADAS PARA CONCIENTIZAR SOBRE LOS DERECHOS DE LAS NIÑAS, NIÑOS Y ADOLESCENTES)</v>
          </cell>
          <cell r="AK249" t="str">
            <v>PORCENTAJE</v>
          </cell>
          <cell r="AL249" t="str">
            <v>N/A</v>
          </cell>
          <cell r="AM249">
            <v>0</v>
          </cell>
          <cell r="AN249">
            <v>0.5</v>
          </cell>
          <cell r="AO249">
            <v>1</v>
          </cell>
          <cell r="AP249">
            <v>1</v>
          </cell>
        </row>
        <row r="250">
          <cell r="K250" t="str">
            <v>02CD10P049</v>
          </cell>
          <cell r="L250">
            <v>2</v>
          </cell>
          <cell r="M250" t="str">
            <v>Ciudad Sustentable</v>
          </cell>
          <cell r="N250">
            <v>2</v>
          </cell>
          <cell r="O250" t="str">
            <v>Desarrollo urbano sustentable e incluyente</v>
          </cell>
          <cell r="P250">
            <v>3</v>
          </cell>
          <cell r="Q250" t="str">
            <v xml:space="preserve">Atención de asentamientos humanos irregulares </v>
          </cell>
          <cell r="R250">
            <v>11</v>
          </cell>
          <cell r="S250" t="str">
            <v>Ciudades y comunidades sostenibles</v>
          </cell>
          <cell r="T250" t="str">
            <v>11. Ciudades y comunidades sostenibles</v>
          </cell>
          <cell r="U250" t="str">
            <v>2</v>
          </cell>
          <cell r="V250" t="str">
            <v>Desarrollo Social</v>
          </cell>
          <cell r="W250" t="str">
            <v>2</v>
          </cell>
          <cell r="X250" t="str">
            <v>Vivienda Y Servicios A La Comunidad</v>
          </cell>
          <cell r="Y250" t="str">
            <v>1</v>
          </cell>
          <cell r="Z250" t="str">
            <v>Urbanización</v>
          </cell>
          <cell r="AA250" t="str">
            <v>2.2.1</v>
          </cell>
          <cell r="AB250" t="str">
            <v>166</v>
          </cell>
          <cell r="AC250" t="str">
            <v>Procedimientos legales en materia de regularización territorial</v>
          </cell>
          <cell r="AD250" t="str">
            <v>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v>
          </cell>
          <cell r="AE250" t="str">
            <v>HABITANTES DE LA ALCALDIA LA MADALENA CONTRERAS.</v>
          </cell>
          <cell r="AF250" t="str">
            <v>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v>
          </cell>
          <cell r="AG250" t="str">
            <v xml:space="preserve">CONTRIBUIR AL BIENESTAR SOCIAL E IGUALDAD MEDIANTE EJERCICIO EFECTIVO DEL DERECHO A LA PROPIEDAD URBANA MEDIANTE EL OTORGAMIENTO DE CERTEZA JURIDICA A LAS FAMILIAS EN HOGARES UBICADOS EN POLIGONOS O LOCALIDADES URBANAS PRIORITARIAS.     </v>
          </cell>
          <cell r="AH250">
            <v>1</v>
          </cell>
          <cell r="AI250" t="str">
            <v xml:space="preserve">PORCENTAJE DE SUELO DE CONSERVACION PROTEGIDAS QUE CUENTAN CON PERSONAL OPERATIVO PARA REALIZAR, MIDE EL SUELO DE CONSERVACION </v>
          </cell>
          <cell r="AJ250" t="str">
            <v>(NUMERO DE PREDIOS PROTEGIDOS/TOTAL DE PREDIOS PROTEGIDOS AL AÑO)*100</v>
          </cell>
          <cell r="AK250" t="str">
            <v>PORCENTAJE</v>
          </cell>
          <cell r="AL250" t="str">
            <v>CONTRERAS.GOB.MX/WP-CONTENT/UPLOADS/2019/11/MANUALADMINISTRATIVOALCALDIA_LMC-20112019_PDF.PDF</v>
          </cell>
          <cell r="AM250">
            <v>0.25</v>
          </cell>
          <cell r="AN250">
            <v>0.35</v>
          </cell>
          <cell r="AO250">
            <v>0.45</v>
          </cell>
          <cell r="AP250">
            <v>1</v>
          </cell>
        </row>
        <row r="251">
          <cell r="K251" t="str">
            <v>02CD10S113</v>
          </cell>
          <cell r="L251">
            <v>1</v>
          </cell>
          <cell r="M251" t="str">
            <v>Igualdad y Derechos</v>
          </cell>
          <cell r="N251">
            <v>6</v>
          </cell>
          <cell r="O251" t="str">
            <v>Derecho a la igualdad e inclusión</v>
          </cell>
          <cell r="P251">
            <v>0</v>
          </cell>
          <cell r="Q251" t="str">
            <v>Derecho a la igualdad e inclusión</v>
          </cell>
          <cell r="R251">
            <v>3</v>
          </cell>
          <cell r="S251" t="str">
            <v xml:space="preserve">Salud y bienestar </v>
          </cell>
          <cell r="T251" t="str">
            <v xml:space="preserve">3. Salud y bienestar </v>
          </cell>
          <cell r="U251" t="str">
            <v>2</v>
          </cell>
          <cell r="V251" t="str">
            <v>Desarrollo Social</v>
          </cell>
          <cell r="W251" t="str">
            <v>7</v>
          </cell>
          <cell r="X251" t="str">
            <v>Otros Asuntos Sociales</v>
          </cell>
          <cell r="Y251" t="str">
            <v>1</v>
          </cell>
          <cell r="Z251" t="str">
            <v>Otros Asuntos Sociales</v>
          </cell>
          <cell r="AA251" t="str">
            <v>2.7.1</v>
          </cell>
          <cell r="AB251" t="str">
            <v>244</v>
          </cell>
          <cell r="AC251" t="str">
            <v>Apoyos y servicios sociales</v>
          </cell>
          <cell r="AD251" t="str">
            <v>DERIVADO DE LA DEMANDA CIUDADANA Y DE LOS ESTUDIOS REALIZADOS EN LAS ZONAS VULNERABLES DE LA DEMARCACION, SE HAN DETECTADO LA NECESIDAD DE OTORGAR APOYOS ECONOMICOS O EN ESPECIES A LOSGRUPOS VULNERABLES QUE SE ENCUENTRAN EN UN INDICE DE MARGINACION.</v>
          </cell>
          <cell r="AE251" t="str">
            <v>BRINDAR APOYOS ECONOMICOS Y/O EN ESPECIE, QUE CONTRIBUYAN A MEJORAR LA CALIDAD DE VIDA Y REVERTIR LAS CONDICIONES DE DESIGUALDAD, MARGINACION Y EXCLUSION SOCIAL DE LA POBLACION, PRIORIZANDO LA QUE PRESENTE UN INDICE DE MARGINACION MEDIO, ALTO Y MUY ALTO.</v>
          </cell>
          <cell r="AF251" t="str">
            <v>DESARROLLAR PROGRAMAS DE CARACTER INFORMATIVO QUE CONTRIBUYAN AL BIENESTAR DE LOS HABITANTES DE ESTA DEMARCACION MEJORANDO LAS CONDICIONES DE VIDA.</v>
          </cell>
          <cell r="AG251" t="str">
            <v>COORDINAR LA PROMOCION Y DIFUSION DE LOS PROGRAMAS SOCIALES, QUE HAYAN SIDO APROBADOS PARA DAR ATENCION A ADULTOS MAYORES, MUJERES, JOVENES, NIÑOS Y PERSONAS CON DISCAPACIDAD, QUE SE ENCUENTREN EN SITUACION DE VULNERABILIDAD O QUE POR SU CONDICION LO REQUIERAN.</v>
          </cell>
          <cell r="AH251">
            <v>1</v>
          </cell>
          <cell r="AI251" t="str">
            <v xml:space="preserve">PORCENTAJE DE APOYOS ECONOMICOS Y EN ESPECIE CON PERSONAL OPERATIVO PARA REALIZAR LOS  SERVICIOS, MIDE APOYOS A LA CIUDADANIA </v>
          </cell>
          <cell r="AJ251" t="str">
            <v>(NUMERO DE APOYOS SOCIALES/ TOTAL DE APOYOS AL AÑO) *100</v>
          </cell>
          <cell r="AK251" t="str">
            <v>PORCENTAJE</v>
          </cell>
          <cell r="AL251" t="str">
            <v>CONTRERAS.GOB.MX/WP-CONTENT/UPLOADS/2019/11/MANUALADMINISTRATIVOALCALDIA_LMC-20112019_PDF.PDF</v>
          </cell>
          <cell r="AM251">
            <v>0.15</v>
          </cell>
          <cell r="AN251">
            <v>0.25</v>
          </cell>
          <cell r="AO251">
            <v>0.35</v>
          </cell>
          <cell r="AP251">
            <v>1</v>
          </cell>
        </row>
        <row r="252">
          <cell r="K252" t="str">
            <v>02CD10S116</v>
          </cell>
          <cell r="L252">
            <v>1</v>
          </cell>
          <cell r="M252" t="str">
            <v>Igualdad y Derechos</v>
          </cell>
          <cell r="N252">
            <v>6</v>
          </cell>
          <cell r="O252" t="str">
            <v>Derecho a la igualdad e inclusión</v>
          </cell>
          <cell r="P252">
            <v>1</v>
          </cell>
          <cell r="Q252" t="str">
            <v>Niñas, niños y adolescentes</v>
          </cell>
          <cell r="R252">
            <v>4</v>
          </cell>
          <cell r="S252" t="str">
            <v>Educación de calidad</v>
          </cell>
          <cell r="T252" t="str">
            <v>4. Educación de calidad</v>
          </cell>
          <cell r="U252" t="str">
            <v>2</v>
          </cell>
          <cell r="V252" t="str">
            <v>Desarrollo Social</v>
          </cell>
          <cell r="W252" t="str">
            <v>7</v>
          </cell>
          <cell r="X252" t="str">
            <v>Otros Asuntos Sociales</v>
          </cell>
          <cell r="Y252" t="str">
            <v>1</v>
          </cell>
          <cell r="Z252" t="str">
            <v>Otros Asuntos Sociales</v>
          </cell>
          <cell r="AA252" t="str">
            <v>2.7.1</v>
          </cell>
          <cell r="AB252" t="str">
            <v>244</v>
          </cell>
          <cell r="AC252" t="str">
            <v>Apoyos y servicios sociales</v>
          </cell>
          <cell r="AD252" t="str">
            <v>LA DESIGUALDAD EN EL ACCESO A ACTIVIDADES CULTURALES Y ARTISTICAS</v>
          </cell>
          <cell r="AE252" t="str">
            <v>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v>
          </cell>
          <cell r="AF252" t="str">
            <v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v>
          </cell>
          <cell r="AG252" t="str">
            <v xml:space="preserve"> PROMOCION DE PROYECTOS CULTURALES COMUNITARIOS SOBRE PATRIMONIO CULTURAL EN RIESGO, EN LA MODALIDAD DE APOYO A LAS CULTURAS MUNICIPALES Y COMUNITARIAS (PACMYC)</v>
          </cell>
          <cell r="AH252">
            <v>1</v>
          </cell>
          <cell r="AI252" t="str">
            <v xml:space="preserve">MIDEL EL PORCENTA DE APOYOS SOCIALES ENTREGADOS A NIÑA Y NIÑS PARA SU FORMACION ARTISTICA. </v>
          </cell>
          <cell r="AJ252" t="str">
            <v>(NUMERO DE APOYOS ENTREGADOS / TOTAL DE APOYOS PROGRAMADOS ) *100</v>
          </cell>
          <cell r="AK252" t="str">
            <v>PORCENTAJE</v>
          </cell>
          <cell r="AL252" t="str">
            <v>CONTRERAS.GOB.MX/WP-CONTENT/UPLOADS/2019/11/MANUALADMINISTRATIVOALCALDIA_LMC-20112019_PDF.PDF</v>
          </cell>
          <cell r="AM252">
            <v>0.15</v>
          </cell>
          <cell r="AN252">
            <v>0.25</v>
          </cell>
          <cell r="AO252">
            <v>0.35</v>
          </cell>
          <cell r="AP252">
            <v>1</v>
          </cell>
        </row>
        <row r="253">
          <cell r="K253" t="str">
            <v>02CD10S151</v>
          </cell>
          <cell r="L253">
            <v>1</v>
          </cell>
          <cell r="M253" t="str">
            <v>Igualdad y Derechos</v>
          </cell>
          <cell r="N253">
            <v>6</v>
          </cell>
          <cell r="O253" t="str">
            <v>Derecho a la igualdad e inclusión</v>
          </cell>
          <cell r="P253">
            <v>4</v>
          </cell>
          <cell r="Q253" t="str">
            <v>Personas con discapacidad</v>
          </cell>
          <cell r="R253">
            <v>3</v>
          </cell>
          <cell r="S253" t="str">
            <v xml:space="preserve">Salud y bienestar </v>
          </cell>
          <cell r="T253" t="str">
            <v xml:space="preserve">3. Salud y bienestar </v>
          </cell>
          <cell r="U253" t="str">
            <v>2</v>
          </cell>
          <cell r="V253" t="str">
            <v>Desarrollo Social</v>
          </cell>
          <cell r="W253" t="str">
            <v>7</v>
          </cell>
          <cell r="X253" t="str">
            <v>Otros Asuntos Sociales</v>
          </cell>
          <cell r="Y253" t="str">
            <v>1</v>
          </cell>
          <cell r="Z253" t="str">
            <v>Otros Asuntos Sociales</v>
          </cell>
          <cell r="AA253" t="str">
            <v>2.7.1</v>
          </cell>
          <cell r="AB253" t="str">
            <v>244</v>
          </cell>
          <cell r="AC253" t="str">
            <v>Apoyos y servicios sociales</v>
          </cell>
          <cell r="AD253" t="str">
            <v>DERIVADO DE LA DEMANDA CIUDADANA Y DE LOS ESTUDIOS REALIZADOS EN LAS ZONAS VULNERABLES DE LA DEMARCACION, SE HAN DETECTADO LA NECESIDAD DE OTORGAR APOYOS ECONOMICOS O EN ESPECIES A LOS GRUPOS VULNERABLES QUE SE ENCUENTRAN EN UN INDICE DE MARGINACION.</v>
          </cell>
          <cell r="AE253" t="str">
            <v>BRINDAR APOYOS ECONOMICOS Y/O EN ESPECIE, QUE CONTRIBUYAN A MEJORAR LA CALIDAD DE VIDA Y REVERTIR LAS CONDICIONES DE DESIGUALDAD, MARGINACION Y EXCLUSION SOCIAL DE LA POBLACION, PRIORIZANDO LA QUE PRESENTE UN INDICE DE MARGINACION MEDIO, ALTO Y MUY ALTO.</v>
          </cell>
          <cell r="AF253" t="str">
            <v>REALIZAR PROGRAMAS DE ACTIVIDADES PARA LOS GRUPOS DE ADULTOS MAYORES QUE PERMITAN CONTINUAR Y DESRROLLAR HABILIDADES CORPORALES, INTELECTUALES, EMOCIONALES  Y DE SALUD QUE FORTALEZCAN SU AUTOESTIMA Y AUTONOMIA.</v>
          </cell>
          <cell r="AG253" t="str">
            <v>COORDINAR LA PROMOCION Y DIFUSION DE LOS PROGRAMAS SOCIALES, QUE HAYAN SIDO APROBADOS PARA DAR ATENCION A ADULTOS MAYORES, MUJERES, JOVENES, NIÑOS Y PERSONAS CON DISCAPACIDAD, QUE SE ENCUENTREN EN SITUACION DE VULNERABILIDAD O QUE POR SU CONDICION LO REQUIERAN.</v>
          </cell>
          <cell r="AH253">
            <v>1</v>
          </cell>
          <cell r="AI253" t="str">
            <v xml:space="preserve">MIDE EL PORCENTAJE DE APOYOS ENTREGADO A LAS PERSONAS QUE PRESENTAN ALGUNA DISCAPACIDAD </v>
          </cell>
          <cell r="AJ253" t="str">
            <v>(NUMERO DE APOYOS ENTREGADOS/NUMERO DE APOYOS PROGRAMADOS) *100</v>
          </cell>
          <cell r="AK253" t="str">
            <v>PORCENTAJE</v>
          </cell>
          <cell r="AL253" t="str">
            <v>CONTRERAS.GOB.MX/WP-CONTENT/UPLOADS/2019/11/MANUALADMINISTRATIVOALCALDIA_LMC-20112019_PDF.PDF</v>
          </cell>
          <cell r="AM253">
            <v>0.15</v>
          </cell>
          <cell r="AN253">
            <v>0.25</v>
          </cell>
          <cell r="AO253">
            <v>0.35</v>
          </cell>
          <cell r="AP253">
            <v>1</v>
          </cell>
        </row>
        <row r="254">
          <cell r="K254" t="str">
            <v>02CD10U026</v>
          </cell>
          <cell r="L254">
            <v>1</v>
          </cell>
          <cell r="M254" t="str">
            <v>Igualdad y Derechos</v>
          </cell>
          <cell r="N254">
            <v>6</v>
          </cell>
          <cell r="O254" t="str">
            <v>Derecho a la igualdad e inclusión</v>
          </cell>
          <cell r="P254">
            <v>0</v>
          </cell>
          <cell r="Q254" t="str">
            <v>Derecho a la igualdad e inclusión</v>
          </cell>
          <cell r="R254">
            <v>10</v>
          </cell>
          <cell r="S254" t="str">
            <v xml:space="preserve">Reducción de las desigualdades </v>
          </cell>
          <cell r="T254" t="str">
            <v xml:space="preserve">10. Reducción de las desigualdades </v>
          </cell>
          <cell r="U254" t="str">
            <v>2</v>
          </cell>
          <cell r="V254" t="str">
            <v>Desarrollo Social</v>
          </cell>
          <cell r="W254" t="str">
            <v>6</v>
          </cell>
          <cell r="X254" t="str">
            <v>Protección Social</v>
          </cell>
          <cell r="Y254" t="str">
            <v>8</v>
          </cell>
          <cell r="Z254" t="str">
            <v>Otros Grupos Vulnerables</v>
          </cell>
          <cell r="AA254" t="str">
            <v>2.6.8</v>
          </cell>
          <cell r="AB254" t="str">
            <v>244</v>
          </cell>
          <cell r="AC254" t="str">
            <v>Apoyos y servicios sociales</v>
          </cell>
          <cell r="AD254" t="str">
            <v xml:space="preserve">DERIVADO DE LA DEMANDA CIUDADANA Y DE LOS ESTUDIOS REALIZADOS EN LAS ZONAS VULNERABLES DE LA DEMARCACION, SE HAN DETECTADO LA NECESIDAD DE OTORGAR APOYOS ECONOMICOS O EN ESPECIES A LOS GRUPOS VULNERABLES QUE SE ENCUENTRAN EN UN INDICE DE MARGINACION.  </v>
          </cell>
          <cell r="AE254" t="str">
            <v>BRINDAR APOYOS ECONOMICOS Y/O EN ESPECIE, QUE CONTRIBUYAN A MEJORAR LA CALIDAD DE VIDA Y REVERTIR LAS CONDICIONES DE DESIGUALDAD, MARGINACION Y EXCLUSION SOCIAL DE LA POBLACION, PRIORIZANDO LA QUE PRESENTE UN INDICE DE MARGINACION MEDIO, ALTO Y MUY ALTO.</v>
          </cell>
          <cell r="AF254" t="str">
            <v>ALIZAR PROGRAMAS DE ACTIVIDADES PARA LOS GRUPOS DE ADULTOS MAYORES QUE PERMITAN CONTINUAR Y DESRROLLAR HABILIDADES CORPORALES, INTELECTUALES, EMOCIONALES  Y DE SALUD QUE FORTALEZCAN SU AUTOESTIMA Y AUTONOMIA.</v>
          </cell>
          <cell r="AG254" t="str">
            <v xml:space="preserve">CONTRIBUIR AL BIENESTAR SOCIAL E IGUALDAD MEDIANTE LA MEJORA DEL DESEMPEÑO Y LA RENDICION DE CUENTAS DE LA POLITICA DE DESARROLLO SOCIAL. </v>
          </cell>
          <cell r="AH254">
            <v>1</v>
          </cell>
          <cell r="AI254" t="str">
            <v>MIDE EL PORCENTAJE DE APOYOS ECONOMICOS ENTREGADOS A LA POBLACION DE ESCASOS ESCASOS RECUROS, QUE SUFREN GRADOS DE MARGINACION Y POBREZA</v>
          </cell>
          <cell r="AJ254" t="str">
            <v xml:space="preserve">
(NUMERO DE APOYOS SOCIALES ENTREGADOS/NUMERO DE APOYOS SOCIALES PROGRAMADOS) *100</v>
          </cell>
          <cell r="AK254" t="str">
            <v>PORCENTAJE</v>
          </cell>
          <cell r="AL254" t="str">
            <v>CONTRERAS.GOB.MX/WP-CONTENT/UPLOADS/2019/11/MANUALADMINISTRATIVOALCALDIA_LMC-20112019_PDF.PDF</v>
          </cell>
          <cell r="AM254">
            <v>0.15</v>
          </cell>
          <cell r="AN254">
            <v>0.25</v>
          </cell>
          <cell r="AO254">
            <v>0.35</v>
          </cell>
          <cell r="AP254">
            <v>1</v>
          </cell>
        </row>
        <row r="255">
          <cell r="K255" t="str">
            <v>02CD11E117</v>
          </cell>
          <cell r="L255">
            <v>2</v>
          </cell>
          <cell r="M255" t="str">
            <v>Ciudad Sustentable</v>
          </cell>
          <cell r="N255" t="str">
            <v>2</v>
          </cell>
          <cell r="O255" t="str">
            <v>Desarrollo urbano sustentable e incluyente</v>
          </cell>
          <cell r="P255" t="str">
            <v>2</v>
          </cell>
          <cell r="Q255" t="str">
            <v>Ampliación de parques, espacios públicos y mejora de servicios urbanos</v>
          </cell>
          <cell r="R255">
            <v>11</v>
          </cell>
          <cell r="S255" t="str">
            <v>Ciudades y comunidades sostenibles</v>
          </cell>
          <cell r="T255" t="str">
            <v>11. Ciudades y comunidades sostenibles</v>
          </cell>
          <cell r="U255" t="str">
            <v>2</v>
          </cell>
          <cell r="V255" t="str">
            <v>Desarrollo Social</v>
          </cell>
          <cell r="W255" t="str">
            <v>2</v>
          </cell>
          <cell r="X255" t="str">
            <v>Vivienda Y Servicios A La Comunidad</v>
          </cell>
          <cell r="Y255" t="str">
            <v>1</v>
          </cell>
          <cell r="Z255" t="str">
            <v>Urbanización</v>
          </cell>
          <cell r="AA255" t="str">
            <v>2.2.1</v>
          </cell>
          <cell r="AB255" t="str">
            <v>263</v>
          </cell>
          <cell r="AC255" t="str">
            <v>Presupuesto Participativo</v>
          </cell>
          <cell r="AD255" t="str">
            <v xml:space="preserve">LA IMAGEN URBANA DE LA ALCALDIA MIGUEL HIDALGO CUENTA CON UN DEFICIENTE MANTENIMIENTO.  </v>
          </cell>
          <cell r="AE255" t="str">
            <v>ESPACIOS PUBLICOS DE LA ALCALDIA MIGUEL HIDALGO.</v>
          </cell>
          <cell r="AF255" t="str">
            <v>CONSTRUCCION, RAHABILITACION, ADMINISTRACION, PRESERVACION, PROTECCION, RESTAURACION, VIGILANCIA Y MANTENIENTO DE LOS ESPACIOS PUBLICOS DE LA ALCALDIA MIGUE HIDALGO.</v>
          </cell>
          <cell r="AG255" t="str">
            <v>MANTENIMENTO DE LA INFRAESTRUCTURA EN LOS ESPACIOS PUBLICOS DE LA DEMERCACION QUE CONTRIBUYAN AL MEJORAMIENTO DE LA IMAGEN URBANA.</v>
          </cell>
          <cell r="AH255">
            <v>1</v>
          </cell>
          <cell r="AI255" t="str">
            <v>MIDE EL PORCENTAJE DE AVANCE DEL EQUIPAMIENTO DE INFRAESTRUCTURA URBANA EN LOS ESPACIOS PUBLICOS.</v>
          </cell>
          <cell r="AJ255" t="str">
            <v>(EQUIPAMIENTO DE INFRAESTRUCTURA URBANA INSTALADOS/ EQUIPAMIENTO DE INFRAESTRUCTURA URBANA PROYECTADOS) * 100</v>
          </cell>
          <cell r="AK255" t="str">
            <v>PORCENTAJE</v>
          </cell>
          <cell r="AL255" t="str">
            <v>INFORME DE LA DIRECCION EJECUTIVA DE PARTICIPACION CIUDADANA.</v>
          </cell>
          <cell r="AM255">
            <v>0.25</v>
          </cell>
          <cell r="AN255">
            <v>0.5</v>
          </cell>
          <cell r="AO255">
            <v>0.75</v>
          </cell>
          <cell r="AP255">
            <v>1</v>
          </cell>
        </row>
        <row r="256">
          <cell r="K256" t="str">
            <v>02CD11E118</v>
          </cell>
          <cell r="L256">
            <v>5</v>
          </cell>
          <cell r="M256" t="str">
            <v>Cero Agresión y Más Seguridad</v>
          </cell>
          <cell r="N256" t="str">
            <v>1</v>
          </cell>
          <cell r="O256" t="str">
            <v>Seguridad Ciudadana</v>
          </cell>
          <cell r="P256">
            <v>11</v>
          </cell>
          <cell r="Q256" t="str">
            <v>Protección de los derechos humanos de la ciudadanía y protocolos de actuación policial</v>
          </cell>
          <cell r="R256">
            <v>16</v>
          </cell>
          <cell r="S256" t="str">
            <v>Paz, justicia e instituciones sólidas</v>
          </cell>
          <cell r="T256" t="str">
            <v>16. Paz, justicia e instituciones sólidas</v>
          </cell>
          <cell r="U256" t="str">
            <v>1</v>
          </cell>
          <cell r="V256" t="str">
            <v>Gobierno</v>
          </cell>
          <cell r="W256" t="str">
            <v>7</v>
          </cell>
          <cell r="X256" t="str">
            <v>Asuntos De Orden Público Y De Seguridad Interior</v>
          </cell>
          <cell r="Y256" t="str">
            <v>1</v>
          </cell>
          <cell r="Z256" t="str">
            <v>Policía</v>
          </cell>
          <cell r="AA256" t="str">
            <v>1.7.1</v>
          </cell>
          <cell r="AB256" t="str">
            <v>063</v>
          </cell>
          <cell r="AC256" t="str">
            <v>Prevención de la violencia y el delito</v>
          </cell>
          <cell r="AD256" t="str">
            <v>ALTO INDICE DE DELITOS  DELINCUENCIALES EN LA ALCALDIA MIGUEL HIDALGO.</v>
          </cell>
          <cell r="AE256" t="str">
            <v>POBLACION QUE VIVE Y TRANSITA EN LA DEMARCACION.</v>
          </cell>
          <cell r="AF256" t="str">
            <v xml:space="preserve">INSTALAR, OPERAR, MANTENER Y MONITOREAR CAMARAS DE VIGILANCIA Y ALARMAS VECINALES. OPERATIVOS PARA MANTENER LA VIA PUBLICA LIBRE DE OBSTACULOS, BASURA, ALCOCHOL Y ESTUPEFACIENTES. PROMOVER LA CULTURA DE LA PAZ. </v>
          </cell>
          <cell r="AG256" t="str">
            <v xml:space="preserve">CONTRIBUIR A LA MEJORA DE LA PERCEPCION DE SEGURIDAD, MEDIANTE LA  IMPLEMENTACION DE ESTRATEGIAS, ACCIONES, CAMPAÑAS Y POLITICAS PUBLICAS EN MATERIA DE SEGURIDAD CIUDADANA, QUE BENEFICIEN A LAS Y LOS MIGUELHIDALGUENSES.  </v>
          </cell>
          <cell r="AH256">
            <v>0.28000000000000003</v>
          </cell>
          <cell r="AI256" t="str">
            <v xml:space="preserve">MIDE LA TASA DE VARIACION PORCENTUAL ANUAL DE LA INHIBICION  DE LA COMISION DE CONDUCTAS ANTISOCIALES Y PARASOCIALES. </v>
          </cell>
          <cell r="AJ256" t="str">
            <v>[(INHIBICION DE LA COMISION DE CONDUCTAS ANTISOCIALES Y PARASOCIALES DEL AÑO T /INHIBICION DE LA COMISION DE CONDUCTAS ANTISOCIALES Y PARASOCIALES DEL AÑO T -1) -1] *100</v>
          </cell>
          <cell r="AK256" t="str">
            <v>TASA DE VARIACION</v>
          </cell>
          <cell r="AL256" t="str">
            <v>CARPETAS DE INVESTIGACION, DATOS DE LA FISCALIA GENERAL DE LA CIUDAD DE MEXICO Y ACCIONES DE PREVENCION TOTAL DE IMPACTADOS.CON SSC Y CSC. HTTPS://DATOS.CDMX.GOB.MX/PAGES/HOME/</v>
          </cell>
          <cell r="AM256">
            <v>7.0000000000000007E-2</v>
          </cell>
          <cell r="AN256">
            <v>0.14000000000000001</v>
          </cell>
          <cell r="AO256">
            <v>0.21</v>
          </cell>
          <cell r="AP256">
            <v>0.28000000000000003</v>
          </cell>
        </row>
        <row r="257">
          <cell r="K257" t="str">
            <v>02CD11E120</v>
          </cell>
          <cell r="L257">
            <v>2</v>
          </cell>
          <cell r="M257" t="str">
            <v>Ciudad Sustentable</v>
          </cell>
          <cell r="N257">
            <v>3</v>
          </cell>
          <cell r="O257" t="str">
            <v>Medio ambiente y recursos naturales</v>
          </cell>
          <cell r="P257">
            <v>4</v>
          </cell>
          <cell r="Q257" t="str">
            <v>Regenerar las condiciones ecológicas de la ciudad: Áreas de Valor Ambiental, Áreas Naturales Protegidas y Suelo de Conservación.</v>
          </cell>
          <cell r="R257">
            <v>15</v>
          </cell>
          <cell r="S257" t="str">
            <v>Vida de ecosistemas terrestres</v>
          </cell>
          <cell r="T257" t="str">
            <v>15. Vida de ecosistemas terrestres</v>
          </cell>
          <cell r="U257" t="str">
            <v>2</v>
          </cell>
          <cell r="V257" t="str">
            <v>Desarrollo Social</v>
          </cell>
          <cell r="W257" t="str">
            <v>1</v>
          </cell>
          <cell r="X257" t="str">
            <v>Protección Ambiental</v>
          </cell>
          <cell r="Y257" t="str">
            <v>6</v>
          </cell>
          <cell r="Z257" t="str">
            <v>Otros De Protección Ambiental</v>
          </cell>
          <cell r="AA257" t="str">
            <v>2.1.6</v>
          </cell>
          <cell r="AB257" t="str">
            <v>089</v>
          </cell>
          <cell r="AC257" t="str">
            <v>Regulación, protección y cuidado animal</v>
          </cell>
          <cell r="AD257" t="str">
            <v xml:space="preserve">LOS ANIMALES DE COMPAÑIA DE LA ALCALDIA MIGUEL HIDALGO CUENTAN CON ESCASOS SERVICIOS BASICOS Y ESPECIALIZADOS DE SALUD VETERINARIA, LO QUE AUMENTA LOS RIESGOS DE SALUD PUBLICA. </v>
          </cell>
          <cell r="AE257" t="str">
            <v>ANIMALES DE COMPAÑIA DE LA ALCALDIA MIGUEL HIDALGO.</v>
          </cell>
          <cell r="AF257" t="str">
            <v xml:space="preserve">CAPACITACION AL PERSONAL, EQUIPO DE VETERINARIAS, SERVICIO MEDICO VETERINARIO INTEGRAL. </v>
          </cell>
          <cell r="AG257" t="str">
            <v xml:space="preserve">SERVICIOS DE ATENCION DE SALUD ANIMAL A PRECIOS ACCESIBLES, CONTRIBUYENDO A GARANTIZAR EL BIENESTAR DE LOS ANIMALES DE COMPAÑIA Y A MEJORAR LA SALUD PUBLICA DE LA ALCALDIA MIGUEL HIDALGO. </v>
          </cell>
          <cell r="AH257">
            <v>0.08</v>
          </cell>
          <cell r="AI257" t="str">
            <v>MIDE LA TASA DE CRECIMIENTO DE SERVICIOS DE ATENCION VETERINARIA.</v>
          </cell>
          <cell r="AJ257" t="str">
            <v>[(SERVICIOS DE ATENCION VETERINARIA EN EL AÑO ACTUAL/SERVICIOS DE ATENCION VETERINARIA EN EL AÑO ANTERIOR)-1]*100</v>
          </cell>
          <cell r="AK257" t="str">
            <v>TASA DE VARIACION</v>
          </cell>
          <cell r="AL257" t="str">
            <v>INFORME TRIMESTRAL ELABORADO POR LA DIRECCION DE MEDIO AMBIENTE Y SUSTENTABILIDAD.</v>
          </cell>
          <cell r="AM257">
            <v>0.01</v>
          </cell>
          <cell r="AN257">
            <v>0.02</v>
          </cell>
          <cell r="AO257">
            <v>0.04</v>
          </cell>
          <cell r="AP257">
            <v>0.08</v>
          </cell>
        </row>
        <row r="258">
          <cell r="K258" t="str">
            <v>02CD11E123</v>
          </cell>
          <cell r="L258">
            <v>2</v>
          </cell>
          <cell r="M258" t="str">
            <v>Ciudad Sustentable</v>
          </cell>
          <cell r="N258">
            <v>3</v>
          </cell>
          <cell r="O258" t="str">
            <v>Medio ambiente y recursos naturales</v>
          </cell>
          <cell r="P258">
            <v>3</v>
          </cell>
          <cell r="Q258" t="str">
            <v>Programa integral de Residuos Sólidos</v>
          </cell>
          <cell r="R258">
            <v>11</v>
          </cell>
          <cell r="S258" t="str">
            <v>Ciudades y comunidades sostenibles</v>
          </cell>
          <cell r="T258" t="str">
            <v>11. Ciudades y comunidades sostenibles</v>
          </cell>
          <cell r="U258" t="str">
            <v>2</v>
          </cell>
          <cell r="V258" t="str">
            <v>Desarrollo Social</v>
          </cell>
          <cell r="W258" t="str">
            <v>1</v>
          </cell>
          <cell r="X258" t="str">
            <v>Protección Ambiental</v>
          </cell>
          <cell r="Y258" t="str">
            <v>1</v>
          </cell>
          <cell r="Z258" t="str">
            <v>Ordenación De Desechos</v>
          </cell>
          <cell r="AA258" t="str">
            <v>2.1.1</v>
          </cell>
          <cell r="AB258" t="str">
            <v>084</v>
          </cell>
          <cell r="AC258" t="str">
            <v>Recolección, tratamiento y disposición final de desechos sólidos y peligrosos</v>
          </cell>
          <cell r="AD258" t="str">
            <v>ALTOS INDICES DE CONTAMINACION EN LA ALCALDIA MIGUEL HIDALGO.</v>
          </cell>
          <cell r="AE258" t="str">
            <v>POBLACION LOCAL Y FLOTANTE DE LA DEMARCACION.</v>
          </cell>
          <cell r="AF258" t="str">
            <v>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v>
          </cell>
          <cell r="AG258" t="str">
            <v>MANEJO SUSTENTABLE DE LOS RESIDUOS SOLIDOS GENERADOS EN LA ALCALDIA PARA CONTRIBUIR A LA DISMINUCION DE LOS INDICES DE CONTAMINACION.</v>
          </cell>
          <cell r="AH258">
            <v>1</v>
          </cell>
          <cell r="AI258" t="str">
            <v>PORCENTAJE QUE MIDE LAS TONELADAS DE RESIDUOS SOLIDOS RECOLECTADOS.</v>
          </cell>
          <cell r="AJ258" t="str">
            <v>(RESIDUOS SOLIDOS RECOLECTADOS / RESIDUOS SOLIDOS PROYECTADOS) * 100</v>
          </cell>
          <cell r="AK258" t="str">
            <v>PORCENTAJE</v>
          </cell>
          <cell r="AL258" t="str">
            <v>INFORME DE AVANCE TRIMESTRAL, DISPONIBLE EN LA J.U.D. DE GESTION ESTRATEGICA EN LA DIRECCION EJECUTIVA DE SERVICIOS URBANOS DE LA ALCALDIA MIGUEL HIDALGO.</v>
          </cell>
          <cell r="AM258">
            <v>0.2</v>
          </cell>
          <cell r="AN258">
            <v>0.5</v>
          </cell>
          <cell r="AO258">
            <v>0.8</v>
          </cell>
          <cell r="AP258">
            <v>1</v>
          </cell>
        </row>
        <row r="259">
          <cell r="K259" t="str">
            <v>02CD11E127</v>
          </cell>
          <cell r="L259">
            <v>1</v>
          </cell>
          <cell r="M259" t="str">
            <v>Igualdad y Derechos</v>
          </cell>
          <cell r="N259">
            <v>2</v>
          </cell>
          <cell r="O259" t="str">
            <v>Derecho a la salud</v>
          </cell>
          <cell r="P259">
            <v>4</v>
          </cell>
          <cell r="Q259" t="str">
            <v>Participación para una vida saludable</v>
          </cell>
          <cell r="R259">
            <v>3</v>
          </cell>
          <cell r="S259" t="str">
            <v xml:space="preserve">Salud y bienestar </v>
          </cell>
          <cell r="T259" t="str">
            <v xml:space="preserve">3. Salud y bienestar </v>
          </cell>
          <cell r="U259" t="str">
            <v>2</v>
          </cell>
          <cell r="V259" t="str">
            <v>Desarrollo Social</v>
          </cell>
          <cell r="W259" t="str">
            <v>3</v>
          </cell>
          <cell r="X259" t="str">
            <v>Salud</v>
          </cell>
          <cell r="Y259" t="str">
            <v>5</v>
          </cell>
          <cell r="Z259" t="str">
            <v>Protección Social En Salud</v>
          </cell>
          <cell r="AA259" t="str">
            <v>2.3.5</v>
          </cell>
          <cell r="AB259" t="str">
            <v>064</v>
          </cell>
          <cell r="AC259" t="str">
            <v>Prevención y promoción de la salud</v>
          </cell>
          <cell r="AD259" t="str">
            <v xml:space="preserve">ALTOS NIVELES DE ENFERMEDADES CRONICO DEGENERATIVAS EN LA POBLACION DE LA ALCALDIA MIGUEL HIDALGO. </v>
          </cell>
          <cell r="AE259" t="str">
            <v>POBLACION DE LA ALCALDIA MIGUEL HIDALGO.</v>
          </cell>
          <cell r="AF259" t="str">
            <v>IMPLEMENTAR PROGRAMAS DE PREVENCION DE ENFERMEDADES PARA DISMINUIR LOS PROBLEMAS DE SALUD PUBLICA Y LA MORBILIDAD, PROMOVIENDO EN LA POBLACION LA CULTURA DE LA PREVENCION.</v>
          </cell>
          <cell r="AG259" t="str">
            <v>JORNADAS DE SALUD PREVENTIVAS DE ENFERMEDADES CRONICAS PARA GARANTIZAR LA SALUD DIGNA Y VIDA SALUDABLE.</v>
          </cell>
          <cell r="AH259">
            <v>1</v>
          </cell>
          <cell r="AI259" t="str">
            <v xml:space="preserve">MIDE EL PORCENTAJE DE SERVICIOS BRINDADOS PARA LA PREVENCION DE ENFERMEDADES. . </v>
          </cell>
          <cell r="AJ259" t="str">
            <v>(NUMERO DE SERVICIOS BRINDADOS/ NUMERO DE SERVICIOS PROYECTADOS) *100</v>
          </cell>
          <cell r="AK259" t="str">
            <v>PORCENTAJE</v>
          </cell>
          <cell r="AL259" t="str">
            <v>INFORME TRIMESTRAL DE SERVICIOS OFRECIDO POR LA DIRECCION GENERAL DE DESARROLLO SOCIAL DE LA ALCALDIA MIGUEL HIDALGO, ELABORADO POR LA DIRECCION DE DESARROLLO SOCIAL Y HUMANO.</v>
          </cell>
          <cell r="AM259">
            <v>0.25</v>
          </cell>
          <cell r="AN259">
            <v>0.5</v>
          </cell>
          <cell r="AO259">
            <v>0.75</v>
          </cell>
          <cell r="AP259">
            <v>1</v>
          </cell>
        </row>
        <row r="260">
          <cell r="K260" t="str">
            <v>02CD11E137</v>
          </cell>
          <cell r="L260">
            <v>1</v>
          </cell>
          <cell r="M260" t="str">
            <v>Igualdad y Derechos</v>
          </cell>
          <cell r="N260">
            <v>1</v>
          </cell>
          <cell r="O260" t="str">
            <v>Derecho a la educación</v>
          </cell>
          <cell r="P260">
            <v>1</v>
          </cell>
          <cell r="Q260" t="str">
            <v>Ampliar y fortalecer la educación inicial</v>
          </cell>
          <cell r="R260">
            <v>4</v>
          </cell>
          <cell r="S260" t="str">
            <v>Educación de calidad</v>
          </cell>
          <cell r="T260" t="str">
            <v>4. Educación de calidad</v>
          </cell>
          <cell r="U260" t="str">
            <v>2</v>
          </cell>
          <cell r="V260" t="str">
            <v>Desarrollo Social</v>
          </cell>
          <cell r="W260" t="str">
            <v>5</v>
          </cell>
          <cell r="X260" t="str">
            <v>Educación</v>
          </cell>
          <cell r="Y260" t="str">
            <v>1</v>
          </cell>
          <cell r="Z260" t="str">
            <v>Educación Básica</v>
          </cell>
          <cell r="AA260" t="str">
            <v>2.5.1</v>
          </cell>
          <cell r="AB260">
            <v>115</v>
          </cell>
          <cell r="AC260" t="str">
            <v>Operación de Centros para el desarrollo infantil</v>
          </cell>
          <cell r="AD260" t="str">
            <v>ESCASOS ESPACIOS SEGUROS PARA EL DESARROLLO INFANTIL .</v>
          </cell>
          <cell r="AE260" t="str">
            <v>NIÑAS Y NIÑOS ENTRE LOS 2 Y LOS 5 AÑOS 11 MESES.</v>
          </cell>
          <cell r="AF260" t="str">
            <v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v>
          </cell>
          <cell r="AG260" t="str">
            <v>GARANTIZAR EL DERECHO A LA EDUCACION DE LAS NIÑAS Y NIÑOS, MEDIANTE LA OPERACION Y ADMINISTRACION DE LOS SERVICIOS OTORGADOS EN LOS CENTROS DE DESARROLLO INFANTIL.</v>
          </cell>
          <cell r="AH260">
            <v>1</v>
          </cell>
          <cell r="AI260" t="str">
            <v xml:space="preserve"> MIDE EL PORCENTAJE DE NIÑAS Y NIÑOS BENEFICIADOS POR EL PROGRAMA DE CENTROS DE ATENCION INFANTIL EN LA DEMARCACION.   .  .  . </v>
          </cell>
          <cell r="AJ260" t="str">
            <v xml:space="preserve">(NUMERO DE NIÑAS Y NIÑOS INSCRITOS / META PROGRAMADA ANUAL) *100
</v>
          </cell>
          <cell r="AK260" t="str">
            <v>PORCENTAJE</v>
          </cell>
          <cell r="AL260" t="str">
            <v>HTTPS://MIGUELHIDALGO.CDMX.GOB.MX/WP-CONTENT/UPLOADS/2020/01/PADRON-DE-BENEFICIARIOS.PDF</v>
          </cell>
          <cell r="AM260">
            <v>0.25</v>
          </cell>
          <cell r="AN260">
            <v>0.25</v>
          </cell>
          <cell r="AO260">
            <v>0.25</v>
          </cell>
          <cell r="AP260">
            <v>1</v>
          </cell>
        </row>
        <row r="261">
          <cell r="K261" t="str">
            <v>02CD11F031</v>
          </cell>
          <cell r="L261">
            <v>4</v>
          </cell>
          <cell r="M261" t="str">
            <v>Ciudad de México, capital cultural de America Latina</v>
          </cell>
          <cell r="N261">
            <v>4</v>
          </cell>
          <cell r="O261" t="str">
            <v>Festivales y Fiestas</v>
          </cell>
          <cell r="P261">
            <v>0</v>
          </cell>
          <cell r="Q261" t="str">
            <v>Festivales y Fiestas</v>
          </cell>
          <cell r="R261">
            <v>4</v>
          </cell>
          <cell r="S261" t="str">
            <v>Educación de calidad</v>
          </cell>
          <cell r="T261" t="str">
            <v>4. Educación de calidad</v>
          </cell>
          <cell r="U261" t="str">
            <v>2</v>
          </cell>
          <cell r="V261" t="str">
            <v>Desarrollo Social</v>
          </cell>
          <cell r="W261" t="str">
            <v>4</v>
          </cell>
          <cell r="X261" t="str">
            <v>Recreación, Cultura Y Otras Manifestaciones Sociales</v>
          </cell>
          <cell r="Y261" t="str">
            <v>2</v>
          </cell>
          <cell r="Z261" t="str">
            <v>Cultura</v>
          </cell>
          <cell r="AA261" t="str">
            <v>2.4.2</v>
          </cell>
          <cell r="AB261" t="str">
            <v>078</v>
          </cell>
          <cell r="AC261" t="str">
            <v>Promoción y fomento de manifestaciones culturales</v>
          </cell>
          <cell r="AD261" t="str">
            <v xml:space="preserve">EL SECTOR CULTURAL SE HA VISTO RELEGADO EN LA AGENDA PUBLICA.  </v>
          </cell>
          <cell r="AE261" t="str">
            <v>EL SECTOR CULTURAL.</v>
          </cell>
          <cell r="AF261" t="str">
            <v>REALIZACION DE EVENTOS CIVICOS, FESTIVIDADES Y FIESTAS POPULARES.</v>
          </cell>
          <cell r="AG261" t="str">
            <v>ORGANIZACION DE EVENTOS CIVICOS, FESTIVIDADES Y FIESTAS POPULARES, CONTRIBUYENDO A FORTALECER EL SECTOR CULTURAL DE LA ALCALDIA MIGUEL HIDALGO.</v>
          </cell>
          <cell r="AH261">
            <v>1</v>
          </cell>
          <cell r="AI261" t="str">
            <v>MIDE EL PORCENTAJE DE EVENTOS CIVICOS Y CULTURALES REALIZADOS ENTRE EVENTOS PROGRAMADOS.</v>
          </cell>
          <cell r="AJ261" t="str">
            <v xml:space="preserve">(NUMERO DE EVENTOS REALIZADOS/NUMERO DE EVENTOS PROGRAMADOS) *100 </v>
          </cell>
          <cell r="AK261" t="str">
            <v>PORCENTAJE</v>
          </cell>
          <cell r="AL261" t="str">
            <v xml:space="preserve">INFORME TRIMESTRAL REALIZADO POR LA DIRECCION GENERAL DE DESARROLLO SOCIAL, ELABORADO POR LA COORDINACION DE CONVIVENCIA Y CULTURA. </v>
          </cell>
          <cell r="AM261">
            <v>0.5</v>
          </cell>
          <cell r="AN261">
            <v>0.68</v>
          </cell>
          <cell r="AO261">
            <v>0.85</v>
          </cell>
          <cell r="AP261">
            <v>1</v>
          </cell>
        </row>
        <row r="262">
          <cell r="K262" t="str">
            <v>02CD11F032</v>
          </cell>
          <cell r="L262">
            <v>1</v>
          </cell>
          <cell r="M262" t="str">
            <v>Igualdad y Derechos</v>
          </cell>
          <cell r="N262">
            <v>3</v>
          </cell>
          <cell r="O262" t="str">
            <v>Derecho a la cultura física y la práctica del deporte</v>
          </cell>
          <cell r="P262">
            <v>1</v>
          </cell>
          <cell r="Q262" t="str">
            <v xml:space="preserve"> Promoción del deporte comunitario </v>
          </cell>
          <cell r="R262">
            <v>3</v>
          </cell>
          <cell r="S262" t="str">
            <v xml:space="preserve">Salud y bienestar </v>
          </cell>
          <cell r="T262" t="str">
            <v xml:space="preserve">3. Salud y bienestar </v>
          </cell>
          <cell r="U262" t="str">
            <v>2</v>
          </cell>
          <cell r="V262" t="str">
            <v>Desarrollo Social</v>
          </cell>
          <cell r="W262" t="str">
            <v>4</v>
          </cell>
          <cell r="X262" t="str">
            <v>Recreación, Cultura Y Otras Manifestaciones Sociales</v>
          </cell>
          <cell r="Y262" t="str">
            <v>1</v>
          </cell>
          <cell r="Z262" t="str">
            <v>Deporte Y Recreación</v>
          </cell>
          <cell r="AA262" t="str">
            <v>2.4.1</v>
          </cell>
          <cell r="AB262" t="str">
            <v>046</v>
          </cell>
          <cell r="AC262" t="str">
            <v>Impulso y fomento a la cultura física y el deporte</v>
          </cell>
          <cell r="AD262" t="str">
            <v>ESCASA PRACTICA DEPORTIVA EN LA POBLACION DE MIGUEL HIDALGO.</v>
          </cell>
          <cell r="AE262" t="str">
            <v>HABITANTES DE LA ALCADIA MIGUEL HIDALGO.</v>
          </cell>
          <cell r="AF262" t="str">
            <v>COORDINAR LA OPERATIVIDAD DEL DEPORTE RECREATIVO Y COMPETITIVO APEGANDOSE EN LOS LINEAMIENTOS ESTABLECIDOS EN EL PROGRAMA DE DEPORTE, PARA MEJORAR LA CALIDAD DE VIDA DE LA POBLACION Y ELEVAR LOS RESULTADOS DEL DEPORTE COMPETITIVO EN LA ALCALDIA.</v>
          </cell>
          <cell r="AG262" t="str">
            <v xml:space="preserve">INCENTIVAR  LA CULTURA FISICA COMUNITARIA CONTRIBUYENDO A LA SALUD Y EL BIENESTAR. </v>
          </cell>
          <cell r="AH262">
            <v>1</v>
          </cell>
          <cell r="AI262" t="str">
            <v xml:space="preserve">MIDE EL PORCENTAJE DE EVENTOS DEPORTIVOS REALIZADOS PARA EL DESARROLLO DEL DEPORTE. </v>
          </cell>
          <cell r="AJ262" t="str">
            <v>(TOTAL DE EVENTOS REALIZADOS PARA EL DESARROLLO DEPORTIVO/TOTAL DE EVENTOS CALENDARIZADOS PARA EL DESARROLLO DEPORTIVO)*100</v>
          </cell>
          <cell r="AK262" t="str">
            <v>PORCENTAJE</v>
          </cell>
          <cell r="AL262" t="str">
            <v>INFORME TRIMESTRAL DE LA DIRECCION GENERAL DE DESARROLLO SOCIAL, ELABORADO POR LA COORDINACION DE PROMOCION DEPORTIVA.</v>
          </cell>
          <cell r="AM262">
            <v>0</v>
          </cell>
          <cell r="AN262">
            <v>0.15</v>
          </cell>
          <cell r="AO262">
            <v>0.3</v>
          </cell>
          <cell r="AP262">
            <v>1</v>
          </cell>
        </row>
        <row r="263">
          <cell r="K263" t="str">
            <v>02CD11K015</v>
          </cell>
          <cell r="L263">
            <v>2</v>
          </cell>
          <cell r="M263" t="str">
            <v>Ciudad Sustentable</v>
          </cell>
          <cell r="N263">
            <v>2</v>
          </cell>
          <cell r="O263" t="str">
            <v>Desarrollo urbano sustentable e incluyente</v>
          </cell>
          <cell r="P263">
            <v>1</v>
          </cell>
          <cell r="Q263" t="str">
            <v>Ordenamiento de desarrollo urbano</v>
          </cell>
          <cell r="R263">
            <v>11</v>
          </cell>
          <cell r="S263" t="str">
            <v>Ciudades y comunidades sostenibles</v>
          </cell>
          <cell r="T263" t="str">
            <v>11. Ciudades y comunidades sostenibles</v>
          </cell>
          <cell r="U263" t="str">
            <v>2</v>
          </cell>
          <cell r="V263" t="str">
            <v>Desarrollo Social</v>
          </cell>
          <cell r="W263" t="str">
            <v>2</v>
          </cell>
          <cell r="X263" t="str">
            <v>Vivienda Y Servicios A La Comunidad</v>
          </cell>
          <cell r="Y263" t="str">
            <v>1</v>
          </cell>
          <cell r="Z263" t="str">
            <v>Urbanización</v>
          </cell>
          <cell r="AA263" t="str">
            <v>2.2.1</v>
          </cell>
          <cell r="AB263" t="str">
            <v>024</v>
          </cell>
          <cell r="AC263" t="str">
            <v>Construcción y supervisión de infraestructura pública</v>
          </cell>
          <cell r="AD263" t="str">
            <v xml:space="preserve">INFRAESTRUCTURA PUBLICA DEFICIENTE Y SIN LAS CONDICIONES APTAS PARA LA ATENCION DE LOS REQUERIMIENTOS CIUDADANOS.  </v>
          </cell>
          <cell r="AE263" t="str">
            <v>CIUDADANOS QUE HABITAN EN LA ALCALDIA MIGUEL HIDALGO.</v>
          </cell>
          <cell r="AF263" t="str">
            <v>CONSTRUIR, REHABILITAR Y MANTENER LOS ESPACIOS PUBLICOS QUE SE ENCUENTRAN A CARGO DE LA DIRECCION GENERAL DE OBRAS, DE CONFORMIDAD CON LA NORMATIVIDAD APLICABLE.</v>
          </cell>
          <cell r="AG263" t="str">
            <v xml:space="preserve">INFRAESTRUCTURA PUBLICA DE CALIDAD, CONTRIBUYENDO A LA PROMOCION DEL DESARROLLO URBANO INCLUYENTE. </v>
          </cell>
          <cell r="AH263">
            <v>0.1</v>
          </cell>
          <cell r="AI263" t="str">
            <v>MIDE EL PORCENTAJE DE AVANCE EN LA CONSTRUCCION DEL EDIFICIO DE LA ALCALDIA MIGUEL HIDALGO EL CUAL SE ENCUENTRA EN UN AVANCE DEL 90% DE SU CONTRUCCION Y SE TIENE PROYECTADO CONCLUIR EL MISMO DURANTE EL 2021.</v>
          </cell>
          <cell r="AJ263" t="str">
            <v>(AVANCE EJECUTADO/ AVANCE DE LA CONSTRUCCION PROGRAMADA) * 100</v>
          </cell>
          <cell r="AK263" t="str">
            <v>PORCENTAJE</v>
          </cell>
          <cell r="AL263" t="str">
            <v>EXPEDIENTE UNICO DE LA OBRA PUBLICA, A RESGUARDO Y PARA CONSULTA EN LA SUBDIRECCION DE PLANEACION Y  CONTRATOS, ADSCRITA A LA DIRECCION GENERAL DE OBRAS.</v>
          </cell>
          <cell r="AM263">
            <v>0.01</v>
          </cell>
          <cell r="AN263">
            <v>0.03</v>
          </cell>
          <cell r="AO263">
            <v>7.0000000000000007E-2</v>
          </cell>
          <cell r="AP263">
            <v>0.1</v>
          </cell>
        </row>
        <row r="264">
          <cell r="K264" t="str">
            <v>02CD11K016</v>
          </cell>
          <cell r="L264">
            <v>2</v>
          </cell>
          <cell r="M264" t="str">
            <v>Ciudad Sustentable</v>
          </cell>
          <cell r="N264">
            <v>2</v>
          </cell>
          <cell r="O264" t="str">
            <v>Desarrollo urbano sustentable e incluyente</v>
          </cell>
          <cell r="P264">
            <v>2</v>
          </cell>
          <cell r="Q264" t="str">
            <v>Ampliación de parques, espacios públicos y mejora de servicios urbanos</v>
          </cell>
          <cell r="R264">
            <v>11</v>
          </cell>
          <cell r="S264" t="str">
            <v>Ciudades y comunidades sostenibles</v>
          </cell>
          <cell r="T264" t="str">
            <v>11. Ciudades y comunidades sostenibles</v>
          </cell>
          <cell r="U264" t="str">
            <v>2</v>
          </cell>
          <cell r="V264" t="str">
            <v>Desarrollo Social</v>
          </cell>
          <cell r="W264" t="str">
            <v>2</v>
          </cell>
          <cell r="X264" t="str">
            <v>Vivienda Y Servicios A La Comunidad</v>
          </cell>
          <cell r="Y264" t="str">
            <v>1</v>
          </cell>
          <cell r="Z264" t="str">
            <v>Urbanización</v>
          </cell>
          <cell r="AA264" t="str">
            <v>2.2.1</v>
          </cell>
          <cell r="AB264" t="str">
            <v>274</v>
          </cell>
          <cell r="AC264" t="str">
            <v>Mantenimiento de infraestructura pública</v>
          </cell>
          <cell r="AD264" t="str">
            <v xml:space="preserve">EL MANTENIMIENTO A LA INFRAESTRUCTURA PUBLICA E IMAGEN URBANA ES INSUFICIENTE EN LA ALCALDIA MIGUEL HIDALGO. </v>
          </cell>
          <cell r="AE264" t="str">
            <v>INFRAESTRUCTURA PUBLICA DE LA ALCALDIA MIGUEL HIDALGO.</v>
          </cell>
          <cell r="AF264" t="str">
            <v xml:space="preserve">BRINDAR MANTENIMIENTO  Y REHABILITACION DE LA INFRAESTRUCTURA PUBLICA E IMAGEN URBANA, MEDIANTE ACCIONES COMO ALBAÑILERIA, PINTURA, ELECTRICIDAD, HERRERIA, ATENCION A INSTALACIONES HIDROSANITARIAS, ASI COMO ACCIONES DE OBRA PUBLICA. </v>
          </cell>
          <cell r="AG264" t="str">
            <v>OPTIMO FUNCIONAMIENTO DE LA INFRAESTRUCTURA PUBLICA DE LA DEMARCACION, CONTRIBUYENDO A PROMOVER UN DESARROLLO URBANO INCLUYENTE.</v>
          </cell>
          <cell r="AH264">
            <v>1</v>
          </cell>
          <cell r="AI264" t="str">
            <v>MIDE EL PORCENTAJE DE AVANCE EN EL MEJORAMIENTO Y REHABILITACION DE LA INFRAESTRUCTURA URBANA.</v>
          </cell>
          <cell r="AJ264" t="str">
            <v xml:space="preserve">(NUMERO DE ACCIONES DE MANTENIMIENTO Y REHABILITACION EJECUTADAS/ NUMERO DE ACCIONES DE MANTENIEMIENTO PROYECTADAS)* 100
</v>
          </cell>
          <cell r="AK264" t="str">
            <v>PORCENTAJE</v>
          </cell>
          <cell r="AL264" t="str">
            <v>INFORME TRIMESTRAL DE ACTIVIDADES ELABORADO POR LA DIRECCION GENERAL DE OBRAS, DIRECCION GENERAL DE GOBIERNO Y ASUNTOS JURIDICOS, DIRECCION EJECUTIVA DE SERVICIOS URBANOS Y LA DIRECCION EJECTIVA DE PARTICIPACION CIUDADANA.</v>
          </cell>
          <cell r="AM264">
            <v>0.25</v>
          </cell>
          <cell r="AN264">
            <v>0.5</v>
          </cell>
          <cell r="AO264">
            <v>0.75</v>
          </cell>
          <cell r="AP264">
            <v>1</v>
          </cell>
        </row>
        <row r="265">
          <cell r="K265" t="str">
            <v>02CD11M001</v>
          </cell>
          <cell r="L265">
            <v>2</v>
          </cell>
          <cell r="M265" t="str">
            <v>Ciudad Sustentable</v>
          </cell>
          <cell r="N265" t="str">
            <v>2</v>
          </cell>
          <cell r="O265" t="str">
            <v>Desarrollo urbano sustentable e incluyente</v>
          </cell>
          <cell r="P265" t="str">
            <v>1</v>
          </cell>
          <cell r="Q265" t="str">
            <v>Ordenamiento de desarrollo urbano</v>
          </cell>
          <cell r="R265" t="str">
            <v>10</v>
          </cell>
          <cell r="S265" t="str">
            <v xml:space="preserve">Reducción de las desigualdades </v>
          </cell>
          <cell r="T265" t="str">
            <v xml:space="preserve">10. Reducción de las desigualdades </v>
          </cell>
          <cell r="U265" t="str">
            <v>1</v>
          </cell>
          <cell r="V265" t="str">
            <v>Gobierno</v>
          </cell>
          <cell r="W265" t="str">
            <v>2</v>
          </cell>
          <cell r="X265" t="str">
            <v>Justicia</v>
          </cell>
          <cell r="Y265" t="str">
            <v>2</v>
          </cell>
          <cell r="Z265" t="str">
            <v>Procuración De Justicia</v>
          </cell>
          <cell r="AA265" t="str">
            <v>1.2.2</v>
          </cell>
          <cell r="AB265" t="str">
            <v>104</v>
          </cell>
          <cell r="AC265" t="str">
            <v>Administración de capital humano</v>
          </cell>
          <cell r="AD265" t="str">
            <v>LA ALCALDIA MIGUEL HIDALGO CUENTA CON UN DEFICIENTE MANEJO DE LOS RECUROS FINANCIEROS, HUMANOS Y MATERIALES.</v>
          </cell>
          <cell r="AE265" t="str">
            <v xml:space="preserve">ESTRUCTURA ADMINISTRATIVA. </v>
          </cell>
          <cell r="AF265" t="str">
            <v>GENERACION DE MECANISMOS PARA EL USO EFICIENTE DE LOS RECURSOS FINANCIEROS, HUMANOS Y MATERIALES.</v>
          </cell>
          <cell r="AG265" t="str">
            <v>CAPACITACIONES ADECUADA A LOS SERVIDORES PUBLICOS PARA LA OPTIMA ADMINISTRACION DE LOS RECURSOS HUMANOS, FINANCIEROS Y MATERIALES.</v>
          </cell>
          <cell r="AH265">
            <v>1</v>
          </cell>
          <cell r="AI265" t="str">
            <v>MIDE EL PORCENTAJE DEL PRESUPUESTO EJERCIDO</v>
          </cell>
          <cell r="AJ265" t="str">
            <v>(PRESUPUESTO ASIGNADO/ PRESUPUESTO EJERCIDO)* 100</v>
          </cell>
          <cell r="AK265" t="str">
            <v>PORCENTAJE</v>
          </cell>
          <cell r="AL265" t="str">
            <v>INFORME DE AVANCE TRIMESTRAL, CONCENTRADO POR LA DIRECCION GENERAL DE ADMINISTRACION.</v>
          </cell>
          <cell r="AM265">
            <v>0.1</v>
          </cell>
          <cell r="AN265">
            <v>0.3</v>
          </cell>
          <cell r="AO265">
            <v>0.75</v>
          </cell>
          <cell r="AP265">
            <v>1</v>
          </cell>
        </row>
        <row r="266">
          <cell r="K266" t="str">
            <v>02CD11N001</v>
          </cell>
          <cell r="L266">
            <v>5</v>
          </cell>
          <cell r="M266" t="str">
            <v>Cero Agresión y Más Seguridad</v>
          </cell>
          <cell r="N266">
            <v>3</v>
          </cell>
          <cell r="O266" t="str">
            <v xml:space="preserve">Protección civil </v>
          </cell>
          <cell r="P266">
            <v>1</v>
          </cell>
          <cell r="Q266" t="str">
            <v>Sistema de Gestión Integral de Riesgos</v>
          </cell>
          <cell r="R266">
            <v>16</v>
          </cell>
          <cell r="S266" t="str">
            <v>Paz, justicia e instituciones sólidas</v>
          </cell>
          <cell r="T266" t="str">
            <v>16. Paz, justicia e instituciones sólidas</v>
          </cell>
          <cell r="U266" t="str">
            <v>1</v>
          </cell>
          <cell r="V266" t="str">
            <v>Gobierno</v>
          </cell>
          <cell r="W266" t="str">
            <v>7</v>
          </cell>
          <cell r="X266" t="str">
            <v>Asuntos De Orden Público Y De Seguridad Interior</v>
          </cell>
          <cell r="Y266" t="str">
            <v>2</v>
          </cell>
          <cell r="Z266" t="str">
            <v>Protección Civil</v>
          </cell>
          <cell r="AA266" t="str">
            <v>1.7.2</v>
          </cell>
          <cell r="AB266" t="str">
            <v>002</v>
          </cell>
          <cell r="AC266" t="str">
            <v>Gestión integral de riesgos en materia de protección civil</v>
          </cell>
          <cell r="AD266" t="str">
            <v xml:space="preserve">BAJA DIFUSION DE LOS PROGRAMAS DE PROTECCION CIVIL ENTRE LA POBLACION DE LA ALCALDIA MIGUEL HIDALGO. </v>
          </cell>
          <cell r="AE266" t="str">
            <v>SERVIDORES PUBLICOS Y POBLACION DE LA ALCALDIA MIGUEL HIDALGO.</v>
          </cell>
          <cell r="AF266" t="str">
            <v xml:space="preserve">HERRAMIENTAS DE PREVENCION EN MATERIA DE PROTECCION CIVIL. PROTOCOLOS EN CASO DE DESASTRES, ATENCION DE EMERGENCIAS URBANAS Y PREHOSPITALARIAS.   FOMENTO EN LA PARTICIPACION, FORMACION Y CAPACITACION DE LOS SERVIDORES PUBLICOS Y LA CIUDADANIA. </v>
          </cell>
          <cell r="AG266" t="str">
            <v xml:space="preserve">CAPACITACION CONTINUA A LOS SERVIDORES PUBLICOS Y LA POBLACION EN GENERAL CONTRIBUYENDO  A LA REACCION INMEDIATA ANTE LA PRESENCIA DE CUALQUIER TIPO DE EMERGENCIA O AGENTE PERTURBADOR.  </v>
          </cell>
          <cell r="AH266">
            <v>0.03</v>
          </cell>
          <cell r="AI266" t="str">
            <v xml:space="preserve">MIDE LA TASA DE VARIACION PROMEDIO DE DISMINUCION DEL TIEMPO DE RESPUESTA DE LOS SERVIDORES PUBLICOS EN LOS SIMULACROS. . </v>
          </cell>
          <cell r="AJ266" t="str">
            <v>[(TIEMPO DE RESPUESTA  PROMEDIO DE LOS SERVIDIORES PUBLICOS EN LOS SIMULACROS EN EL AÑO ACTUAL/TIEMPO DE RESPUESTA  PROMEDIO DE LOS SERVIDORES PUBLICOS EN LOS SIMULACROS EN EL AÑO ANTERIOR)-1]*100</v>
          </cell>
          <cell r="AK266" t="str">
            <v>TASA DE VARIACION</v>
          </cell>
          <cell r="AL266" t="str">
            <v>INFORME TRIMESTRAL DE LA DIRECCION EJECUTIVA DE PROTECCION CIVIL Y RESILIENCIA DE LA ALCALDIA MIGUEL HIDALGO.</v>
          </cell>
          <cell r="AM266">
            <v>0</v>
          </cell>
          <cell r="AN266">
            <v>1</v>
          </cell>
          <cell r="AO266">
            <v>0.02</v>
          </cell>
          <cell r="AP266">
            <v>0.03</v>
          </cell>
        </row>
        <row r="267">
          <cell r="K267" t="str">
            <v>02CD11O001</v>
          </cell>
          <cell r="L267">
            <v>2</v>
          </cell>
          <cell r="M267" t="str">
            <v>Ciudad Sustentable</v>
          </cell>
          <cell r="N267" t="str">
            <v>2</v>
          </cell>
          <cell r="O267" t="str">
            <v>Desarrollo urbano sustentable e incluyente</v>
          </cell>
          <cell r="P267" t="str">
            <v>2</v>
          </cell>
          <cell r="Q267" t="str">
            <v>Ampliación de parques, espacios públicos y mejora de servicios urbanos</v>
          </cell>
          <cell r="R267">
            <v>16</v>
          </cell>
          <cell r="S267" t="str">
            <v>Paz, justicia e instituciones sólidas</v>
          </cell>
          <cell r="T267" t="str">
            <v>16. Paz, justicia e instituciones sólidas</v>
          </cell>
          <cell r="U267" t="str">
            <v>3</v>
          </cell>
          <cell r="V267" t="str">
            <v>Gobierno</v>
          </cell>
          <cell r="W267" t="str">
            <v>5</v>
          </cell>
          <cell r="X267" t="str">
            <v>Coordinación De La Política De Gobierno</v>
          </cell>
          <cell r="Y267" t="str">
            <v>6</v>
          </cell>
          <cell r="Z267" t="str">
            <v>Función Pública</v>
          </cell>
          <cell r="AA267" t="str">
            <v>3.5.6</v>
          </cell>
          <cell r="AB267" t="str">
            <v>001</v>
          </cell>
          <cell r="AC267" t="str">
            <v>Función pública y buen gobierno</v>
          </cell>
          <cell r="AD267" t="str">
            <v>DEFICIENTE GESTION DE LAS UNIDADES ADMINISTRATIVAS.</v>
          </cell>
          <cell r="AE267" t="str">
            <v>UNIDADES ADMINISTRATIVAS QUE REQUIEREN RECURSOS MATERIALES, SUMINISTROS, SERVICIOS GENERALES ENTRE OTROS.</v>
          </cell>
          <cell r="AF267" t="str">
            <v xml:space="preserve"> MATERIALES, SUMINISTROS, SERVICIOS GENERALES ENTRE OTROS.</v>
          </cell>
          <cell r="AG267" t="str">
            <v>BUENA GESTION PUBLICA.</v>
          </cell>
          <cell r="AH267">
            <v>1</v>
          </cell>
          <cell r="AI267" t="str">
            <v>MIDE EL PORCENTAJE DEL GASTO EJERCIDO.</v>
          </cell>
          <cell r="AJ267" t="str">
            <v xml:space="preserve">(PRESUPUESTO EJERCIDO/PRESUPUESTO OTORGADO)*100
</v>
          </cell>
          <cell r="AK267" t="str">
            <v>PORCENTAJE</v>
          </cell>
          <cell r="AL267" t="str">
            <v>INFORME DE AVANCE TRIMESTRAL CONCENTRADO POR LA DIRECCION GENRAL DE ADMINSITRACION.</v>
          </cell>
          <cell r="AM267">
            <v>0.1</v>
          </cell>
          <cell r="AN267">
            <v>0.3</v>
          </cell>
          <cell r="AO267">
            <v>0.75</v>
          </cell>
          <cell r="AP267">
            <v>1</v>
          </cell>
        </row>
        <row r="268">
          <cell r="K268" t="str">
            <v>02CD11P001</v>
          </cell>
          <cell r="L268">
            <v>1</v>
          </cell>
          <cell r="M268" t="str">
            <v>Igualdad y Derechos</v>
          </cell>
          <cell r="N268">
            <v>5</v>
          </cell>
          <cell r="O268" t="str">
            <v>Derechos de las mujeres</v>
          </cell>
          <cell r="P268">
            <v>0</v>
          </cell>
          <cell r="Q268" t="str">
            <v>Derechos de las mujeres</v>
          </cell>
          <cell r="R268">
            <v>5</v>
          </cell>
          <cell r="S268" t="str">
            <v xml:space="preserve">Igualdad de género </v>
          </cell>
          <cell r="T268" t="str">
            <v xml:space="preserve">5. Igualdad de género </v>
          </cell>
          <cell r="U268" t="str">
            <v>1</v>
          </cell>
          <cell r="V268" t="str">
            <v>Gobierno</v>
          </cell>
          <cell r="W268" t="str">
            <v>2</v>
          </cell>
          <cell r="X268" t="str">
            <v>Justicia</v>
          </cell>
          <cell r="Y268" t="str">
            <v>4</v>
          </cell>
          <cell r="Z268" t="str">
            <v>Derechos Humanos</v>
          </cell>
          <cell r="AA268" t="str">
            <v>1.2.4</v>
          </cell>
          <cell r="AB268" t="str">
            <v>003</v>
          </cell>
          <cell r="AC268" t="str">
            <v>Transversalización de la perspectiva de género</v>
          </cell>
          <cell r="AD268" t="str">
            <v xml:space="preserve">AUMENTO SIGNIFICATIVO EN LA VIOLENCIA  FISICA, SEXUAL, LABORAL, ECONOMICA Y PSICOLOGICA, EN LAS MUJERES Y NIÑAS.                   </v>
          </cell>
          <cell r="AE268" t="str">
            <v>MUJERES Y NIÑAS QUE HABITAN EN LA ALCALDIA MIGUEL HIDALGO.</v>
          </cell>
          <cell r="AF268" t="str">
            <v xml:space="preserve">FOMENTAR EL DISEÑO E IMPLEMENTACION DE POLITICAS PUBLICAS CON PERSPECTIVA DE GENERO PARA LA NO VIOLENCIA A LAS MUJERES Y NIÑAS. </v>
          </cell>
          <cell r="AG268" t="str">
            <v>PROMOVER LA PREVENCION DE LA VIOLENCIA, MEDIANTE EL ORIENTACION, ACOMPAÑAMIENTO, PLATICAS Y TALLERES CON PERSPECTIVA DE GENERO ENFOCADOS A LAS NIÑAS Y MUJERES QUE VIVEN Y TRANSITAN POR LA ALCALDIA MIGUEL HIDALGO.</v>
          </cell>
          <cell r="AH268">
            <v>0.2</v>
          </cell>
          <cell r="AI268" t="str">
            <v>MIDE EL NUMERO DE ACCIONES  PARA CONTRIBUIR A LA TRANSVERSALIZACION CON PERSPECTIVA DE GENERO 2021.</v>
          </cell>
          <cell r="AJ268" t="str">
            <v xml:space="preserve">PORCENTEJA DE ACCIONES REALIZADAS.
(NUMERO DE ACCIONES EJECUTADAS/NUMERO DE ACCIONES PLANEADAS) *100 </v>
          </cell>
          <cell r="AK268" t="str">
            <v>PORCENTAJE</v>
          </cell>
          <cell r="AL268" t="str">
            <v>INFORME TRIMESTRAL DE LA DIRECCION DE LA UNIDAD DE IGUALDAD, DIVERSIDAD Y DERECHOS HUMANOS DE LA ALCALDIA MIGUEL HIDALGO.</v>
          </cell>
          <cell r="AM268">
            <v>0.05</v>
          </cell>
          <cell r="AN268">
            <v>0.1</v>
          </cell>
          <cell r="AO268">
            <v>0.15</v>
          </cell>
          <cell r="AP268">
            <v>0.2</v>
          </cell>
        </row>
        <row r="269">
          <cell r="K269" t="str">
            <v>02CD11P002</v>
          </cell>
          <cell r="L269">
            <v>1</v>
          </cell>
          <cell r="M269" t="str">
            <v>Igualdad y Derechos</v>
          </cell>
          <cell r="N269">
            <v>6</v>
          </cell>
          <cell r="O269" t="str">
            <v>Derecho a la igualdad e inclusión</v>
          </cell>
          <cell r="P269">
            <v>0</v>
          </cell>
          <cell r="Q269" t="str">
            <v>Derecho a la igualdad e inclusión</v>
          </cell>
          <cell r="R269">
            <v>10</v>
          </cell>
          <cell r="S269" t="str">
            <v xml:space="preserve">Reducción de las desigualdades </v>
          </cell>
          <cell r="T269" t="str">
            <v xml:space="preserve">10. Reducción de las desigualdades </v>
          </cell>
          <cell r="U269" t="str">
            <v>1</v>
          </cell>
          <cell r="V269" t="str">
            <v>Gobierno</v>
          </cell>
          <cell r="W269" t="str">
            <v>2</v>
          </cell>
          <cell r="X269" t="str">
            <v>Justicia</v>
          </cell>
          <cell r="Y269" t="str">
            <v>4</v>
          </cell>
          <cell r="Z269" t="str">
            <v>Derechos Humanos</v>
          </cell>
          <cell r="AA269" t="str">
            <v>1.2.4</v>
          </cell>
          <cell r="AB269" t="str">
            <v>004</v>
          </cell>
          <cell r="AC269" t="str">
            <v>Transversalización del enfoque de derechos humanos</v>
          </cell>
          <cell r="AD269" t="str">
            <v>CONDICIONES DE INTOLERANCIA, RACISMO, VIOLENCIA, DISCRIMINACION EN DISTINTAS ESFERAS DE ACTUACION DE LOS SECTORES PUBLICO Y PRIVADO.</v>
          </cell>
          <cell r="AE269" t="str">
            <v>SERVIDORES PUBLICOS Y HABITANTES DE LA ALCALDIA MIGUEL HIDALGO.</v>
          </cell>
          <cell r="AF269" t="str">
            <v>PROMOCION DE LOS DERECHOS HUMANOS.</v>
          </cell>
          <cell r="AG269" t="str">
            <v>REALIZACION DE CAMPAÑAS, FERIAS Y EVENTOS QUE FORTALEZCAN  LOS DERECHOS HUMANOS CONTRIBUYENDO A LA REDUCCION DE LA VIOLENCIA Y LA DISCRIMINACION EN LA CIUDAD DE MEXICO.</v>
          </cell>
          <cell r="AH269">
            <v>0.3</v>
          </cell>
          <cell r="AI269" t="str">
            <v>MIDE EL PORCENTAJE DE SERVIDORES PUBLICOS CAPACITADOS EN MATERIA DE DERECHOS HUMANOS.</v>
          </cell>
          <cell r="AJ269" t="str">
            <v xml:space="preserve">
(SERVIDORES PUBLICOS CAPACITADOS EN MATERIA DE DERECHOS HUMANOS/ TOTAL DE SERVIDORES PUBLICOS)*100 </v>
          </cell>
          <cell r="AK269" t="str">
            <v>PORCENTAJE</v>
          </cell>
          <cell r="AL269" t="str">
            <v>INFORME TRIMESTRAL DE LA UNIDAD DE IGUALDAD, DIVERSIDAD Y DERECHOS HUMANOS.</v>
          </cell>
          <cell r="AM269">
            <v>0.08</v>
          </cell>
          <cell r="AN269">
            <v>0.16</v>
          </cell>
          <cell r="AO269">
            <v>0.24</v>
          </cell>
          <cell r="AP269">
            <v>0.3</v>
          </cell>
        </row>
        <row r="270">
          <cell r="K270" t="str">
            <v>02CD11P004</v>
          </cell>
          <cell r="L270">
            <v>1</v>
          </cell>
          <cell r="M270" t="str">
            <v>Igualdad y Derechos</v>
          </cell>
          <cell r="N270" t="str">
            <v>6</v>
          </cell>
          <cell r="O270" t="str">
            <v>Derecho a la igualdad e inclusión</v>
          </cell>
          <cell r="P270" t="str">
            <v>1</v>
          </cell>
          <cell r="Q270" t="str">
            <v>Niñas, niños y adolescentes</v>
          </cell>
          <cell r="R270" t="str">
            <v>10</v>
          </cell>
          <cell r="S270" t="str">
            <v xml:space="preserve">Reducción de las desigualdades </v>
          </cell>
          <cell r="T270" t="str">
            <v xml:space="preserve">10. Reducción de las desigualdades </v>
          </cell>
          <cell r="U270" t="str">
            <v>2</v>
          </cell>
          <cell r="V270" t="str">
            <v>Desarrollo Social</v>
          </cell>
          <cell r="W270" t="str">
            <v>6</v>
          </cell>
          <cell r="X270" t="str">
            <v>Protección Social</v>
          </cell>
          <cell r="Y270" t="str">
            <v>8</v>
          </cell>
          <cell r="Z270" t="str">
            <v>Otros Grupos Vulnerables</v>
          </cell>
          <cell r="AA270" t="str">
            <v>2.6.8</v>
          </cell>
          <cell r="AB270" t="str">
            <v>294</v>
          </cell>
          <cell r="AC270" t="str">
            <v>Transversalización de la perspectiva de los derechos de la niñez y de la adolescencia</v>
          </cell>
          <cell r="AD27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70" t="str">
            <v>NIÑOS, NIÑAS Y ADOLESCENTES QUE HABITEN Y TRANSITEN EN LA CIUDAD DE MÉXICO</v>
          </cell>
          <cell r="AF270" t="str">
            <v>PROMOCIÓN INTEGRAL DE LOS DERECHOS DE LOS NIÑOS, NIÑAS Y ADOLESCENTES.
IMPLEMENTACIÓN ACCIONES DE SENSIBILIZACIÓN, PARA LOS SERVIDORES PÚBLICOS EN EL CUMPLIMIENTO DE LOS DERECHOS DE LOS NIÑOS, NIÑAS Y ADOLESCENTES.</v>
          </cell>
          <cell r="AG270" t="str">
            <v>NIÑOS, NIÑAS Y ADOLESCENTES, CON UNA VIDA LIBRE DE VIOLENCIA</v>
          </cell>
          <cell r="AH270">
            <v>1</v>
          </cell>
          <cell r="AI270" t="str">
            <v>PORCENTAJE DE ACTIVIDADES REALIZADAS A EFECTO DE CONCIENTIZAR SOBRE LOS DERECHOS DE LAS NIÑAS, NIÑOS Y ADOLESCENTES A LOS SERVIDORES PÚBLICOS DE LA INSTITUCIÓN.</v>
          </cell>
          <cell r="AJ270" t="str">
            <v>(ACTIVIDADES PLANEADAS PARA CONCIENTIZAR SOBRE LOS DERECHOS DE LAS NIÑAS, NIÑOS Y ADOLESCENTES) / (ACTIVIDADES REALIZADAS PARA CONCIENTIZAR SOBRE LOS DERECHOS DE LAS NIÑAS, NIÑOS Y ADOLESCENTES)</v>
          </cell>
          <cell r="AK270" t="str">
            <v>PORCENTAJE</v>
          </cell>
          <cell r="AL270" t="str">
            <v>N/A</v>
          </cell>
          <cell r="AM270">
            <v>0</v>
          </cell>
          <cell r="AN270">
            <v>0.5</v>
          </cell>
          <cell r="AO270">
            <v>1</v>
          </cell>
          <cell r="AP270">
            <v>1</v>
          </cell>
        </row>
        <row r="271">
          <cell r="K271" t="str">
            <v>02CD11P046</v>
          </cell>
          <cell r="L271">
            <v>6</v>
          </cell>
          <cell r="M271" t="str">
            <v>Ciencia, Innovación y Transparencia</v>
          </cell>
          <cell r="N271">
            <v>3</v>
          </cell>
          <cell r="O271" t="str">
            <v>Gobierno Abierto</v>
          </cell>
          <cell r="P271">
            <v>2</v>
          </cell>
          <cell r="Q271" t="str">
            <v>Controles al ejercicio del gobierno</v>
          </cell>
          <cell r="R271">
            <v>16</v>
          </cell>
          <cell r="S271" t="str">
            <v>Paz, justicia e instituciones sólidas</v>
          </cell>
          <cell r="T271" t="str">
            <v>16. Paz, justicia e instituciones sólidas</v>
          </cell>
          <cell r="U271" t="str">
            <v>1</v>
          </cell>
          <cell r="V271" t="str">
            <v>Gobierno</v>
          </cell>
          <cell r="W271" t="str">
            <v>3</v>
          </cell>
          <cell r="X271" t="str">
            <v>Coordinación De La Política De Gobierno</v>
          </cell>
          <cell r="Y271" t="str">
            <v>2</v>
          </cell>
          <cell r="Z271" t="str">
            <v>Política Interior</v>
          </cell>
          <cell r="AA271" t="str">
            <v>1.3.2</v>
          </cell>
          <cell r="AB271" t="str">
            <v>058</v>
          </cell>
          <cell r="AC271" t="str">
            <v>Planeación, control y desarrollo de programas y proyectos</v>
          </cell>
          <cell r="AD271" t="str">
            <v>LA ALCALDIA MIGUEL HIDALGO PRESENTA DEFICIENCIAS EN LA CULTURA DE LA PLANEACION Y EVALUACION DE LOS PROGRAMAS DE LA MISMA.</v>
          </cell>
          <cell r="AE271" t="str">
            <v>PROGRAMAS DE LA ALCALDIA MIGUEL HIDALGO.</v>
          </cell>
          <cell r="AF271" t="str">
            <v xml:space="preserve">CAPACITACION EN MATERIA DEL PROCESO DE PLANEACION IMPARTIDA. GENERAR EL BANCO DE INFORMACION PARA EL SISTEMA DE INDICADORES MH. REUNIONES, COMUNICACION ASERTIVA, RECORRIDOS Y DIFUSION DE LAS ACTIVIDADES INSTITUCIONALES. GENERAR EL SITEMA DE GESTION DE LA CALIDAD. </v>
          </cell>
          <cell r="AG271" t="str">
            <v xml:space="preserve"> OPTIMIZAR LOS PROCESOS DE PLANEACION Y EVALUACION PARA EL DISEÑO DE LA PUBLICAS PUBLICAS DE LA ALCALDIA MIGUEL HIDALGO DE FORMA EFICIENTE Y DE CALIDAD.</v>
          </cell>
          <cell r="AH271">
            <v>0.8</v>
          </cell>
          <cell r="AI271" t="str">
            <v>MIDE EL GRADO DE CUMPLIEMIMIENTO DE LAS METAS.</v>
          </cell>
          <cell r="AJ271" t="str">
            <v xml:space="preserve">(NUMERO DE METAS ALCANZADAS/ /NUMERO DE METAS PROYECTADAS) * 100
</v>
          </cell>
          <cell r="AK271" t="str">
            <v>PORCENTAJE</v>
          </cell>
          <cell r="AL271" t="str">
            <v>INFORME TRIMESTRAL DE LA DIRECCION EJECUTIVA DE PLANEACION Y LA DIRECCION EJECUTIVA DE DESARROLLO URBANO.</v>
          </cell>
          <cell r="AM271">
            <v>0.2</v>
          </cell>
          <cell r="AN271">
            <v>0.4</v>
          </cell>
          <cell r="AO271">
            <v>0.6</v>
          </cell>
          <cell r="AP271">
            <v>0.8</v>
          </cell>
        </row>
        <row r="272">
          <cell r="K272" t="str">
            <v>02CD11S187</v>
          </cell>
          <cell r="L272">
            <v>1</v>
          </cell>
          <cell r="M272" t="str">
            <v>Igualdad y Derechos</v>
          </cell>
          <cell r="N272">
            <v>6</v>
          </cell>
          <cell r="O272" t="str">
            <v>Derecho a la igualdad e inclusión</v>
          </cell>
          <cell r="P272" t="str">
            <v>0</v>
          </cell>
          <cell r="Q272" t="str">
            <v>Derecho a la igualdad e inclusión</v>
          </cell>
          <cell r="R272">
            <v>8</v>
          </cell>
          <cell r="S272" t="str">
            <v>Trabajo decente y crecimiento económico</v>
          </cell>
          <cell r="T272" t="str">
            <v>8. Trabajo decente y crecimiento económico</v>
          </cell>
          <cell r="U272" t="str">
            <v>2</v>
          </cell>
          <cell r="V272" t="str">
            <v>Desarrollo Social</v>
          </cell>
          <cell r="W272" t="str">
            <v>7</v>
          </cell>
          <cell r="X272" t="str">
            <v>Otros Asuntos Sociales</v>
          </cell>
          <cell r="Y272" t="str">
            <v>1</v>
          </cell>
          <cell r="Z272" t="str">
            <v>Otros Asuntos Sociales</v>
          </cell>
          <cell r="AA272" t="str">
            <v>2.7.1</v>
          </cell>
          <cell r="AB272" t="str">
            <v>244</v>
          </cell>
          <cell r="AC272" t="str">
            <v>Apoyos y servicios sociales</v>
          </cell>
          <cell r="AD272" t="str">
            <v>ALTAS TASAS DE DESEMPLEO EN LA ALCALDIA MIGUEL HIDALGO DE LA POBLACION EN CONDICIONES DE VULNERABILIDAD O DESVENTAJA.</v>
          </cell>
          <cell r="AE272" t="str">
            <v>HABITANTES DE LA ALCALDIA MIGUEL HIDALGO EN CONDICIONES DE VULNERABILIDAD O DESVENTAJA.</v>
          </cell>
          <cell r="AF272" t="str">
            <v>ENTREGAR APOYOS Y SERVICIOS SOCIALES.</v>
          </cell>
          <cell r="AG272" t="str">
            <v>ENTREGA DE APOYOS ECONOMICOS A PERSONAS DESEMPLEADAS EN CONDICIONES DE VULNERABILIDAD O DESVENTAJA EN LA ALCALDIA MIGUEL HIDALGO.</v>
          </cell>
          <cell r="AH272">
            <v>1</v>
          </cell>
          <cell r="AI272" t="str">
            <v>MIDE EL PORCENTAJE DE PERSONAS EN CONDICIONES DE VULNERABILIDAD QUE SE HAN BENEFICIADO CON EL PROGRAMA.</v>
          </cell>
          <cell r="AJ272" t="str">
            <v>(NUMERO DE PERSONAS EN CONDICIONES DE VULNERABILIDAD BENEFICIADAS/ NUMERO TOTAL DE PERSONAS EN CONDICIONES VULNERABLES)*100</v>
          </cell>
          <cell r="AK272" t="str">
            <v>PORCENTAJE</v>
          </cell>
          <cell r="AL272" t="str">
            <v>HTTPS://MIGUELHIDALGO.CDMX.GOB.MX/CONVOCATORIA-LA-EMPLEADORA-2020/ ,HTTPS://MIGUELHIDALGO.CDMX.GOB.MX/BENEFICIARIOS-LA-EMPLEADORA-2020/ ,HTTPS://WWW.EVALUA.CDMX.GOB.MX</v>
          </cell>
          <cell r="AM272">
            <v>0.15</v>
          </cell>
          <cell r="AN272">
            <v>0.25</v>
          </cell>
          <cell r="AO272">
            <v>0.3</v>
          </cell>
          <cell r="AP272">
            <v>1</v>
          </cell>
        </row>
        <row r="273">
          <cell r="K273" t="str">
            <v>02CD11S188</v>
          </cell>
          <cell r="L273">
            <v>1</v>
          </cell>
          <cell r="M273" t="str">
            <v>Igualdad y Derechos</v>
          </cell>
          <cell r="N273">
            <v>6</v>
          </cell>
          <cell r="O273" t="str">
            <v>Derecho a la igualdad e inclusión</v>
          </cell>
          <cell r="P273" t="str">
            <v>0</v>
          </cell>
          <cell r="Q273" t="str">
            <v>Derecho a la igualdad e inclusión</v>
          </cell>
          <cell r="R273">
            <v>16</v>
          </cell>
          <cell r="S273" t="str">
            <v>Paz, justicia e instituciones sólidas</v>
          </cell>
          <cell r="T273" t="str">
            <v>16. Paz, justicia e instituciones sólidas</v>
          </cell>
          <cell r="U273" t="str">
            <v>2</v>
          </cell>
          <cell r="V273" t="str">
            <v>Desarrollo Social</v>
          </cell>
          <cell r="W273" t="str">
            <v>7</v>
          </cell>
          <cell r="X273" t="str">
            <v>Otros Asuntos Sociales</v>
          </cell>
          <cell r="Y273" t="str">
            <v>1</v>
          </cell>
          <cell r="Z273" t="str">
            <v>Otros Asuntos Sociales</v>
          </cell>
          <cell r="AA273" t="str">
            <v>2.7.1</v>
          </cell>
          <cell r="AB273" t="str">
            <v>244</v>
          </cell>
          <cell r="AC273" t="str">
            <v>Apoyos y servicios sociales</v>
          </cell>
          <cell r="AD273" t="str">
            <v xml:space="preserve">ALTA TASA DE ROBOS A CASA HABITACION, EN LAS COLONIAS CON MAYOR INCIDENCIA DELICTIVA EN LA ALCALDIA MIGUEL HIDALGO. </v>
          </cell>
          <cell r="AE273" t="str">
            <v>HOGARES MIGUELHIDALGUENSES EN ZONAS CONFLICTIVAS.</v>
          </cell>
          <cell r="AF273" t="str">
            <v>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v>
          </cell>
          <cell r="AG273" t="str">
            <v>GARANTIZAR LA SEGURIDAD A CADA UNO DE LOS BENEFICIARIOS DEL PROGRAMA POR MEDIO DE KITS DE SEGURIDAD CONTRIBUYENDO A LA INHIBICION DE ACTOS ILICITOS.</v>
          </cell>
          <cell r="AH273">
            <v>1</v>
          </cell>
          <cell r="AI273" t="str">
            <v>MIDE EL PORCENTAJE DE KITS DE SEGURIDAD ENTREGADOS.</v>
          </cell>
          <cell r="AJ273" t="str">
            <v>(NUMERO DE KITS DE SEGURIDAD ENTREGADOS/NUMERO DE SOLICITUDES INGRESADAS)*100</v>
          </cell>
          <cell r="AK273" t="str">
            <v>PORCENTAJE</v>
          </cell>
          <cell r="AL273" t="str">
            <v>HTTPS://MIGUELHIDALGO.CDMX.GOB.MX/CONVOCATORIA-PAQUETECUIDEMOSMH-2019-KITS-DE-SEGURIDAD/</v>
          </cell>
          <cell r="AM273">
            <v>0.15</v>
          </cell>
          <cell r="AN273">
            <v>0.25</v>
          </cell>
          <cell r="AO273">
            <v>0.3</v>
          </cell>
          <cell r="AP273">
            <v>1</v>
          </cell>
        </row>
        <row r="274">
          <cell r="K274" t="str">
            <v>02CD11S189</v>
          </cell>
          <cell r="L274">
            <v>3</v>
          </cell>
          <cell r="M274" t="str">
            <v>Más y Mejor Movilidad</v>
          </cell>
          <cell r="N274" t="str">
            <v>2</v>
          </cell>
          <cell r="O274" t="str">
            <v>Mejorar</v>
          </cell>
          <cell r="P274" t="str">
            <v>4</v>
          </cell>
          <cell r="Q274" t="str">
            <v>Impulso a la innovación y mejora tecnológica</v>
          </cell>
          <cell r="R274">
            <v>11</v>
          </cell>
          <cell r="S274" t="str">
            <v>Ciudades y comunidades sostenibles</v>
          </cell>
          <cell r="T274" t="str">
            <v>11. Ciudades y comunidades sostenibles</v>
          </cell>
          <cell r="U274" t="str">
            <v>2</v>
          </cell>
          <cell r="V274" t="str">
            <v>Desarrollo Social</v>
          </cell>
          <cell r="W274" t="str">
            <v>7</v>
          </cell>
          <cell r="X274" t="str">
            <v>Otros Asuntos Sociales</v>
          </cell>
          <cell r="Y274" t="str">
            <v>1</v>
          </cell>
          <cell r="Z274" t="str">
            <v>Otros Asuntos Sociales</v>
          </cell>
          <cell r="AA274" t="str">
            <v>2.7.1</v>
          </cell>
          <cell r="AB274" t="str">
            <v>244</v>
          </cell>
          <cell r="AC274" t="str">
            <v>Apoyos y servicios sociales</v>
          </cell>
          <cell r="AD274" t="str">
            <v xml:space="preserve">LA POBLACION MIGUELHIDALGUENSE CUENTA CON INSUFICIENTES INCENTIVOS PARA DISMINUIR EL USO DEL AUTOMOVIL. </v>
          </cell>
          <cell r="AE274" t="str">
            <v>HABITANTES DE LA ALCALDIA MIGUEL HIDALGO EN SITUACION DE VULNERABILIDAD, DANDO PRIORIDAD A AQUELLOS DE ESCASOS RECURSOS.</v>
          </cell>
          <cell r="AF274" t="str">
            <v>ACTIVIDADES DE FORMACION Y CAPACITACION EN EL CONOCIMIENTO DEL USO DE LA BICICLETA A TRAVES DE LA DENOMINADA, “BICIESCUELAMH” Y ENTREGA DE BICICLETAS A LOS PARTICPATES QUE CONCLUYAN LA CAPACITACION.</v>
          </cell>
          <cell r="AG274" t="str">
            <v>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v>
          </cell>
          <cell r="AH274">
            <v>0.05</v>
          </cell>
          <cell r="AI274" t="str">
            <v xml:space="preserve">MIDE EL PORCENTAJE DE PERSONAS CAPACITADAS EN MATERIA DE EDUCACION VIAL EN LA ALCALDIA MIGUEL HIDALGO. </v>
          </cell>
          <cell r="AJ274" t="str">
            <v xml:space="preserve">(NUMERO DE PERSONAS CAPACITADAS / NUMERO DE HABITANTES EN LA DEMARCACION)* 100.                      </v>
          </cell>
          <cell r="AK274" t="str">
            <v>PORCENTAJE</v>
          </cell>
          <cell r="AL274" t="str">
            <v xml:space="preserve">HTTPS://MIGUELHIDALGO.CDMX.GOB.MX/PADRONES-DE-BENEFICIARIOS-DE-ACCIONES-SOCIALES </v>
          </cell>
          <cell r="AM274">
            <v>0.01</v>
          </cell>
          <cell r="AN274">
            <v>0.02</v>
          </cell>
          <cell r="AO274">
            <v>0.03</v>
          </cell>
          <cell r="AP274">
            <v>0.05</v>
          </cell>
        </row>
        <row r="275">
          <cell r="K275" t="str">
            <v>02CD11U026</v>
          </cell>
          <cell r="L275">
            <v>1</v>
          </cell>
          <cell r="M275" t="str">
            <v>Igualdad y Derechos</v>
          </cell>
          <cell r="N275">
            <v>6</v>
          </cell>
          <cell r="O275" t="str">
            <v>Derecho a la igualdad e inclusión</v>
          </cell>
          <cell r="P275">
            <v>0</v>
          </cell>
          <cell r="Q275" t="str">
            <v>Derecho a la igualdad e inclusión</v>
          </cell>
          <cell r="R275">
            <v>10</v>
          </cell>
          <cell r="S275" t="str">
            <v xml:space="preserve">Reducción de las desigualdades </v>
          </cell>
          <cell r="T275" t="str">
            <v xml:space="preserve">10. Reducción de las desigualdades </v>
          </cell>
          <cell r="U275" t="str">
            <v>2</v>
          </cell>
          <cell r="V275" t="str">
            <v>Desarrollo Social</v>
          </cell>
          <cell r="W275" t="str">
            <v>6</v>
          </cell>
          <cell r="X275" t="str">
            <v>Protección Social</v>
          </cell>
          <cell r="Y275" t="str">
            <v>8</v>
          </cell>
          <cell r="Z275" t="str">
            <v>Otros Grupos Vulnerables</v>
          </cell>
          <cell r="AA275" t="str">
            <v>2.6.8</v>
          </cell>
          <cell r="AB275" t="str">
            <v>244</v>
          </cell>
          <cell r="AC275" t="str">
            <v>Apoyos y servicios sociales</v>
          </cell>
          <cell r="AD275" t="str">
            <v>LOS HABITANTES DE LA ALCALDIA MIGUEL HIDALGO NO TIENEN LAS MISMAS POSIBILIDADES PARA DESARROLLARSE SOCIALMENTE.</v>
          </cell>
          <cell r="AE275" t="str">
            <v>GRUPOS VULNERABLES DE LA ALCALDIA MIGUEL HIDALGO.</v>
          </cell>
          <cell r="AF275" t="str">
            <v>ENTREGA DE APOYOS ECONOMICOS. ENTREGA DE APOYOS SOCIALES.</v>
          </cell>
          <cell r="AG275" t="str">
            <v>BRINDAR LOS INSUMOS PARA EL DESARROLLO INTEGRAL DE LOS HABITENTES DE LA ALCALDIA.</v>
          </cell>
          <cell r="AH275">
            <v>1</v>
          </cell>
          <cell r="AI275" t="str">
            <v>MIDE EL PORCENTAJE DE APOYOS ENTREGADOS ENTRE LOS PROGRAMADOS.</v>
          </cell>
          <cell r="AJ275" t="str">
            <v>(NUMERO DE APOYOS SOCIALES ENTREGADOS/NUMERO DE APOYOS SOCIALES PROGRAMADOS) *100</v>
          </cell>
          <cell r="AK275" t="str">
            <v>PORCENTAJE</v>
          </cell>
          <cell r="AL275" t="str">
            <v>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v>
          </cell>
          <cell r="AM275">
            <v>0.25</v>
          </cell>
          <cell r="AN275">
            <v>0.5</v>
          </cell>
          <cell r="AO275">
            <v>0.75</v>
          </cell>
          <cell r="AP275">
            <v>1</v>
          </cell>
        </row>
        <row r="276">
          <cell r="K276" t="str">
            <v>02CD12E118</v>
          </cell>
          <cell r="L276">
            <v>5</v>
          </cell>
          <cell r="M276" t="str">
            <v>Cero Agresión y Más Seguridad</v>
          </cell>
          <cell r="N276">
            <v>1</v>
          </cell>
          <cell r="O276" t="str">
            <v>Seguridad Ciudadana</v>
          </cell>
          <cell r="P276">
            <v>11</v>
          </cell>
          <cell r="Q276" t="str">
            <v>Protección de los derechos humanos de la ciudadanía y protocolos de actuación policial</v>
          </cell>
          <cell r="R276">
            <v>16</v>
          </cell>
          <cell r="S276" t="str">
            <v>Paz, justicia e instituciones sólidas</v>
          </cell>
          <cell r="T276" t="str">
            <v>16. Paz, justicia e instituciones sólidas</v>
          </cell>
          <cell r="U276" t="str">
            <v>1</v>
          </cell>
          <cell r="V276" t="str">
            <v>Gobierno</v>
          </cell>
          <cell r="W276" t="str">
            <v>7</v>
          </cell>
          <cell r="X276" t="str">
            <v>Asuntos De Orden Público Y De Seguridad Interior</v>
          </cell>
          <cell r="Y276" t="str">
            <v>1</v>
          </cell>
          <cell r="Z276" t="str">
            <v>Policía</v>
          </cell>
          <cell r="AA276" t="str">
            <v>1.7.1</v>
          </cell>
          <cell r="AB276" t="str">
            <v>063</v>
          </cell>
          <cell r="AC276" t="str">
            <v>Prevención de la violencia y el delito</v>
          </cell>
          <cell r="AD276" t="str">
            <v xml:space="preserve">LOS HABUTANTES DE MILPA ALTA  PRESENTAN ADICCION AL ALCOHOL O DROGAS, REALIZAN O FOMENTAN ACCIONES DE VIOLENCIA ESCOLAR A NIVEL SECUNDARIA Y BACHILLERATO; ASI COMO LA COMISION DE FALTAS ADMINISTRATIVAS. </v>
          </cell>
          <cell r="AE276" t="str">
            <v>POBLACION DE ENFOQUE: UN PROMEDIO DE 6,200 NIÑAS Y NIÑOS DE ENTRE 10 Y 15 AÑOS DE EDAD, ASI COMO UN PROMEDIO DE 6,200 HOMBRES Y MUJERES JOVENES DE 16 A 29 AÑOS DE EDAD.</v>
          </cell>
          <cell r="AF276" t="str">
            <v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v>
          </cell>
          <cell r="AG276" t="str">
            <v xml:space="preserve">LOS HABITANTES DE MILPA ALTA  TIENEN PERCEPCION DE LAS LEYES Y NORMATIVIDAD QUE RIGEN LA VIDA PUBLICA DE LA CIUDAD DE MEXICO, </v>
          </cell>
          <cell r="AH276">
            <v>1.4999999999999999E-2</v>
          </cell>
          <cell r="AI276" t="str">
            <v>DISMINUIR LA INCIDENCIA DELICTIVA AL INTERIOR DE LA ALCALDIA MILPA ALTA, MEDIANTE LA COORDINACION DE LOS SISTEMAS DE SEGURIDAD PUBLICA *ESTA META ES NEGATIVA</v>
          </cell>
          <cell r="AJ276" t="str">
            <v>((TOTAL DE DELITOS EN EL AÑO FINAL / TOTAL DE DELITOS EN EL AÑO INICIAL)-1)*100</v>
          </cell>
          <cell r="AK276" t="str">
            <v>TASA DE VARIACION</v>
          </cell>
          <cell r="AL276" t="str">
            <v>PORTAL ELECTRONICO DEL SECRETARIADO EJECUTIVO DEL SISTEMA DE SEGURIDAD PUBLICA, A TRAVES DE ÑA DIRECCION ELECTRONICA: HTTPS://WWW.GOB.MX/SESNSP/ACCIONES-Y-PROGRAMAS/DATOS-ABIERTOS-DE-INCIDENCIA-DELICTIVA</v>
          </cell>
          <cell r="AM276">
            <v>1.4999999999999999E-2</v>
          </cell>
          <cell r="AN276">
            <v>1.4999999999999999E-2</v>
          </cell>
          <cell r="AO276">
            <v>1.4999999999999999E-2</v>
          </cell>
          <cell r="AP276">
            <v>1.4999999999999999E-2</v>
          </cell>
        </row>
        <row r="277">
          <cell r="K277" t="str">
            <v>02CD12E122</v>
          </cell>
          <cell r="L277">
            <v>2</v>
          </cell>
          <cell r="M277" t="str">
            <v>Ciudad Sustentable</v>
          </cell>
          <cell r="N277">
            <v>3</v>
          </cell>
          <cell r="O277" t="str">
            <v>Medio ambiente y recursos naturales</v>
          </cell>
          <cell r="P277">
            <v>4</v>
          </cell>
          <cell r="Q277" t="str">
            <v>Regenerar las condiciones ecológicas de la ciudad: Áreas de Valor Ambiental, Áreas Naturales Protegidas y Suelo de Conservación.</v>
          </cell>
          <cell r="R277">
            <v>11</v>
          </cell>
          <cell r="S277" t="str">
            <v>Ciudades y comunidades sostenibles</v>
          </cell>
          <cell r="T277" t="str">
            <v>11. Ciudades y comunidades sostenibles</v>
          </cell>
          <cell r="U277" t="str">
            <v>2</v>
          </cell>
          <cell r="V277" t="str">
            <v>Desarrollo Social</v>
          </cell>
          <cell r="W277" t="str">
            <v>1</v>
          </cell>
          <cell r="X277" t="str">
            <v>Protección Ambiental</v>
          </cell>
          <cell r="Y277" t="str">
            <v>4</v>
          </cell>
          <cell r="Z277" t="str">
            <v>Reducción De La Contaminación</v>
          </cell>
          <cell r="AA277" t="str">
            <v>2.1.4</v>
          </cell>
          <cell r="AB277" t="str">
            <v>081</v>
          </cell>
          <cell r="AC277" t="str">
            <v>Protección del medio ambiente y recursos naturales</v>
          </cell>
          <cell r="AD277" t="str">
            <v xml:space="preserve"> DEFICIENCIA EN EL COMBATE CONTRA EL DETERIORO QUE SUFRE EL SUELO DE CONSERVACION, PROVOCADAS POR ACTIVIDADES ANTROPOGENICAS COMO LO SON: INCENDIOS FORESTALES; EXTRACCION DE TIERRA Y PIEDRA; TIRADEROS CLANDESTINOS DE RESIDUOS SOLIDOS Y DEFORESTACION.</v>
          </cell>
          <cell r="AE277" t="str">
            <v xml:space="preserve">POBLACION DE LA ALCALDIA DE MILPA ALTA. </v>
          </cell>
          <cell r="AF277" t="str">
            <v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v>
          </cell>
          <cell r="AG277" t="str">
            <v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v>
          </cell>
          <cell r="AH277">
            <v>0.9</v>
          </cell>
          <cell r="AI277" t="str">
            <v>MIDE LA CANTIDAD DE METROS CUADRADOS QUE SE ATENDERAN CON ACTIVIDADES DE CONSERVACION, PROTECCION Y RESTAURACION DEL SUELO DE CONSERVACION.</v>
          </cell>
          <cell r="AJ277" t="str">
            <v>(SUPERFICIE ATENDIDA / SUPERFICIE PROGRAMADA)*100</v>
          </cell>
          <cell r="AK277" t="str">
            <v>PORCENTAJE</v>
          </cell>
          <cell r="AL277" t="str">
            <v>REPORTES DE ACTIVIDADES DE CONSERVACION, PROTECCION Y RESTAURACION.</v>
          </cell>
          <cell r="AM277">
            <v>0.3</v>
          </cell>
          <cell r="AN277">
            <v>0.6</v>
          </cell>
          <cell r="AO277">
            <v>0.8</v>
          </cell>
          <cell r="AP277">
            <v>0.9</v>
          </cell>
        </row>
        <row r="278">
          <cell r="K278" t="str">
            <v>02CD12E123</v>
          </cell>
          <cell r="L278">
            <v>2</v>
          </cell>
          <cell r="M278" t="str">
            <v>Ciudad Sustentable</v>
          </cell>
          <cell r="N278">
            <v>3</v>
          </cell>
          <cell r="O278" t="str">
            <v>Medio ambiente y recursos naturales</v>
          </cell>
          <cell r="P278">
            <v>3</v>
          </cell>
          <cell r="Q278" t="str">
            <v>Programa integral de Residuos Sólidos</v>
          </cell>
          <cell r="R278">
            <v>11</v>
          </cell>
          <cell r="S278" t="str">
            <v>Ciudades y comunidades sostenibles</v>
          </cell>
          <cell r="T278" t="str">
            <v>11. Ciudades y comunidades sostenibles</v>
          </cell>
          <cell r="U278" t="str">
            <v>2</v>
          </cell>
          <cell r="V278" t="str">
            <v>Desarrollo Social</v>
          </cell>
          <cell r="W278" t="str">
            <v>1</v>
          </cell>
          <cell r="X278" t="str">
            <v>Protección Ambiental</v>
          </cell>
          <cell r="Y278" t="str">
            <v>1</v>
          </cell>
          <cell r="Z278" t="str">
            <v>Ordenación De Desechos</v>
          </cell>
          <cell r="AA278" t="str">
            <v>2.1.1</v>
          </cell>
          <cell r="AB278" t="str">
            <v>084</v>
          </cell>
          <cell r="AC278" t="str">
            <v>Recolección, tratamiento y disposición final de desechos sólidos y peligrosos</v>
          </cell>
          <cell r="AD278" t="str">
            <v>RECOLECCION DEFICIENTE DE RESIDUOS SOLIDOS EN LA ALCALDIA</v>
          </cell>
          <cell r="AE278" t="str">
            <v>EL SERVICIO SE BRINDA A LA POBLACION EN GENERAL SIN DISTINCION ALGUNA, 137 927 HABITANTES.</v>
          </cell>
          <cell r="AF278" t="str">
            <v>EN LA ALCALDIA MILPA ALTA SE IMPLEMENTAN ACCIONES TENDIENTES A UNA RECOLECCION EFICIENTE DE RECIDUOS SOLIDOS</v>
          </cell>
          <cell r="AG278" t="str">
            <v>LA DISIMINUCION DE TIRADEROS CLANDESTINOS Y FAUNA NOCIVA A TRAVEZ DE UNA RECOLECCION EFECTICTIVA DE LOS RESIDUOS SOLIDOS.</v>
          </cell>
          <cell r="AH278">
            <v>0.06</v>
          </cell>
          <cell r="AI278" t="str">
            <v xml:space="preserve">INCREMENTAR LA CAPCIDAD INSTALADA PARA LA RECOLECCION DE RESIDUOS SOLIDOS A 6 T. </v>
          </cell>
          <cell r="AJ278" t="str">
            <v>(TOTAL DE TONELADAS RECOLECTADAS / TOTAL DE TONELADAS GENERADAS EN LA ALCALDIA)*100</v>
          </cell>
          <cell r="AK278" t="str">
            <v>PORCENTAJE</v>
          </cell>
          <cell r="AL278" t="str">
            <v>INFORME MENSUAL (IMAP)</v>
          </cell>
          <cell r="AM278">
            <v>1.4999999999999999E-2</v>
          </cell>
          <cell r="AN278">
            <v>0.03</v>
          </cell>
          <cell r="AO278">
            <v>4.4999999999999998E-2</v>
          </cell>
          <cell r="AP278">
            <v>0.06</v>
          </cell>
        </row>
        <row r="279">
          <cell r="K279" t="str">
            <v>02CD12E130</v>
          </cell>
          <cell r="L279">
            <v>2</v>
          </cell>
          <cell r="M279" t="str">
            <v>Ciudad Sustentable</v>
          </cell>
          <cell r="N279">
            <v>2</v>
          </cell>
          <cell r="O279" t="str">
            <v>Desarrollo urbano sustentable e incluyente</v>
          </cell>
          <cell r="P279">
            <v>2</v>
          </cell>
          <cell r="Q279" t="str">
            <v>Ampliación de parques, espacios públicos y mejora de servicios urbanos</v>
          </cell>
          <cell r="R279">
            <v>11</v>
          </cell>
          <cell r="S279" t="str">
            <v>Ciudades y comunidades sostenibles</v>
          </cell>
          <cell r="T279" t="str">
            <v>11. Ciudades y comunidades sostenibles</v>
          </cell>
          <cell r="U279" t="str">
            <v>2</v>
          </cell>
          <cell r="V279" t="str">
            <v>Desarrollo Social</v>
          </cell>
          <cell r="W279" t="str">
            <v>2</v>
          </cell>
          <cell r="X279" t="str">
            <v>Vivienda Y Servicios A La Comunidad</v>
          </cell>
          <cell r="Y279" t="str">
            <v>6</v>
          </cell>
          <cell r="Z279" t="str">
            <v>Servicios Comunales</v>
          </cell>
          <cell r="AA279" t="str">
            <v>2.2.6</v>
          </cell>
          <cell r="AB279" t="str">
            <v>243</v>
          </cell>
          <cell r="AC279" t="str">
            <v>Gestión de panteones públicos</v>
          </cell>
          <cell r="AD279" t="str">
            <v xml:space="preserve">LOS HABITANTES DE LA ALCALDIA MILPA ALTA, NO ACCEDEN A LOS SERVICIOS DE PANTEONES Y NO RECIBEN UN SERVICIO ADECUADO POR  FALTA DE ATENCION EN  LOS TRAMITES APLICABLES. </v>
          </cell>
          <cell r="AE279" t="str">
            <v>LAS PERSONAS MAYORES DE 18 AÑOS RESIDENTES EN LA ALCALDIA MILPA ALTA, QUE REQUEIRAN EL SERVICIOS DE PANTEONES.</v>
          </cell>
          <cell r="AF279" t="str">
            <v>PROPORCIONAR LOS SERVICIOS DE PANTEONES, A TRAVES DE LA ATENCION DE LOS TRAMITES REALIZADO POR LA CIUDADANIA.</v>
          </cell>
          <cell r="AG279" t="str">
            <v xml:space="preserve">LO HABITANTES DE LA ALCALDIA MILPA ALTA, ACCEDEN A LOS SERVICOS DE PANTEONES DE MANERA EFICAZ Y OPORTUNA, ATENDIENDO LOS TRAMITES APLICABLES. </v>
          </cell>
          <cell r="AH279">
            <v>0.1</v>
          </cell>
          <cell r="AI279" t="str">
            <v>CONTRIBUIR A LA EFICIENCIA ADMINISTRATIVA DEL GOBIERNO DE MILPA ALTA, A TRAVES DE GARANTIZAR EL ACCESO A LOS SERVICIOS DE PANTEONES AUMENTANDO UN 10% LA ATENCION A SERVICIOS</v>
          </cell>
          <cell r="AJ279" t="str">
            <v>(TOTAL DE TRAMITES REALIZADOS EN EL AÑO FINAL/ TOTAL DE TRAMITES REALIZADOS EN EL AÑO INICIAL)-1)*100</v>
          </cell>
          <cell r="AK279" t="str">
            <v>TASA DE VARIACION</v>
          </cell>
          <cell r="AL279" t="str">
            <v>REPORTES DECENALES POR EL PAGO DE SERVICIOS DE PANTEONES, CUYOS ARCHIVOS SE EN CUENTRAN EN LA UNIDAD DEPARTAMENTAL DE DEFENSORIA CIUDADANA, CON DIRECCION EN AV. JALISCO ESQUINA ANDADRO SONORA, VILLA MILPA ALTA.  Y LAS SOLICITUDES DE SERVICIO.</v>
          </cell>
          <cell r="AM279">
            <v>0.03</v>
          </cell>
          <cell r="AN279">
            <v>0.05</v>
          </cell>
          <cell r="AO279">
            <v>7.0000000000000007E-2</v>
          </cell>
          <cell r="AP279">
            <v>0.1</v>
          </cell>
        </row>
        <row r="280">
          <cell r="K280" t="str">
            <v>02CD12E137</v>
          </cell>
          <cell r="L280">
            <v>1</v>
          </cell>
          <cell r="M280" t="str">
            <v>Igualdad y Derechos</v>
          </cell>
          <cell r="N280">
            <v>1</v>
          </cell>
          <cell r="O280" t="str">
            <v>Derecho a la educación</v>
          </cell>
          <cell r="P280">
            <v>1</v>
          </cell>
          <cell r="Q280" t="str">
            <v>Ampliar y fortalecer la educación inicial</v>
          </cell>
          <cell r="R280">
            <v>4</v>
          </cell>
          <cell r="S280" t="str">
            <v>Educación de calidad</v>
          </cell>
          <cell r="T280" t="str">
            <v>4. Educación de calidad</v>
          </cell>
          <cell r="U280" t="str">
            <v>2</v>
          </cell>
          <cell r="V280" t="str">
            <v>Desarrollo Social</v>
          </cell>
          <cell r="W280" t="str">
            <v>5</v>
          </cell>
          <cell r="X280" t="str">
            <v>Educación</v>
          </cell>
          <cell r="Y280" t="str">
            <v>1</v>
          </cell>
          <cell r="Z280" t="str">
            <v>Educación Básica</v>
          </cell>
          <cell r="AA280" t="str">
            <v>2.5.1</v>
          </cell>
          <cell r="AB280">
            <v>115</v>
          </cell>
          <cell r="AC280" t="str">
            <v>Operación de Centros para el desarrollo infantil</v>
          </cell>
          <cell r="AD280" t="str">
            <v>LAS NIÑAS Y LOS NIÑOS  CON EDADES ENTRE 3 AÑO Y 5 AÑOS 11 MESES, QUE VIVEN EN LA ALCALDIA MILPA ALTA Y ESTAN INSCRITOS EN UN CENTRO DE DESARROLLO INFANTIL, CUYOS PADRES TIENE ACTIVIDADES FUERA DEL HOGAR, RECIBEN ALIMENTACION INADECUADA.</v>
          </cell>
          <cell r="AE280" t="str">
            <v xml:space="preserve">LAS NIÑAS Y LOS NIÑOS  CON EDADES ENTRE 3 AÑO Y 5 AÑOS 11 MESES, QUE VIVEN EN LA ALCALDIA MILPA ALTA, ESTAN INSCRITOS EN UN CENTRO DE DESARROLLO INFANTIL Y SON HIJOS DE MADRES Y PADRES TRABAJADORES. </v>
          </cell>
          <cell r="AF280" t="str">
            <v>APOYAR A LOS HIJOS DE MADRES TRABAJADORAS Y PADRES TRABAJADORES CON UNA ALIMENTACION NUTRITIVA Y BALANCEADA DE NIÑOS Y NIÑAS DE 3 A 5 AÑOS 11 MESES QUE ESTAN INCRITOS EN CENTROS DE DESARROLLO INFANTIL.</v>
          </cell>
          <cell r="AG280" t="str">
            <v>CONTRIBUIR EN EL DESARROLLO CRECIMIENTO Y ALIMENTACION DE  LAS NIÑAS Y NIÑOS INCRITOS EN LOS CENTROS DE DESARROLLO INFANTIL DE LA ALCLADIA MILPA ALTA MEDINATE UNA ALIMENTACION NUTRITIVA Y BALANCEADA QUE SE LE OTRORGA A LOS MENORES EN LAS INSTALACIONES DE LOS PLANTELES.</v>
          </cell>
          <cell r="AH280">
            <v>0.4</v>
          </cell>
          <cell r="AI280" t="str">
            <v xml:space="preserve">QUE SE MANTENGA LA POBLACION BENEFICIADA QUE SE ATIENDE EN EL PROGRAMA </v>
          </cell>
          <cell r="AJ280" t="str">
            <v>( ( TOTAL DE SOLICITUDES RECIBIDAS EN EL PERIODO FINAL / TOTAL DE SOLICITUDES RECIBIDAS EN EL PERIODO INCIAL ) - 1 ) * 100</v>
          </cell>
          <cell r="AK280" t="str">
            <v>TASA DE VARIACION</v>
          </cell>
          <cell r="AL280" t="str">
            <v xml:space="preserve">REGISTROS DE INSCRIPCION Y LISTAS DE ASISIRTENCIA </v>
          </cell>
          <cell r="AM280">
            <v>0.1</v>
          </cell>
          <cell r="AN280">
            <v>0.2</v>
          </cell>
          <cell r="AO280">
            <v>0.3</v>
          </cell>
          <cell r="AP280">
            <v>0.4</v>
          </cell>
        </row>
        <row r="281">
          <cell r="K281" t="str">
            <v>02CD12F031</v>
          </cell>
          <cell r="L281">
            <v>4</v>
          </cell>
          <cell r="M281" t="str">
            <v>Ciudad de México, capital cultural de America Latina</v>
          </cell>
          <cell r="N281">
            <v>4</v>
          </cell>
          <cell r="O281" t="str">
            <v>Festivales y Fiestas</v>
          </cell>
          <cell r="P281">
            <v>0</v>
          </cell>
          <cell r="Q281" t="str">
            <v>Festivales y Fiestas</v>
          </cell>
          <cell r="R281">
            <v>4</v>
          </cell>
          <cell r="S281" t="str">
            <v>Educación de calidad</v>
          </cell>
          <cell r="T281" t="str">
            <v>4. Educación de calidad</v>
          </cell>
          <cell r="U281" t="str">
            <v>2</v>
          </cell>
          <cell r="V281" t="str">
            <v>Desarrollo Social</v>
          </cell>
          <cell r="W281" t="str">
            <v>4</v>
          </cell>
          <cell r="X281" t="str">
            <v>Recreación, Cultura Y Otras Manifestaciones Sociales</v>
          </cell>
          <cell r="Y281" t="str">
            <v>2</v>
          </cell>
          <cell r="Z281" t="str">
            <v>Cultura</v>
          </cell>
          <cell r="AA281" t="str">
            <v>2.4.2</v>
          </cell>
          <cell r="AB281" t="str">
            <v>078</v>
          </cell>
          <cell r="AC281" t="str">
            <v>Promoción y fomento de manifestaciones culturales</v>
          </cell>
          <cell r="AD281" t="str">
            <v>ESCASOS RECURSOS DE LA POBLACION PARA LA PRESERVACION DE LAS CELEBRACIONES, ACTIVIDADES CIVICAS, FIESTAS PATRIAS Y TRADICIONES.</v>
          </cell>
          <cell r="AE281" t="str">
            <v>137,927 HABITANTES DE  LA ALCALDIA MILPA ALTA</v>
          </cell>
          <cell r="AF281" t="str">
            <v>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v>
          </cell>
          <cell r="AG281" t="str">
            <v xml:space="preserve">OTORGAR APOYOS ECONOMICOS Y EN ESPECIE QUE CONSERVEN LAS COSTUMBRE Y TRADICIONES DE LA POBLACION DE LA ALCALDIA MILPA ALTA </v>
          </cell>
          <cell r="AH281">
            <v>0.25</v>
          </cell>
          <cell r="AI281" t="str">
            <v>INCREMENTAR UN 25 % LOS EVENTOS CIVICOS Y CULTURALES.</v>
          </cell>
          <cell r="AJ281" t="str">
            <v>(TOTAL DE EVENTOS CIVICOS Y CULTURALES QUE SE LLEVAN A CABO EN LA ALCALDIA EN EL PERIODO FINAL / TOTAL DE EVENTOS CIVICOS Y CULTURALES QUE SE LLEVAN A CABO EN LA ALCLADIA MILPA ALTA EN EL PERIODO INICIAL -1)*100</v>
          </cell>
          <cell r="AK281" t="str">
            <v>TASA DE VARIACION</v>
          </cell>
          <cell r="AL281" t="str">
            <v>SOLICITUD DE EVENTO Y DOCUMENTOS DE COMPROBACION</v>
          </cell>
          <cell r="AM281">
            <v>4.4999999999999998E-2</v>
          </cell>
          <cell r="AN281">
            <v>0.115</v>
          </cell>
          <cell r="AO281">
            <v>0.185</v>
          </cell>
          <cell r="AP281">
            <v>0.25</v>
          </cell>
        </row>
        <row r="282">
          <cell r="K282" t="str">
            <v>02CD12F032</v>
          </cell>
          <cell r="L282">
            <v>1</v>
          </cell>
          <cell r="M282" t="str">
            <v>Igualdad y Derechos</v>
          </cell>
          <cell r="N282">
            <v>3</v>
          </cell>
          <cell r="O282" t="str">
            <v>Derecho a la cultura física y la práctica del deporte</v>
          </cell>
          <cell r="P282">
            <v>1</v>
          </cell>
          <cell r="Q282" t="str">
            <v xml:space="preserve"> Promoción del deporte comunitario </v>
          </cell>
          <cell r="R282">
            <v>3</v>
          </cell>
          <cell r="S282" t="str">
            <v xml:space="preserve">Salud y bienestar </v>
          </cell>
          <cell r="T282" t="str">
            <v xml:space="preserve">3. Salud y bienestar </v>
          </cell>
          <cell r="U282" t="str">
            <v>2</v>
          </cell>
          <cell r="V282" t="str">
            <v>Desarrollo Social</v>
          </cell>
          <cell r="W282" t="str">
            <v>4</v>
          </cell>
          <cell r="X282" t="str">
            <v>Recreación, Cultura Y Otras Manifestaciones Sociales</v>
          </cell>
          <cell r="Y282" t="str">
            <v>1</v>
          </cell>
          <cell r="Z282" t="str">
            <v>Deporte Y Recreación</v>
          </cell>
          <cell r="AA282" t="str">
            <v>2.4.1</v>
          </cell>
          <cell r="AB282" t="str">
            <v>046</v>
          </cell>
          <cell r="AC282" t="str">
            <v>Impulso y fomento a la cultura física y el deporte</v>
          </cell>
          <cell r="AD282" t="str">
            <v>LA POBLACION DE LA ALCALDIA MILPA ALTA REALIZA POCA O NINGUNA ACTIVIDAD FISICA Y/O DEPORTIVA.</v>
          </cell>
          <cell r="AE282" t="str">
            <v>137,927 QUE HABITAN EN LA ALCALDIA MILPA ALTA</v>
          </cell>
          <cell r="AF282" t="str">
            <v xml:space="preserve">LA POBLACION DE MILPA ALTA INCREMENTA LAS ACTIVIDADES FISICAS Y DEPORTIVAS EN TODOS LOS GIMNASIOS, MODULOS Y CENTROS DEPORTIVOS. </v>
          </cell>
          <cell r="AG282" t="str">
            <v>DISMINUIR EL SEDENTARISMO EN FAVOR DE LA SALUD DE LA POBLACION, ASI COMO ELEVAR EL NIVEL COMPETITIVO EN CADA UNA DE LAS DISCIPLINAS DEPORTIVAS QUE SE PRACTICAN EN LA ALCALDIA.</v>
          </cell>
          <cell r="AH282">
            <v>0.1</v>
          </cell>
          <cell r="AI282" t="str">
            <v>INCREMENTO DE LA POBLACION QUE REALIZA ACTIVIDADES FISICAS Y DEPORTIVAS</v>
          </cell>
          <cell r="AJ282" t="str">
            <v>(TOTAL DE PERSONAS QUE REALIZAN ALGUNA CTIVIDAD FISICA EN EL AÑO FINAL /TOTAL DE PERSONAS QUE REALIZAN ACTIVIDAD FISICA EN EL ANO INICIAL-1)*100</v>
          </cell>
          <cell r="AK282" t="str">
            <v>TASA DE VARIACION</v>
          </cell>
          <cell r="AL282" t="str">
            <v>CEDULAS DE REGISTRO Y LIBRETAS DE CONTROL DE ASISTENCIA</v>
          </cell>
          <cell r="AM282">
            <v>0.02</v>
          </cell>
          <cell r="AN282">
            <v>0.05</v>
          </cell>
          <cell r="AO282">
            <v>0.08</v>
          </cell>
          <cell r="AP282">
            <v>0.1</v>
          </cell>
        </row>
        <row r="283">
          <cell r="K283" t="str">
            <v>02CD12F033</v>
          </cell>
          <cell r="L283">
            <v>2</v>
          </cell>
          <cell r="M283" t="str">
            <v>Ciudad Sustentable</v>
          </cell>
          <cell r="N283">
            <v>1</v>
          </cell>
          <cell r="O283" t="str">
            <v>Desarrollo económico sustentable e incluyente y generación de empleo</v>
          </cell>
          <cell r="P283">
            <v>3</v>
          </cell>
          <cell r="Q283" t="str">
            <v>Fortalecer la economía social y el emprendimiento</v>
          </cell>
          <cell r="R283">
            <v>12</v>
          </cell>
          <cell r="S283" t="str">
            <v>Producción y consumo responsables</v>
          </cell>
          <cell r="T283" t="str">
            <v>12. Producción y consumo responsables</v>
          </cell>
          <cell r="U283" t="str">
            <v>3</v>
          </cell>
          <cell r="V283" t="str">
            <v>Desarrollo Económico</v>
          </cell>
          <cell r="W283" t="str">
            <v>2</v>
          </cell>
          <cell r="X283" t="str">
            <v>Agropecuaria, Silvicultura, Pesca Y Caza</v>
          </cell>
          <cell r="Y283" t="str">
            <v>1</v>
          </cell>
          <cell r="Z283" t="str">
            <v>Agropecuaria</v>
          </cell>
          <cell r="AA283" t="str">
            <v>3.2.1</v>
          </cell>
          <cell r="AB283" t="str">
            <v>102</v>
          </cell>
          <cell r="AC283" t="str">
            <v>Generación de desarrollo económico sustentable e incluyente</v>
          </cell>
          <cell r="AD283" t="str">
            <v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v>
          </cell>
          <cell r="AE283" t="str">
            <v>PRODUCTORAS Y PRODUCTORES MAYORES DE EDAD QUE RADIQUEN EN LA ALCALDIA DE MILPA ALTA</v>
          </cell>
          <cell r="AF283" t="str">
            <v>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v>
          </cell>
          <cell r="AG283" t="str">
            <v>LOS HABITANTES DE MILPA ALTA ACCEDEN A  APOYOS EN ESPECIE PARA IMPULSAR LAS ACTIVIDADES AGROPECUARIAS DE LA ALCALDIA.</v>
          </cell>
          <cell r="AH283">
            <v>1</v>
          </cell>
          <cell r="AI283" t="str">
            <v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v>
          </cell>
          <cell r="AJ283" t="str">
            <v>(TOTAL DE APOYOS ENTREGADOS/ TOTAL DE APOYOS PROGRAMADOS)X 100 = % DE APOYOS ENTREGADOS</v>
          </cell>
          <cell r="AK283" t="str">
            <v>PORCENTAJE</v>
          </cell>
          <cell r="AL283" t="str">
            <v>REPORTES MENSUALES, TRIMESTRALES Y ANUALES DE LA UNIDAD DEPARTAMENTAL DE FOMENTO AGROPECUARIO</v>
          </cell>
          <cell r="AM283">
            <v>1</v>
          </cell>
          <cell r="AN283">
            <v>1</v>
          </cell>
          <cell r="AO283">
            <v>0.5</v>
          </cell>
          <cell r="AP283">
            <v>0.5</v>
          </cell>
        </row>
        <row r="284">
          <cell r="K284" t="str">
            <v>02CD12G022</v>
          </cell>
          <cell r="L284">
            <v>6</v>
          </cell>
          <cell r="M284" t="str">
            <v>Ciencia, Innovación y Transparencia</v>
          </cell>
          <cell r="N284">
            <v>3</v>
          </cell>
          <cell r="O284" t="str">
            <v>Gobierno Abierto</v>
          </cell>
          <cell r="P284">
            <v>1</v>
          </cell>
          <cell r="Q284" t="str">
            <v>Democracia participativa</v>
          </cell>
          <cell r="R284">
            <v>16</v>
          </cell>
          <cell r="S284" t="str">
            <v>Paz, justicia e instituciones sólidas</v>
          </cell>
          <cell r="T284" t="str">
            <v>16. Paz, justicia e instituciones sólidas</v>
          </cell>
          <cell r="U284" t="str">
            <v>1</v>
          </cell>
          <cell r="V284" t="str">
            <v>Gobierno</v>
          </cell>
          <cell r="W284" t="str">
            <v>3</v>
          </cell>
          <cell r="X284" t="str">
            <v>Coordinación De La Política De Gobierno</v>
          </cell>
          <cell r="Y284" t="str">
            <v>9</v>
          </cell>
          <cell r="Z284" t="str">
            <v>Otros</v>
          </cell>
          <cell r="AA284" t="str">
            <v>1.3.9</v>
          </cell>
          <cell r="AB284" t="str">
            <v>055</v>
          </cell>
          <cell r="AC284" t="str">
            <v>Participación ciudadana</v>
          </cell>
          <cell r="AD284" t="str">
            <v xml:space="preserve">LA POBLACION DE MILPA ALTA SE VE AFECTADA POR EL INCUMPLIMIENTO NORMATIVO DE LOS LOCATARIOS DE ESTABLECIMIENTOS MERCANTILES, MERCADOS PUBLICOS, ASI COMO LOS COMERCIANTES EN LA VIA PUBLICA. </v>
          </cell>
          <cell r="AE284" t="str">
            <v xml:space="preserve">LAS 2368 PERSONAS REGISTRADAS QUE EJERCEN ACTIVIDADES COMERCIALES EN  ESTABLECIMIENTOS MERCANTILES, MERCADOS PUBLICO Y VIA PUBLICA, EN LA ALCALDIA MILPA ALTA.    </v>
          </cell>
          <cell r="AF284" t="str">
            <v>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v>
          </cell>
          <cell r="AG284" t="str">
            <v>LOS TITULARES QUE EJECEN ACTIVIDADES MERCANTILES EN MILPA ALTA QUE CUMPLEN CON LA NORMATIVA EN ESTABLECIMIENTOS MERCANTILES, MERCADOS PUBLICOS, ASI COMO LOS COMERCIANTES EN LA VIA PUBLICA, BENEFIAN A LA POBLACION MILPALTENSE, EN EL DESARROLLO ECONOMICO.</v>
          </cell>
          <cell r="AH284">
            <v>0.05</v>
          </cell>
          <cell r="AI284" t="str">
            <v xml:space="preserve">TASA DE VARIACION EN EL CUMPLIMIENTO DE ACTIVIDADES MERCANTILES. </v>
          </cell>
          <cell r="AJ284" t="str">
            <v>(TOTAL DE A.M DESARROLLADAS QUE CUMPLAN CON EL AÑO MARCO NORMATIVO EN EL AÑO EVALUADO/TOTAL DE A.M  DESARROLLADAS QUE COMPLAN CON EL AÑO NOMRMATIVO EN EL AÑO COMPARADO) - 1) * 100</v>
          </cell>
          <cell r="AK284" t="str">
            <v>TASA DE VARIACION</v>
          </cell>
          <cell r="AL284" t="str">
            <v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v>
          </cell>
          <cell r="AM284">
            <v>0.01</v>
          </cell>
          <cell r="AN284">
            <v>0.03</v>
          </cell>
          <cell r="AO284">
            <v>0.04</v>
          </cell>
          <cell r="AP284">
            <v>0.05</v>
          </cell>
        </row>
        <row r="285">
          <cell r="K285" t="str">
            <v>02CD12G023</v>
          </cell>
          <cell r="L285">
            <v>2</v>
          </cell>
          <cell r="M285" t="str">
            <v>Ciudad Sustentable</v>
          </cell>
          <cell r="N285">
            <v>3</v>
          </cell>
          <cell r="O285" t="str">
            <v>Medio ambiente y recursos naturales</v>
          </cell>
          <cell r="P285">
            <v>4</v>
          </cell>
          <cell r="Q285" t="str">
            <v>Regenerar las condiciones ecológicas de la ciudad: Áreas de Valor Ambiental, Áreas Naturales Protegidas y Suelo de Conservación.</v>
          </cell>
          <cell r="R285">
            <v>15</v>
          </cell>
          <cell r="S285" t="str">
            <v>Vida de ecosistemas terrestres</v>
          </cell>
          <cell r="T285" t="str">
            <v>15. Vida de ecosistemas terrestres</v>
          </cell>
          <cell r="U285" t="str">
            <v>2</v>
          </cell>
          <cell r="V285" t="str">
            <v>Desarrollo Social</v>
          </cell>
          <cell r="W285" t="str">
            <v>1</v>
          </cell>
          <cell r="X285" t="str">
            <v>Protección Ambiental</v>
          </cell>
          <cell r="Y285" t="str">
            <v>6</v>
          </cell>
          <cell r="Z285" t="str">
            <v>Otros De Protección Ambiental</v>
          </cell>
          <cell r="AA285" t="str">
            <v>2.1.6</v>
          </cell>
          <cell r="AB285" t="str">
            <v>089</v>
          </cell>
          <cell r="AC285" t="str">
            <v>Regulación, protección y cuidado animal</v>
          </cell>
          <cell r="AD285" t="str">
            <v>EN LA ALCALDIA MILPA ALTA EXISTE UN ALTO NUMERO DE ANIMALES DE COMPAÑIA EN SITUACION DE CALLE.</v>
          </cell>
          <cell r="AE285" t="str">
            <v>137,927 HABITANTES DE LA ALCALDIA MILPA ALTA</v>
          </cell>
          <cell r="AF285" t="str">
            <v>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v>
          </cell>
          <cell r="AG285" t="str">
            <v>DISMINUIR EL NUMERO DE ANIMALES DE COMPAÑIA EN SITUACION DE CALLE, MEJORAR LA SALUD PUBLICA DE LOS HABITANTES DE LA ALCALDIA MILPA ALTA Y SU ENTORNO URBANO.</v>
          </cell>
          <cell r="AH285">
            <v>1.5</v>
          </cell>
          <cell r="AI285" t="str">
            <v>UN INCREMENTO DE 150% EN SERVICIOS DE ESTERILIZACION, EN LOS DOCE PUEBLOS DE LA ALCALDIA MILPA ALTA.</v>
          </cell>
          <cell r="AJ285" t="str">
            <v xml:space="preserve">((TOTAL DE SERIVICIOS IMPLEMENTADOS EN EL AÑO FINAL/ TOTAL DESERVICIOS IMPLEMENTADOS EN EL AÑO INICIAL)-1)*100
</v>
          </cell>
          <cell r="AK285" t="str">
            <v>PORCENTAJE</v>
          </cell>
          <cell r="AL285" t="str">
            <v>REGISTROS DE ESTERILIZACIONES REALIZADAS.</v>
          </cell>
          <cell r="AM285">
            <v>0.37</v>
          </cell>
          <cell r="AN285">
            <v>0.74</v>
          </cell>
          <cell r="AO285">
            <v>1.1200000000000001</v>
          </cell>
          <cell r="AP285">
            <v>1.5</v>
          </cell>
        </row>
        <row r="286">
          <cell r="K286" t="str">
            <v>02CD12K014</v>
          </cell>
          <cell r="L286">
            <v>2</v>
          </cell>
          <cell r="M286" t="str">
            <v>Ciudad Sustentable</v>
          </cell>
          <cell r="N286">
            <v>3</v>
          </cell>
          <cell r="O286" t="str">
            <v>Medio ambiente y recursos naturales</v>
          </cell>
          <cell r="P286">
            <v>2</v>
          </cell>
          <cell r="Q286" t="str">
            <v xml:space="preserve">Garantizar el derecho al aguay disminuir la sobreexplotación del acuífero. Mejora integral del drenaje y saneamiento </v>
          </cell>
          <cell r="R286">
            <v>6</v>
          </cell>
          <cell r="S286" t="str">
            <v xml:space="preserve">Agua limpia y saneamiento </v>
          </cell>
          <cell r="T286" t="str">
            <v xml:space="preserve">6. Agua limpia y saneamiento </v>
          </cell>
          <cell r="U286" t="str">
            <v>2</v>
          </cell>
          <cell r="V286" t="str">
            <v>Desarrollo Social</v>
          </cell>
          <cell r="W286" t="str">
            <v>2</v>
          </cell>
          <cell r="X286" t="str">
            <v>Vivienda Y Servicios A La Comunidad</v>
          </cell>
          <cell r="Y286" t="str">
            <v>3</v>
          </cell>
          <cell r="Z286" t="str">
            <v>Abastecimiento De Agua</v>
          </cell>
          <cell r="AA286" t="str">
            <v>2.2.3</v>
          </cell>
          <cell r="AB286" t="str">
            <v>202</v>
          </cell>
          <cell r="AC286" t="str">
            <v>Construcción, reahabilitación, sectorización y operación de la infraestructura de agua potable</v>
          </cell>
          <cell r="AD286" t="str">
            <v>LA POBLACION DE LA ALCALDIA MILPA ALTA NO CUENTA CON EL SUFICIENTE MANTENIMIENTO A SU RED SECUNDARIA DE AGUA POTABLE ALCANTARILLADO Y SANEAMIENTO</v>
          </cell>
          <cell r="AE286" t="str">
            <v>LOS 137,927 HABITANTES DE LA ALCALDIA MILPA ALTA.</v>
          </cell>
          <cell r="AF286" t="str">
            <v>CONSTRUIR Y CONSERVAR LA RED HIDRAULICA PARA CONTRIBUIR AL APROVECHAMIENTO Y ABASTECIMIENTO DE AGUA POTABLE, ASI COMO EL MANTENIMIENTO DEL EQUIPAMIENTO DEL SISTEMA DE DESALOJO DE AGUAS NEGRAS Y PLUVIALES DE LA DEMARCACION, PARA EL BENEFICIO DE LA POBLACION.</v>
          </cell>
          <cell r="AG286" t="str">
            <v>LA POBLACION DE LA ALCALDIA MILPA ALTA CUENTA CON MANTENIMIENTO Y CONSERVACION DE LA INFRAESTRUCTURA DE AGUA POTABLE ALCANTARILLADO Y SANEAMIENTO A LA QUE TIENE ACCESO.</v>
          </cell>
          <cell r="AH286">
            <v>0.9</v>
          </cell>
          <cell r="AI286" t="str">
            <v>PORCENTAJE DE COBERTURA DE LAS SOLICITUDES  DE SERVICIO  DE MANTENIMIENTO Y REPARACION INGRESADAS, DE AGUA POTABLE, ALCANTARILLADO Y SANEAMIENTO</v>
          </cell>
          <cell r="AJ286" t="str">
            <v>(EL NUMERO TOTAL DE SOLICITUDES ATENDIDAS / EL NUMERO TOTAL DE SOLICITUDES INGRESADAS)*100.</v>
          </cell>
          <cell r="AK286" t="str">
            <v>PORCENTAJE</v>
          </cell>
          <cell r="AL286" t="str">
            <v>REGISTROS ADMINISTRATIVOS, PROYECTOS, CONTRATOS, ORDENES DE TRABAJO.</v>
          </cell>
          <cell r="AM286">
            <v>0.23</v>
          </cell>
          <cell r="AN286">
            <v>0.45</v>
          </cell>
          <cell r="AO286">
            <v>0.77</v>
          </cell>
          <cell r="AP286">
            <v>0.9</v>
          </cell>
        </row>
        <row r="287">
          <cell r="K287" t="str">
            <v>02CD12K015</v>
          </cell>
          <cell r="L287">
            <v>2</v>
          </cell>
          <cell r="M287" t="str">
            <v>Ciudad Sustentable</v>
          </cell>
          <cell r="N287">
            <v>2</v>
          </cell>
          <cell r="O287" t="str">
            <v>Desarrollo urbano sustentable e incluyente</v>
          </cell>
          <cell r="P287">
            <v>1</v>
          </cell>
          <cell r="Q287" t="str">
            <v>Ordenamiento de desarrollo urbano</v>
          </cell>
          <cell r="R287">
            <v>11</v>
          </cell>
          <cell r="S287" t="str">
            <v>Ciudades y comunidades sostenibles</v>
          </cell>
          <cell r="T287" t="str">
            <v>11. Ciudades y comunidades sostenibles</v>
          </cell>
          <cell r="U287" t="str">
            <v>2</v>
          </cell>
          <cell r="V287" t="str">
            <v>Desarrollo Social</v>
          </cell>
          <cell r="W287" t="str">
            <v>2</v>
          </cell>
          <cell r="X287" t="str">
            <v>Vivienda Y Servicios A La Comunidad</v>
          </cell>
          <cell r="Y287" t="str">
            <v>1</v>
          </cell>
          <cell r="Z287" t="str">
            <v>Urbanización</v>
          </cell>
          <cell r="AA287" t="str">
            <v>2.2.1</v>
          </cell>
          <cell r="AB287" t="str">
            <v>024</v>
          </cell>
          <cell r="AC287" t="str">
            <v>Construcción y supervisión de infraestructura pública</v>
          </cell>
          <cell r="AD287" t="str">
            <v>LA POBLACION DE MILPA ALTA NO CUENTA CON LA SUFICIENTE INFRAESTRUCTURA PUBLICA.</v>
          </cell>
          <cell r="AE287" t="str">
            <v>LOS 137,927 HABITANTES DE LA ALCALDIA MILPA ALTA.</v>
          </cell>
          <cell r="AF287" t="str">
            <v>LOS HABITANTES DE LA ALCALDIA MILPA ALTA TIENEN UN INCREMENTO EN LA INFRAESTRUCTURA PUBLICA A LA QUE TIENE ACCESO.</v>
          </cell>
          <cell r="AG287" t="str">
            <v xml:space="preserve">LA POBLACION DE MILPA ALTA CUENTA CON INFRAESTRUCTURA PUBLICA  NECESARIA. </v>
          </cell>
          <cell r="AH287">
            <v>0.9</v>
          </cell>
          <cell r="AI287" t="str">
            <v>TENER UN 90% DE CUMPLIMIENTO EN LAS OBRAS PROYECTADAS EN EL AÑO.</v>
          </cell>
          <cell r="AJ287" t="str">
            <v>(NUMERO DE OBRAS EJECUTADAS EN EL AÑO/TOTAL, DE OBRAS PROGRAMADAS EN EL AÑO.)*100</v>
          </cell>
          <cell r="AK287" t="str">
            <v>PORCENTAJE</v>
          </cell>
          <cell r="AL287" t="str">
            <v>CONTRATOS, PROYECTOS, ORDEN DE TRABAJO, FINIQUITOS.</v>
          </cell>
          <cell r="AM287">
            <v>0.15</v>
          </cell>
          <cell r="AN287">
            <v>0.35</v>
          </cell>
          <cell r="AO287">
            <v>0.8</v>
          </cell>
          <cell r="AP287">
            <v>0.9</v>
          </cell>
        </row>
        <row r="288">
          <cell r="K288" t="str">
            <v>02CD12K016</v>
          </cell>
          <cell r="L288">
            <v>2</v>
          </cell>
          <cell r="M288" t="str">
            <v>Ciudad Sustentable</v>
          </cell>
          <cell r="N288">
            <v>2</v>
          </cell>
          <cell r="O288" t="str">
            <v>Desarrollo urbano sustentable e incluyente</v>
          </cell>
          <cell r="P288">
            <v>2</v>
          </cell>
          <cell r="Q288" t="str">
            <v>Ampliación de parques, espacios públicos y mejora de servicios urbanos</v>
          </cell>
          <cell r="R288">
            <v>11</v>
          </cell>
          <cell r="S288" t="str">
            <v>Ciudades y comunidades sostenibles</v>
          </cell>
          <cell r="T288" t="str">
            <v>11. Ciudades y comunidades sostenibles</v>
          </cell>
          <cell r="U288" t="str">
            <v>2</v>
          </cell>
          <cell r="V288" t="str">
            <v>Desarrollo Social</v>
          </cell>
          <cell r="W288" t="str">
            <v>2</v>
          </cell>
          <cell r="X288" t="str">
            <v>Vivienda Y Servicios A La Comunidad</v>
          </cell>
          <cell r="Y288" t="str">
            <v>1</v>
          </cell>
          <cell r="Z288" t="str">
            <v>Urbanización</v>
          </cell>
          <cell r="AA288" t="str">
            <v>2.2.1</v>
          </cell>
          <cell r="AB288" t="str">
            <v>274</v>
          </cell>
          <cell r="AC288" t="str">
            <v>Mantenimiento de infraestructura pública</v>
          </cell>
          <cell r="AD288" t="str">
            <v>LA POBLACION DE LA ALCALDIA MILPA ALTA NO CUENTA CON EL SUFICIENTE MANTENIMIENTO PREVENTIVO DE INFRAESTRUCTURA PUBLICA (EDIFICIOS PUBLICOS, VIALIDADES, BACHEO, GUARNICIONES Y BANQUETAS  Y ESPACIOS PUBLICOS DE USO COMUN).</v>
          </cell>
          <cell r="AE288" t="str">
            <v>LOS 137,927 HABITANTES DE LA ALCALDIA MILPA ALTA</v>
          </cell>
          <cell r="AF288" t="str">
            <v>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v>
          </cell>
          <cell r="AG288" t="str">
            <v>LOS HABITANTES CUENTAN CON UN INCREMENTO EN EL MANTENIMIENTO PREVENTIVO DE LA INFRAESTRUCTURA PUBLICA DE LA ALCALDIA MILPA ALTA (EDIFICIOS PUBLICOS, VIALIDADES (BACHEO) Y ESPACIOS PUBLICOS DE USO COMUN), PARA QUE RECIBAN UNA ATENCION  Y SERVICIO EN INSTALACIONES DIGNAS.</v>
          </cell>
          <cell r="AH288">
            <v>0.9</v>
          </cell>
          <cell r="AI288" t="str">
            <v>PORCENTAJE DE MANTENIMIENTO PREVENTIVO A LA INFRAESTRUCTURA PUBLICA</v>
          </cell>
          <cell r="AJ288" t="str">
            <v>(MANTENIMIENTOS EJECUTADOS DE INFRAESTRUCTURA PUBLICA/TOTAL DE MANTENIMIENTOS PROGRAMADOS A LA INFRAESTRUCTURA PUBLICA)*100</v>
          </cell>
          <cell r="AK288" t="str">
            <v>PORCENTAJE</v>
          </cell>
          <cell r="AL288" t="str">
            <v>REGISTROS ADMINISTRATIVOS, CONTRATOS, ORDENES DE TRABAJO.</v>
          </cell>
          <cell r="AM288">
            <v>0.3</v>
          </cell>
          <cell r="AN288">
            <v>0.6</v>
          </cell>
          <cell r="AO288">
            <v>0.8</v>
          </cell>
          <cell r="AP288">
            <v>0.9</v>
          </cell>
        </row>
        <row r="289">
          <cell r="K289" t="str">
            <v>02CD12M001</v>
          </cell>
          <cell r="L289">
            <v>2</v>
          </cell>
          <cell r="M289" t="str">
            <v>Ciudad Sustentable</v>
          </cell>
          <cell r="N289" t="str">
            <v>2</v>
          </cell>
          <cell r="O289" t="str">
            <v>Desarrollo urbano sustentable e incluyente</v>
          </cell>
          <cell r="P289" t="str">
            <v>1</v>
          </cell>
          <cell r="Q289" t="str">
            <v>Ordenamiento de desarrollo urbano</v>
          </cell>
          <cell r="R289" t="str">
            <v>10</v>
          </cell>
          <cell r="S289" t="str">
            <v xml:space="preserve">Reducción de las desigualdades </v>
          </cell>
          <cell r="T289" t="str">
            <v xml:space="preserve">10. Reducción de las desigualdades </v>
          </cell>
          <cell r="U289" t="str">
            <v>2</v>
          </cell>
          <cell r="V289" t="str">
            <v>Gobierno</v>
          </cell>
          <cell r="W289" t="str">
            <v>2</v>
          </cell>
          <cell r="X289" t="str">
            <v>Justicia</v>
          </cell>
          <cell r="Y289" t="str">
            <v>1</v>
          </cell>
          <cell r="Z289" t="str">
            <v>Procuración De Justicia</v>
          </cell>
          <cell r="AA289" t="str">
            <v>2.2.1</v>
          </cell>
          <cell r="AB289" t="str">
            <v>104</v>
          </cell>
          <cell r="AC289" t="str">
            <v>Administración de capital humano</v>
          </cell>
          <cell r="AD289" t="str">
            <v>PRESUPUESTO INSUFICIENTE PARA DOTAR A LAS AREAS DE PERSONAL OPERATIVO CAPACITADO PARA FUNCIONES ESPECIFICAS</v>
          </cell>
          <cell r="AE289" t="str">
            <v>PERSONAL ADSCRITO AL GOBIERNO DE LA ALCALDIA MILPA ALTA.</v>
          </cell>
          <cell r="AF289" t="str">
            <v>QUE EL PERSONAL ADSCRITO AL GOBIERNO DE LA ALCALDIA MILPA ALTA MEJORE LOS MECANISMOS PARA LA SELECCION DE PERSONAL OPERATIVO,CAPACITADO Y PARA EL CONTROL DE ROTACION DE PERSONAL QUE A SU VEZ GARANTICE LA OPERATIVIDAD Y RENDIMIENTO LABORAL</v>
          </cell>
          <cell r="AG289" t="str">
            <v>SATISFACER A LAS AREAS CON PERSONAL OPERATIVO Y CAPACITADO PARA QUE CUMPLAN CON LAS METAS ESTABLECIDAS EN EL PLAN DE GOBIERNO DE LA ALCALDIA</v>
          </cell>
          <cell r="AH289">
            <v>0.04</v>
          </cell>
          <cell r="AI289" t="str">
            <v>NUMERO DE PERSONAL OPERATIVO ADICIONAL REQUERIDO</v>
          </cell>
          <cell r="AJ289" t="str">
            <v>(NUMERO DE PERSONAL OPERATIVO CONTRATADO ACTUALMENTE/ NUMERO DE PERSONAL OPERATIVO NECESARIO) * 100</v>
          </cell>
          <cell r="AK289" t="str">
            <v>PORCENTAJE</v>
          </cell>
          <cell r="AL289" t="str">
            <v>SISTEMA UNICO DE NOMINA (SUN)</v>
          </cell>
          <cell r="AM289">
            <v>0</v>
          </cell>
          <cell r="AN289">
            <v>0.02</v>
          </cell>
          <cell r="AO289">
            <v>0.03</v>
          </cell>
          <cell r="AP289">
            <v>0.04</v>
          </cell>
        </row>
        <row r="290">
          <cell r="K290" t="str">
            <v>02CD12N001</v>
          </cell>
          <cell r="L290">
            <v>5</v>
          </cell>
          <cell r="M290" t="str">
            <v>Cero Agresión y Más Seguridad</v>
          </cell>
          <cell r="N290">
            <v>3</v>
          </cell>
          <cell r="O290" t="str">
            <v xml:space="preserve">Protección civil </v>
          </cell>
          <cell r="P290">
            <v>1</v>
          </cell>
          <cell r="Q290" t="str">
            <v>Sistema de Gestión Integral de Riesgos</v>
          </cell>
          <cell r="R290">
            <v>16</v>
          </cell>
          <cell r="S290" t="str">
            <v>Paz, justicia e instituciones sólidas</v>
          </cell>
          <cell r="T290" t="str">
            <v>16. Paz, justicia e instituciones sólidas</v>
          </cell>
          <cell r="U290" t="str">
            <v>1</v>
          </cell>
          <cell r="V290" t="str">
            <v>Gobierno</v>
          </cell>
          <cell r="W290" t="str">
            <v>7</v>
          </cell>
          <cell r="X290" t="str">
            <v>Asuntos De Orden Público Y De Seguridad Interior</v>
          </cell>
          <cell r="Y290" t="str">
            <v>2</v>
          </cell>
          <cell r="Z290" t="str">
            <v>Protección Civil</v>
          </cell>
          <cell r="AA290" t="str">
            <v>1.7.2</v>
          </cell>
          <cell r="AB290" t="str">
            <v>002</v>
          </cell>
          <cell r="AC290" t="str">
            <v>Gestión integral de riesgos en materia de protección civil</v>
          </cell>
          <cell r="AD290" t="str">
            <v>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v>
          </cell>
          <cell r="AE290" t="str">
            <v>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v>
          </cell>
          <cell r="AF290" t="str">
            <v>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v>
          </cell>
          <cell r="AG290" t="str">
            <v>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v>
          </cell>
          <cell r="AH290">
            <v>1</v>
          </cell>
          <cell r="AI290" t="str">
            <v xml:space="preserve">MIDE LA TASA DE VARIACION PORCENTUAL DEL SISTEMA DE REACCION ANTE EMERGENCIAS O DESASTRES. . </v>
          </cell>
          <cell r="AJ290" t="str">
            <v xml:space="preserve">(NUMERO DE EMERGENCIAS O DESASTRES OCURRIDOS EN EL AÑO EVALUADO/NUMERO DE EMERGENCIAS O DESASTRES OCURRIDOS EN EL AÑO COMPARADO)-1*100
</v>
          </cell>
          <cell r="AK290" t="str">
            <v>TASA DE VARIACION</v>
          </cell>
          <cell r="AL290" t="str">
            <v>CONSULTA DE BITACORA Y FORMATOS DE SERVICIOS REALIZADOS, SIENDO SUPERVISADOS POR LA OFICINA DE EVALUACION Y SEGUIMIENTO, DE LA DIRECCION GENERAL DE ADMINISTRACION.</v>
          </cell>
          <cell r="AM290">
            <v>0.25</v>
          </cell>
          <cell r="AN290">
            <v>0.5</v>
          </cell>
          <cell r="AO290">
            <v>0.75</v>
          </cell>
          <cell r="AP290">
            <v>1</v>
          </cell>
        </row>
        <row r="291">
          <cell r="K291" t="str">
            <v>02CD12O001</v>
          </cell>
          <cell r="L291">
            <v>2</v>
          </cell>
          <cell r="M291" t="str">
            <v>Ciudad Sustentable</v>
          </cell>
          <cell r="N291" t="str">
            <v>1</v>
          </cell>
          <cell r="O291" t="str">
            <v>Desarrollo económico sustentable e incluyente y generación de empleo</v>
          </cell>
          <cell r="P291" t="str">
            <v>7</v>
          </cell>
          <cell r="Q291" t="str">
            <v>Derechos humanos y empleo</v>
          </cell>
          <cell r="R291">
            <v>16</v>
          </cell>
          <cell r="S291" t="str">
            <v>Paz, justicia e instituciones sólidas</v>
          </cell>
          <cell r="T291" t="str">
            <v>16. Paz, justicia e instituciones sólidas</v>
          </cell>
          <cell r="U291" t="str">
            <v>3</v>
          </cell>
          <cell r="V291" t="str">
            <v>Gobierno</v>
          </cell>
          <cell r="W291" t="str">
            <v>5</v>
          </cell>
          <cell r="X291" t="str">
            <v>Coordinación De La Política De Gobierno</v>
          </cell>
          <cell r="Y291" t="str">
            <v>6</v>
          </cell>
          <cell r="Z291" t="str">
            <v>Función Pública</v>
          </cell>
          <cell r="AA291" t="str">
            <v>3.5.6</v>
          </cell>
          <cell r="AB291" t="str">
            <v>001</v>
          </cell>
          <cell r="AC291" t="str">
            <v>Función pública y buen gobierno</v>
          </cell>
          <cell r="AD291" t="str">
            <v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v>
          </cell>
          <cell r="AE291" t="str">
            <v xml:space="preserve">LAS AREAS DE LA ALCALDIA </v>
          </cell>
          <cell r="AF291" t="str">
            <v xml:space="preserve"> LAS AREAS DE LA ALCALDIA APLIQUEN CON RIGOR EL SISTEMA DE EVALUACION, SEGUIMIENTO Y PLANEACION</v>
          </cell>
          <cell r="AG291" t="str">
            <v>UNA ADMINISTRACION DE GOBIERNO TRANSPARENTE, Y FORTALECIDA PARA SOLVENTAR LAS PETICIONES Y NECESIDADES DE LA POBLACION DE LA ALCALDIA MILPA ALTA.</v>
          </cell>
          <cell r="AH291">
            <v>0.9</v>
          </cell>
          <cell r="AI291" t="str">
            <v>PORCENTAJE DEL NIVEL DE CUMPLIMIENTO DE LAS UR DE PP EN EL SISTEMA DE INDICADORES DE RESULTADOS</v>
          </cell>
          <cell r="AJ291" t="str">
            <v xml:space="preserve">(NUMERO DE PP / NUMERO DE MIR ENTREGADAS) * 100 </v>
          </cell>
          <cell r="AK291" t="str">
            <v>PORCENTAJE</v>
          </cell>
          <cell r="AL291" t="str">
            <v>REGISTROS DE MATRICES ENVIADAS A LA SECRETARIA DE FINANZAS CON LA DOCUMENTACION COMPLETA</v>
          </cell>
          <cell r="AM291">
            <v>0.8</v>
          </cell>
          <cell r="AN291">
            <v>0.05</v>
          </cell>
          <cell r="AO291">
            <v>0.05</v>
          </cell>
          <cell r="AP291">
            <v>0</v>
          </cell>
        </row>
        <row r="292">
          <cell r="K292" t="str">
            <v>02CD12P001</v>
          </cell>
          <cell r="L292">
            <v>1</v>
          </cell>
          <cell r="M292" t="str">
            <v>Igualdad y Derechos</v>
          </cell>
          <cell r="N292">
            <v>5</v>
          </cell>
          <cell r="O292" t="str">
            <v>Derechos de las mujeres</v>
          </cell>
          <cell r="P292">
            <v>0</v>
          </cell>
          <cell r="Q292" t="str">
            <v>Derechos de las mujeres</v>
          </cell>
          <cell r="R292">
            <v>5</v>
          </cell>
          <cell r="S292" t="str">
            <v xml:space="preserve">Igualdad de género </v>
          </cell>
          <cell r="T292" t="str">
            <v xml:space="preserve">5. Igualdad de género </v>
          </cell>
          <cell r="U292" t="str">
            <v>1</v>
          </cell>
          <cell r="V292" t="str">
            <v>Gobierno</v>
          </cell>
          <cell r="W292" t="str">
            <v>2</v>
          </cell>
          <cell r="X292" t="str">
            <v>Justicia</v>
          </cell>
          <cell r="Y292" t="str">
            <v>4</v>
          </cell>
          <cell r="Z292" t="str">
            <v>Derechos Humanos</v>
          </cell>
          <cell r="AA292" t="str">
            <v>1.2.4</v>
          </cell>
          <cell r="AB292" t="str">
            <v>003</v>
          </cell>
          <cell r="AC292" t="str">
            <v>Transversalización de la perspectiva de género</v>
          </cell>
          <cell r="AD292" t="str">
            <v>MUJERES QUE DESCONOCEN SUS DERECHOS Y QUE ASUMEN UNA CULTURA MACHISTA, GENERANDO VIOLENCIA Y DISCRIMINACION A MUJERES Y NIÑAS EN LA ALCALDIA DE MILPA ALTA. DONDE EL USO DE TRADICIONES Y COSTUMBRES ES UNA CONSTANTE CULTURAL</v>
          </cell>
          <cell r="AE292" t="str">
            <v xml:space="preserve">MUJERES Y NIÑAS QUE VIVEN EN LA ALCALDIA DE MILPA ALTA </v>
          </cell>
          <cell r="AF292" t="str">
            <v>GENERAR ESTRATEGIAS DE INCLUSION EN MATERIA DE EQUIDAD DE GENERO, PREVENCION DE VIOLENCIA E IGUALDAD SUSTANTIVA</v>
          </cell>
          <cell r="AG292" t="str">
            <v>GARANTIZAR LA INCOORPORACION DE LOS CONTENIDOS DE LOS DERECHOS Y EL PRINCIPIO DE IGUALDAD Y NO DISCRIMINACION COMO EJE TRANSVERSAL EN EL DISEÑO, IMPLEMENTACION Y EVALUACION DE POLITICAS PUBLICAS</v>
          </cell>
          <cell r="AH292">
            <v>0.05</v>
          </cell>
          <cell r="AI292" t="str">
            <v>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v>
          </cell>
          <cell r="AJ292" t="str">
            <v>( ( TOTAL DE PERSONAS ATENDIDAS AL FINAL DEL PERIODO / TOTAL DE PERSONAS ATENDIDAS EN EL PERIODO INICIAL ) - 1 ) * 100</v>
          </cell>
          <cell r="AK292" t="str">
            <v>TASA DE VARIACION</v>
          </cell>
          <cell r="AL292" t="str">
            <v>(TOTAL DE MUJERES Y NIÑAS ATENDIDAS AL FINAL DEL PEREODO/ TOTAL DE PERSONAS ATENDIDAS EN EL PERIODO INICIAL)*100</v>
          </cell>
          <cell r="AM292">
            <v>0.01</v>
          </cell>
          <cell r="AN292">
            <v>0.03</v>
          </cell>
          <cell r="AO292">
            <v>0.04</v>
          </cell>
          <cell r="AP292">
            <v>0.05</v>
          </cell>
        </row>
        <row r="293">
          <cell r="K293" t="str">
            <v>02CD12P002</v>
          </cell>
          <cell r="L293">
            <v>1</v>
          </cell>
          <cell r="M293" t="str">
            <v>Igualdad y Derechos</v>
          </cell>
          <cell r="N293">
            <v>6</v>
          </cell>
          <cell r="O293" t="str">
            <v>Derecho a la igualdad e inclusión</v>
          </cell>
          <cell r="P293">
            <v>0</v>
          </cell>
          <cell r="Q293" t="str">
            <v>Derecho a la igualdad e inclusión</v>
          </cell>
          <cell r="R293">
            <v>10</v>
          </cell>
          <cell r="S293" t="str">
            <v xml:space="preserve">Reducción de las desigualdades </v>
          </cell>
          <cell r="T293" t="str">
            <v xml:space="preserve">10. Reducción de las desigualdades </v>
          </cell>
          <cell r="U293" t="str">
            <v>1</v>
          </cell>
          <cell r="V293" t="str">
            <v>Gobierno</v>
          </cell>
          <cell r="W293" t="str">
            <v>2</v>
          </cell>
          <cell r="X293" t="str">
            <v>Justicia</v>
          </cell>
          <cell r="Y293" t="str">
            <v>4</v>
          </cell>
          <cell r="Z293" t="str">
            <v>Derechos Humanos</v>
          </cell>
          <cell r="AA293" t="str">
            <v>1.2.4</v>
          </cell>
          <cell r="AB293" t="str">
            <v>004</v>
          </cell>
          <cell r="AC293" t="str">
            <v>Transversalización del enfoque de derechos humanos</v>
          </cell>
          <cell r="AD293" t="str">
            <v>NO SE GARANTIZA EL CUMPLIMIENTO EFECTIVO DE LOS DERECHOS HUMANOS DE LA POBLACION VULNERABLE EN MILPA ALTA</v>
          </cell>
          <cell r="AE293" t="str">
            <v>GRUPOS VULNERABLES Y SERVIDORES PUBLICOS QUE COMPONEN LA ALCALDIA MILPA ALATA Y QUE DEBEN INCORPORAR EL ENFOQUE DE LOS DERECHOS HUMANOS EN SUS PLANES Y ACTIVIDADES.</v>
          </cell>
          <cell r="AF293" t="str">
            <v>IMLEMENTAR ACCIONES TENDIENTES A MEJORAR EL ACCESO A LOS SERVICIOS PUBLICOS BAJO UN ESQUEMA INTEGRAL DE LOS DERECHOS HUMANOS CON ATENCION A LA POBLACION VULNERABLE</v>
          </cell>
          <cell r="AG293" t="str">
            <v>LOS GRUPOS VULNERABLES DE LA ALCALDIA MILPA ALTA INCREMENTARON SU CONOCIMIENTO SOBRE SUS DERECHOS HUMANOS</v>
          </cell>
          <cell r="AH293">
            <v>0.2</v>
          </cell>
          <cell r="AI293" t="str">
            <v>MIDE LA CAPACITACION  A LOS SERVIDORES PUBLICOS SOBRE LA IMPORTANCIA DE LOS DERECHOS HUMANOS</v>
          </cell>
          <cell r="AJ293" t="str">
            <v xml:space="preserve">
( NUMERO DE SERVIDORES PUBLICOS CAPACITADOS EN MATERIA DE DERECHOS HUMANOS / NUMERO TOTAL DE SERVIDORES PUBLICOS ) * 100
</v>
          </cell>
          <cell r="AK293" t="str">
            <v>PORCENTAJE</v>
          </cell>
          <cell r="AL293" t="str">
            <v xml:space="preserve">REGISTROS DE ASISTENCIA Y CONSTANCIA </v>
          </cell>
          <cell r="AM293">
            <v>0.05</v>
          </cell>
          <cell r="AN293">
            <v>0.1</v>
          </cell>
          <cell r="AO293">
            <v>0.15</v>
          </cell>
          <cell r="AP293">
            <v>0.2</v>
          </cell>
        </row>
        <row r="294">
          <cell r="K294" t="str">
            <v>02CD12P004</v>
          </cell>
          <cell r="L294">
            <v>1</v>
          </cell>
          <cell r="M294" t="str">
            <v>Igualdad y Derechos</v>
          </cell>
          <cell r="N294" t="str">
            <v>6</v>
          </cell>
          <cell r="O294" t="str">
            <v>Derecho a la igualdad e inclusión</v>
          </cell>
          <cell r="P294" t="str">
            <v>1</v>
          </cell>
          <cell r="Q294" t="str">
            <v>Niñas, niños y adolescentes</v>
          </cell>
          <cell r="R294" t="str">
            <v>10</v>
          </cell>
          <cell r="S294" t="str">
            <v xml:space="preserve">Reducción de las desigualdades </v>
          </cell>
          <cell r="T294" t="str">
            <v xml:space="preserve">10. Reducción de las desigualdades </v>
          </cell>
          <cell r="U294" t="str">
            <v>2</v>
          </cell>
          <cell r="V294" t="str">
            <v>Desarrollo Social</v>
          </cell>
          <cell r="W294" t="str">
            <v>6</v>
          </cell>
          <cell r="X294" t="str">
            <v>Protección Social</v>
          </cell>
          <cell r="Y294" t="str">
            <v>8</v>
          </cell>
          <cell r="Z294" t="str">
            <v>Otros Grupos Vulnerables</v>
          </cell>
          <cell r="AA294" t="str">
            <v>2.6.8</v>
          </cell>
          <cell r="AB294" t="str">
            <v>294</v>
          </cell>
          <cell r="AC294" t="str">
            <v>Transversalización de la perspectiva de los derechos de la niñez y de la adolescencia</v>
          </cell>
          <cell r="AD29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94" t="str">
            <v>NIÑOS, NIÑAS Y ADOLESCENTES QUE HABITEN Y TRANSITEN EN LA CIUDAD DE MÉXICO</v>
          </cell>
          <cell r="AF294" t="str">
            <v>PROMOCIÓN INTEGRAL DE LOS DERECHOS DE LOS NIÑOS, NIÑAS Y ADOLESCENTES.
IMPLEMENTACIÓN ACCIONES DE SENSIBILIZACIÓN, PARA LOS SERVIDORES PÚBLICOS EN EL CUMPLIMIENTO DE LOS DERECHOS DE LOS NIÑOS, NIÑAS Y ADOLESCENTES.</v>
          </cell>
          <cell r="AG294" t="str">
            <v>NIÑOS, NIÑAS Y ADOLESCENTES, CON UNA VIDA LIBRE DE VIOLENCIA</v>
          </cell>
          <cell r="AH294">
            <v>1</v>
          </cell>
          <cell r="AI294" t="str">
            <v>PORCENTAJE DE ACTIVIDADES REALIZADAS A EFECTO DE CONCIENTIZAR SOBRE LOS DERECHOS DE LAS NIÑAS, NIÑOS Y ADOLESCENTES A LOS SERVIDORES PÚBLICOS DE LA INSTITUCIÓN.</v>
          </cell>
          <cell r="AJ294" t="str">
            <v>(ACTIVIDADES PLANEADAS PARA CONCIENTIZAR SOBRE LOS DERECHOS DE LAS NIÑAS, NIÑOS Y ADOLESCENTES) / (ACTIVIDADES REALIZADAS PARA CONCIENTIZAR SOBRE LOS DERECHOS DE LAS NIÑAS, NIÑOS Y ADOLESCENTES)</v>
          </cell>
          <cell r="AK294" t="str">
            <v>PORCENTAJE</v>
          </cell>
          <cell r="AL294" t="str">
            <v>N/A</v>
          </cell>
          <cell r="AM294">
            <v>0</v>
          </cell>
          <cell r="AN294">
            <v>0.5</v>
          </cell>
          <cell r="AO294">
            <v>1</v>
          </cell>
          <cell r="AP294">
            <v>1</v>
          </cell>
        </row>
        <row r="295">
          <cell r="K295" t="str">
            <v>02CD12P047</v>
          </cell>
          <cell r="L295">
            <v>2</v>
          </cell>
          <cell r="M295" t="str">
            <v>Ciudad Sustentable</v>
          </cell>
          <cell r="N295">
            <v>1</v>
          </cell>
          <cell r="O295" t="str">
            <v>Desarrollo económico sustentable e incluyente y generación de empleo</v>
          </cell>
          <cell r="P295">
            <v>5</v>
          </cell>
          <cell r="Q295" t="str">
            <v>Fomento al turismo</v>
          </cell>
          <cell r="R295">
            <v>10</v>
          </cell>
          <cell r="S295" t="str">
            <v xml:space="preserve">Reducción de las desigualdades </v>
          </cell>
          <cell r="T295" t="str">
            <v xml:space="preserve">10. Reducción de las desigualdades </v>
          </cell>
          <cell r="U295" t="str">
            <v>3</v>
          </cell>
          <cell r="V295" t="str">
            <v>Desarrollo Económico</v>
          </cell>
          <cell r="W295" t="str">
            <v>7</v>
          </cell>
          <cell r="X295" t="str">
            <v>Turismo</v>
          </cell>
          <cell r="Y295" t="str">
            <v>1</v>
          </cell>
          <cell r="Z295" t="str">
            <v>Turismo</v>
          </cell>
          <cell r="AA295" t="str">
            <v>3.7.1</v>
          </cell>
          <cell r="AB295" t="str">
            <v>058</v>
          </cell>
          <cell r="AC295" t="str">
            <v>Planeación, control y desarrollo de programas y proyectos</v>
          </cell>
          <cell r="AD295" t="str">
            <v>LA FALTA DE PROMOCION DE LA INFRAESTRUCTURA TURISTICA DE LA ALCLADIA MILPA ALTA.</v>
          </cell>
          <cell r="AE295" t="str">
            <v>PERSONAS MAYORES DE 18 AÑOS QUE RECIDEN EN LA ALCALDIA MILPA ALTA Y QUE SU ACTIVIDAD ECONOMICA O CULTURAL SE RELACIONA CON EL TURISMO EN LA ALCALDIA.</v>
          </cell>
          <cell r="AF295" t="str">
            <v>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v>
          </cell>
          <cell r="AG295" t="str">
            <v>LOS PRODUCTORES Y COMERCIANTES TIENEN UN INCREMENTO  EN SU ECONOMIA, SE FORTALECEN LAS FERIAS Y LOS DIFERENTES EVENTOS CON LOS QUE SE DIFUNDE LA CULTURA Y TRADICIONES DE LA ALCALDIA.</v>
          </cell>
          <cell r="AH295">
            <v>0.2</v>
          </cell>
          <cell r="AI295" t="str">
            <v>MIDE LA TASA DE VARIACION DE LA DERRAMA ECONOMICA POR TURISMO</v>
          </cell>
          <cell r="AJ295" t="str">
            <v>(( DERRAMA ECONOMICA 2020 POR TURISMO/ DERRAMA ECONOMICA 2019 POR TURISTA) - 1 )*100</v>
          </cell>
          <cell r="AK295" t="str">
            <v>TASA DE VARIACION</v>
          </cell>
          <cell r="AL295" t="str">
            <v>ARCHIVO DE LA SUBDIRECCION DE TURISMO, UBICADO EN: AGUASCALIENTES NO. 82, BARRIO SANTA MARTHA, ALCALDIA MILPA ALTA, CDMX. C. P. 12000</v>
          </cell>
          <cell r="AM295">
            <v>0.05</v>
          </cell>
          <cell r="AN295">
            <v>0.1</v>
          </cell>
          <cell r="AO295">
            <v>0.15</v>
          </cell>
          <cell r="AP295">
            <v>0.2</v>
          </cell>
        </row>
        <row r="296">
          <cell r="K296" t="str">
            <v>02CD12S117</v>
          </cell>
          <cell r="L296">
            <v>1</v>
          </cell>
          <cell r="M296" t="str">
            <v>Igualdad y Derechos</v>
          </cell>
          <cell r="N296">
            <v>1</v>
          </cell>
          <cell r="O296" t="str">
            <v>Derecho a la educación</v>
          </cell>
          <cell r="P296">
            <v>4</v>
          </cell>
          <cell r="Q296" t="str">
            <v>Fortalecer y ampliar la cobertura de la educación superior pública</v>
          </cell>
          <cell r="R296">
            <v>4</v>
          </cell>
          <cell r="S296" t="str">
            <v>Educación de calidad</v>
          </cell>
          <cell r="T296" t="str">
            <v>4. Educación de calidad</v>
          </cell>
          <cell r="U296" t="str">
            <v>2</v>
          </cell>
          <cell r="V296" t="str">
            <v>Desarrollo Social</v>
          </cell>
          <cell r="W296" t="str">
            <v>7</v>
          </cell>
          <cell r="X296" t="str">
            <v>Otros Asuntos Sociales</v>
          </cell>
          <cell r="Y296" t="str">
            <v>1</v>
          </cell>
          <cell r="Z296" t="str">
            <v>Otros Asuntos Sociales</v>
          </cell>
          <cell r="AA296" t="str">
            <v>2.7.1</v>
          </cell>
          <cell r="AB296" t="str">
            <v>244</v>
          </cell>
          <cell r="AC296" t="str">
            <v>Apoyos y servicios sociales</v>
          </cell>
          <cell r="AD296" t="str">
            <v>DESERCION EN LOS ESTUDIANTES A NIVEL LICENCIATURA Y POSGRADO DE LA ALCALDIA MILPA ALTA POR FALTA DE RECURSOS ECONOMICOS PARA TRASLADARSE A LA UNIVERSIDAD.</v>
          </cell>
          <cell r="AE296" t="str">
            <v>3,532 ALUMNAS Y ALUMNOS EN NIVEL LICENCIATURA Y POSGRADOQUE VIVEN EN LA ALCALDIA DE MILPA ALTA</v>
          </cell>
          <cell r="AF296" t="str">
            <v>QUE LA POBLACION EN ESTUDIANTES QUE VIVAN EN MILPA ALTA DE 18 A 35 AÑOS QUE ASISTEN A UNIVERSIDADES PUBLICAS, CONTINUEN CON SUS ESTUDIOS.</v>
          </cell>
          <cell r="AG296" t="str">
            <v>APOYO ECONOMICO QUE CONTRIBUYA AL CUMPLIMIENTO DE LOS DERECHOS EDUCATIVOS.</v>
          </cell>
          <cell r="AH296">
            <v>0.8</v>
          </cell>
          <cell r="AI296" t="str">
            <v xml:space="preserve">DE ALUMNOS QUE RECIBEN EL APOYO Y CONTINUEN  CON SUS ESTUDIOS. </v>
          </cell>
          <cell r="AJ296" t="str">
            <v>(ESTUDIANTES QUE CONTINUAN SUS ESTUDIOS DE LICENCIATURA Y POSGRADO QUE RECIBIERON EL APOYO ECONOMICO / TOTAL DE ESTUDIANTES QUE RECIBIERNO EL APOYO ECONOMICO) + 100</v>
          </cell>
          <cell r="AK296" t="str">
            <v>PORCENTAJE</v>
          </cell>
          <cell r="AL296" t="str">
            <v>PADRON DE BENEFICIARIOS Y CONSTANCIA DE ESTUDIOS</v>
          </cell>
          <cell r="AM296">
            <v>0</v>
          </cell>
          <cell r="AN296">
            <v>0.4</v>
          </cell>
          <cell r="AO296">
            <v>0.6</v>
          </cell>
          <cell r="AP296">
            <v>0.8</v>
          </cell>
        </row>
        <row r="297">
          <cell r="K297" t="str">
            <v>02CD12S119</v>
          </cell>
          <cell r="L297">
            <v>1</v>
          </cell>
          <cell r="M297" t="str">
            <v>Igualdad y Derechos</v>
          </cell>
          <cell r="N297">
            <v>2</v>
          </cell>
          <cell r="O297" t="str">
            <v>Derecho a la salud</v>
          </cell>
          <cell r="P297">
            <v>4</v>
          </cell>
          <cell r="Q297" t="str">
            <v>Participación para una vida saludable</v>
          </cell>
          <cell r="R297">
            <v>2</v>
          </cell>
          <cell r="S297" t="str">
            <v xml:space="preserve">Hambre cero </v>
          </cell>
          <cell r="T297" t="str">
            <v xml:space="preserve">2. Hambre cero </v>
          </cell>
          <cell r="U297" t="str">
            <v>2</v>
          </cell>
          <cell r="V297" t="str">
            <v>Desarrollo Social</v>
          </cell>
          <cell r="W297" t="str">
            <v>6</v>
          </cell>
          <cell r="X297" t="str">
            <v>Protección Social</v>
          </cell>
          <cell r="Y297" t="str">
            <v>5</v>
          </cell>
          <cell r="Z297" t="str">
            <v>Alimentación Y Nutrición</v>
          </cell>
          <cell r="AA297" t="str">
            <v>2.6.5</v>
          </cell>
          <cell r="AB297" t="str">
            <v>017</v>
          </cell>
          <cell r="AC297" t="str">
            <v>Atención a grupos vulnerables</v>
          </cell>
          <cell r="AD297" t="str">
            <v xml:space="preserve">LAS FAMILIAS DE ESCASOS RECURSOS QUE HABITAN EN MILPA ALTA NO CUENTAN CON ACCESO A UNA ALIMENTACION SANA Y BALANCEADA. </v>
          </cell>
          <cell r="AE297" t="str">
            <v>PERSONAS CON DISCAPACIDAD, PERSONAS DE 18 A 60 QUE SEAN MADRES JEFAS DE FAMILIA, PADRES JEFES DE FAMILIAS O PERSONAS MAYORES DE 60 AÑOS QUE SE ENCUENTREN DENTRO DELOS 26 489 VIVEN EN SITUACION DE CARENCIA POR FALTA DE ACCESO A LA ALIMENTACION.</v>
          </cell>
          <cell r="AF297" t="str">
            <v>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v>
          </cell>
          <cell r="AG297" t="str">
            <v>MEJORA LA CALIDAD ALIMENTARIA DE LA POBLACION DE LA ALCALDIA MILPA ALTA A TRAVEZ DE LA ORIENTACION NUTRICIONAL Y LA ENTREGA DE UN PAQUETE ALIMENTARIO.</v>
          </cell>
          <cell r="AH297">
            <v>0.2</v>
          </cell>
          <cell r="AI297" t="str">
            <v>MIDE EL PORCENTAJE DE BENEFICIARIOS DEL PROGRAMA PARA QUE MEJOREN SUS HABITOS ALIMENTICIOS.</v>
          </cell>
          <cell r="AJ297" t="str">
            <v>(TOTAL DE PERSONAS BENEFICIARIAS  QUE MEJORARON SUS PARAMETROS NUTRICIONALES / TOTAL DE PERSONAS BENEFICIARIAS ) *100</v>
          </cell>
          <cell r="AK297" t="str">
            <v>PORCENTAJE</v>
          </cell>
          <cell r="AL297" t="str">
            <v>ESTUDIOS SOCIOECONOMICOS Y FICHAS DE REGISTRO ,HTTP://WWW.SIDESO.CDMX.GOB.MX/INDEX.PHP?ID=785</v>
          </cell>
          <cell r="AM297">
            <v>0.05</v>
          </cell>
          <cell r="AN297">
            <v>0.1</v>
          </cell>
          <cell r="AO297">
            <v>0.15</v>
          </cell>
          <cell r="AP297">
            <v>0.2</v>
          </cell>
        </row>
        <row r="298">
          <cell r="K298" t="str">
            <v>02CD12S121</v>
          </cell>
          <cell r="L298">
            <v>2</v>
          </cell>
          <cell r="M298" t="str">
            <v>Ciudad Sustentable</v>
          </cell>
          <cell r="N298">
            <v>1</v>
          </cell>
          <cell r="O298" t="str">
            <v>Desarrollo económico sustentable e incluyente y generación de empleo</v>
          </cell>
          <cell r="P298">
            <v>1</v>
          </cell>
          <cell r="Q298" t="str">
            <v>Apoyo a la industria innovadora, sustentable y la economía circular</v>
          </cell>
          <cell r="R298">
            <v>15</v>
          </cell>
          <cell r="S298" t="str">
            <v>Vida de ecosistemas terrestres</v>
          </cell>
          <cell r="T298" t="str">
            <v>15. Vida de ecosistemas terrestres</v>
          </cell>
          <cell r="U298" t="str">
            <v>3</v>
          </cell>
          <cell r="V298" t="str">
            <v>Desarrollo Económico</v>
          </cell>
          <cell r="W298" t="str">
            <v>1</v>
          </cell>
          <cell r="X298" t="str">
            <v>Asuntos Económicos, Comerciales Y Laborales En General</v>
          </cell>
          <cell r="Y298" t="str">
            <v>1</v>
          </cell>
          <cell r="Z298" t="str">
            <v>Asuntos Económicos Y Comerciales En General</v>
          </cell>
          <cell r="AA298" t="str">
            <v>3.1.1</v>
          </cell>
          <cell r="AB298" t="str">
            <v>213</v>
          </cell>
          <cell r="AC298" t="str">
            <v>Crecimiento y desarrollo sustentable</v>
          </cell>
          <cell r="AD298" t="str">
            <v>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v>
          </cell>
          <cell r="AE298" t="str">
            <v>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v>
          </cell>
          <cell r="AF298" t="str">
            <v>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v>
          </cell>
          <cell r="AG298" t="str">
            <v>OTORGAR APOYOS PARA IMPLEMENTAR PROYECTOS DE CARACTER AMBIENTAL Y CONTRIBUIR A LA CONSERVACION DE LOS RECURSOS NATURALES DE LA ALCALDIA PARA MEJORAR EL MEDIO AMBIENTE Y REGENERAR LAS CONDICIONES ECOLOGICAS  EN EL  SUELO DE CONSERVACION.</v>
          </cell>
          <cell r="AH298">
            <v>1</v>
          </cell>
          <cell r="AI298" t="str">
            <v>REALIZAR ACCIONES QUE FAVOREZCAN LA CONSERVACION DE LOS RECURSOS NATURALES QUE LA ALCALDIA DE MILPA ALTA BRINDA A LA CIUDAD DE MEXICO, A TRAVES DE LA PRESERVACION Y MANEJO SUSTENTABLE DE ESTOS EN EL SUELO DE CONSERVACION.</v>
          </cell>
          <cell r="AJ298" t="str">
            <v xml:space="preserve">((HUELLA ECOLOGICA ATENDIDA POR EL PROGRAMA EN EL AÑO T/HUELLA ECOLOGICA EN EL AÑO T-1)-1)*100 
</v>
          </cell>
          <cell r="AK298" t="str">
            <v>PORCENTAJE</v>
          </cell>
          <cell r="AL298" t="str">
            <v>INFORMES MENSUALES, TRIMESTRALES Y ANUALES DE LA SUBDIRECCION DE PROYECTOS AMBIENTALES</v>
          </cell>
          <cell r="AM298">
            <v>1.2999999999999999E-2</v>
          </cell>
          <cell r="AN298">
            <v>0.81299999999999994</v>
          </cell>
          <cell r="AO298">
            <v>1</v>
          </cell>
          <cell r="AP298">
            <v>1</v>
          </cell>
        </row>
        <row r="299">
          <cell r="K299" t="str">
            <v>02CD12S122</v>
          </cell>
          <cell r="L299">
            <v>2</v>
          </cell>
          <cell r="M299" t="str">
            <v>Ciudad Sustentable</v>
          </cell>
          <cell r="N299">
            <v>1</v>
          </cell>
          <cell r="O299" t="str">
            <v>Desarrollo económico sustentable e incluyente y generación de empleo</v>
          </cell>
          <cell r="P299">
            <v>3</v>
          </cell>
          <cell r="Q299" t="str">
            <v>Fortalecer la economía social y el emprendimiento</v>
          </cell>
          <cell r="R299">
            <v>8</v>
          </cell>
          <cell r="S299" t="str">
            <v>Trabajo decente y crecimiento económico</v>
          </cell>
          <cell r="T299" t="str">
            <v>8. Trabajo decente y crecimiento económico</v>
          </cell>
          <cell r="U299" t="str">
            <v>2</v>
          </cell>
          <cell r="V299" t="str">
            <v>Desarrollo Social</v>
          </cell>
          <cell r="W299" t="str">
            <v>7</v>
          </cell>
          <cell r="X299" t="str">
            <v>Otros Asuntos Sociales</v>
          </cell>
          <cell r="Y299" t="str">
            <v>1</v>
          </cell>
          <cell r="Z299" t="str">
            <v>Otros Asuntos Sociales</v>
          </cell>
          <cell r="AA299" t="str">
            <v>2.7.1</v>
          </cell>
          <cell r="AB299" t="str">
            <v>244</v>
          </cell>
          <cell r="AC299" t="str">
            <v>Apoyos y servicios sociales</v>
          </cell>
          <cell r="AD299" t="str">
            <v>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v>
          </cell>
          <cell r="AE299" t="str">
            <v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v>
          </cell>
          <cell r="AF299" t="str">
            <v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v>
          </cell>
          <cell r="AG299" t="str">
            <v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v>
          </cell>
          <cell r="AH299">
            <v>1</v>
          </cell>
          <cell r="AI299" t="str">
            <v>CONSERVACION DE LA SUPERFICIE CULTIVADA DE NOPAL Y DE LAS ACTIVIDADES AGRICOLAS</v>
          </cell>
          <cell r="AJ299" t="str">
            <v>(SUPERFICIE BENEFICIADA/SUPERFICIE CULTIVADA) *100</v>
          </cell>
          <cell r="AK299" t="str">
            <v>PORCENTAJE</v>
          </cell>
          <cell r="AL299" t="str">
            <v>PADRONES DE BENEFICIARIOS DEL PROGRAMA INTEGRAL DE APOYO A LO PRODUCTORES DE NOPAL, REPORTES MENSUALES, TRIMESTRALES Y ANUALES DE LA UNIDAD DEPARTAMENTAL DE AGROINDUSTRIA.</v>
          </cell>
          <cell r="AM299">
            <v>0</v>
          </cell>
          <cell r="AN299">
            <v>0.35970000000000002</v>
          </cell>
          <cell r="AO299">
            <v>0.71940000000000004</v>
          </cell>
          <cell r="AP299">
            <v>1</v>
          </cell>
        </row>
        <row r="300">
          <cell r="K300" t="str">
            <v>02CD12S123</v>
          </cell>
          <cell r="L300">
            <v>2</v>
          </cell>
          <cell r="M300" t="str">
            <v>Ciudad Sustentable</v>
          </cell>
          <cell r="N300" t="str">
            <v>1</v>
          </cell>
          <cell r="O300" t="str">
            <v>Desarrollo economico sustentable e incluyente y generacion de empleo</v>
          </cell>
          <cell r="P300" t="str">
            <v>3</v>
          </cell>
          <cell r="Q300" t="str">
            <v>Fortalecer la economia social y el emprendimiento</v>
          </cell>
          <cell r="R300" t="str">
            <v>9</v>
          </cell>
          <cell r="S300" t="str">
            <v>Industria, innovación e infraestructuras</v>
          </cell>
          <cell r="T300" t="str">
            <v>9. Industria, innovación e infraestructuras</v>
          </cell>
          <cell r="U300" t="str">
            <v>2</v>
          </cell>
          <cell r="V300" t="str">
            <v>Desarrollo Social</v>
          </cell>
          <cell r="W300" t="str">
            <v>6</v>
          </cell>
          <cell r="X300" t="str">
            <v>Protección Social</v>
          </cell>
          <cell r="Y300" t="str">
            <v>8</v>
          </cell>
          <cell r="Z300" t="str">
            <v>Otros Grupos Vulnerables</v>
          </cell>
          <cell r="AA300" t="str">
            <v>2.6.8</v>
          </cell>
          <cell r="AB300" t="str">
            <v>244</v>
          </cell>
          <cell r="AC300" t="str">
            <v>Apoyos y servicios sociales</v>
          </cell>
          <cell r="AD300" t="str">
            <v>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v>
          </cell>
          <cell r="AE300" t="str">
            <v>PRODUCTORAS Y PRODUCTORES DE LA ALCALDIA DE MILPA ALTA, Y QUE CUENTEN CON 18 AÑOS CUMPLIDOS AL MOMENTO DE INICIAR SU SOLICITUD; SIN DISTINCION ALGUNA</v>
          </cell>
          <cell r="AF300" t="str">
            <v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v>
          </cell>
          <cell r="AG300" t="str">
            <v>OTORGAMIENTO DE APOYOS ECONOMICOS ENCAMINADOS A LA INSTRUMENTACION DE PROYECTOS PRODUCTIVOS DE INVERSION, CON ACCIONES QUE PERMITAN FOMENTAR Y APOYAR A  LOS SECTORES PRODUCTIVOS DE LA ALCALDIA.</v>
          </cell>
          <cell r="AH300">
            <v>50</v>
          </cell>
          <cell r="AI300" t="str">
            <v>FORTALECER EL DESARROLLO DE LOS SECTORES PRODUCTIVOS DE LA ALCALDIA</v>
          </cell>
          <cell r="AJ300" t="str">
            <v>( NUMERO DE PRODUCTORES OCUPADOS EN MILPA ALTA / TOTAL DE PRODUCTORES DE LA ALCALDIA DE MILPA ALTA ) * 100</v>
          </cell>
          <cell r="AK300" t="str">
            <v xml:space="preserve">ACCIONES </v>
          </cell>
          <cell r="AL300" t="str">
            <v>PADRON DE BENEFICIARIOS, INFORMES MENSUALES</v>
          </cell>
          <cell r="AM300">
            <v>0</v>
          </cell>
          <cell r="AN300">
            <v>50</v>
          </cell>
          <cell r="AO300">
            <v>50</v>
          </cell>
          <cell r="AP300">
            <v>50</v>
          </cell>
        </row>
        <row r="301">
          <cell r="K301" t="str">
            <v>02CD12S180</v>
          </cell>
          <cell r="L301">
            <v>2</v>
          </cell>
          <cell r="M301" t="str">
            <v>Ciudad Sustentable</v>
          </cell>
          <cell r="N301">
            <v>1</v>
          </cell>
          <cell r="O301" t="str">
            <v>Desarrollo económico sustentable e incluyente y generación de empleo</v>
          </cell>
          <cell r="P301">
            <v>5</v>
          </cell>
          <cell r="Q301" t="str">
            <v>Fomento al turismo</v>
          </cell>
          <cell r="R301">
            <v>10</v>
          </cell>
          <cell r="S301" t="str">
            <v xml:space="preserve">Reducción de las desigualdades </v>
          </cell>
          <cell r="T301" t="str">
            <v xml:space="preserve">10. Reducción de las desigualdades </v>
          </cell>
          <cell r="U301" t="str">
            <v>3</v>
          </cell>
          <cell r="V301" t="str">
            <v>Desarrollo Económico</v>
          </cell>
          <cell r="W301" t="str">
            <v>7</v>
          </cell>
          <cell r="X301" t="str">
            <v>Turismo</v>
          </cell>
          <cell r="Y301" t="str">
            <v>1</v>
          </cell>
          <cell r="Z301" t="str">
            <v>Turismo</v>
          </cell>
          <cell r="AA301" t="str">
            <v>3.7.1</v>
          </cell>
          <cell r="AB301" t="str">
            <v>058</v>
          </cell>
          <cell r="AC301" t="str">
            <v>Planeación, control y desarrollo de programas y proyectos</v>
          </cell>
          <cell r="AD301" t="str">
            <v>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v>
          </cell>
          <cell r="AE301" t="str">
            <v>SERAN LOS PRODUCTORES Y ARTESANOS, QUE REQUIEREN EXPANDIR SUS OPORTUNIDADES DE VENTA DE LO QUE CADA UNO DE ELLOS PRODUCE.</v>
          </cell>
          <cell r="AF301" t="str">
            <v>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v>
          </cell>
          <cell r="AG301" t="str">
            <v>OTORGAR APOYO A PRODUCTORES PARA CONSOLIDAR SU EMPRESA CON TODOS LOS ELEMENTOS QUE ESTA REQUIERE Y LA DIFUSION Y EXPOSICION DE SUS PRODUCTOS A TRAVES DE EXPOSICIONES, FERIAS Y PUBLICIDAD DIGITAL EN LAS PLATAFORMAS DE LA ALCALDIA.</v>
          </cell>
          <cell r="AH301">
            <v>12</v>
          </cell>
          <cell r="AI301" t="str">
            <v>REALIZAR EXPOSICIONES Y FERIAS CON EL OBJETIVO DE PROMOCIONAR Y DIFUNDIR LOS PRODUCTOS ELABORADOS POR MANOS MILPALTENSES TANTO DENTRO DE LA ALCALDIA, COMO EN ESPACIOS UBICADOS FUERA DE LA DEMARCACION</v>
          </cell>
          <cell r="AJ301" t="str">
            <v>(RECURSOS PROVENIENTES DE LA ACTIVIDAD TURISTICA EN EL PERIODO N/ RECORRIDOS PROVENIENTES DE LA ACTIVIDAD TURISTICA EN EL PERIODO N- 1 )*100</v>
          </cell>
          <cell r="AK301" t="str">
            <v>ACCION</v>
          </cell>
          <cell r="AL301" t="str">
            <v>INFORMES MENSUALES, TRIMESTRALES Y ANUALES</v>
          </cell>
          <cell r="AM301">
            <v>1</v>
          </cell>
          <cell r="AN301">
            <v>4</v>
          </cell>
          <cell r="AO301">
            <v>9</v>
          </cell>
          <cell r="AP301">
            <v>12</v>
          </cell>
        </row>
        <row r="302">
          <cell r="K302" t="str">
            <v>02CD12S181</v>
          </cell>
          <cell r="L302">
            <v>2</v>
          </cell>
          <cell r="M302" t="str">
            <v>Ciudad Sustentable</v>
          </cell>
          <cell r="N302">
            <v>1</v>
          </cell>
          <cell r="O302" t="str">
            <v>Desarrollo económico sustentable e incluyente y generación de empleo</v>
          </cell>
          <cell r="P302">
            <v>2</v>
          </cell>
          <cell r="Q302" t="str">
            <v>Apoyo a la micro y pequeña empresa</v>
          </cell>
          <cell r="R302">
            <v>8</v>
          </cell>
          <cell r="S302" t="str">
            <v>Trabajo decente y crecimiento económico</v>
          </cell>
          <cell r="T302" t="str">
            <v>8. Trabajo decente y crecimiento económico</v>
          </cell>
          <cell r="U302" t="str">
            <v>3</v>
          </cell>
          <cell r="V302" t="str">
            <v>Desarrollo Económico</v>
          </cell>
          <cell r="W302" t="str">
            <v>1</v>
          </cell>
          <cell r="X302" t="str">
            <v>Asuntos Económicos, Comerciales Y Laborales En General</v>
          </cell>
          <cell r="Y302" t="str">
            <v>1</v>
          </cell>
          <cell r="Z302" t="str">
            <v>Asuntos Económicos Y Comerciales En General</v>
          </cell>
          <cell r="AA302" t="str">
            <v>3.1.1</v>
          </cell>
          <cell r="AB302" t="str">
            <v>102</v>
          </cell>
          <cell r="AC302" t="str">
            <v>Generación de desarrollo económico sustentable e incluyente</v>
          </cell>
          <cell r="AD302" t="str">
            <v>LA PROBLEMATICA CENTRAL QUE SE DIAGNOSTICA SON POCOS INGRESOS ECONOMICOS FAMILIARES, LO CUAL DETERIORA EL DESARROLLO ECONOMICO DE LOS SECTORES COMERCIALES Y ECONOMICOS DE LA ALCALDIA.</v>
          </cell>
          <cell r="AE302" t="str">
            <v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v>
          </cell>
          <cell r="AF302" t="str">
            <v>MUJERES Y HOMBRES MAYORES DE 18 AÑOS, EN SU CARACTER DE PEQUEÑOS PRODUCTORES, EMPRENDEDORES Y COMERCIANTES QUE RADICAN EN LOS 12 PUEBLOS DE LA ALCALDIA DE MILPA ALTA,  RECIBEN UN APOYO ECONOMICO, ASERIA CONTABLE, INTEGRAL Y JURIDICA PARA FORTALECER SU ACTIVIDAD ECONOMICA.</v>
          </cell>
          <cell r="AG302" t="str">
            <v>EL EMPRENDEDOR FORTALECE SU ACTIVIDAD ECONOMICA, ADQUIERE CONOCIMIENTOS ESPECIFICOS PARA DESARROLLAR SU ACTIVIDAD Y SE CONVIERTE EN UN PRODUCTOR Y, O COMERCIANTE MAS COMPETITIVO EN EL MERCADO EN EL CUAL OFERTA SUS PRODUCTOS, GENEREANDO AUTO EMPLEO Y EMPLEOS EN LA COMUNIDAD.</v>
          </cell>
          <cell r="AH302">
            <v>0.6</v>
          </cell>
          <cell r="AI302" t="str">
            <v>CUAL ES EL PORCENTAJE DE INICIATIVAS QUE GENERAN EMPLEO EN SU UNIDAD ECONOMICA.</v>
          </cell>
          <cell r="AJ302" t="str">
            <v>( INICIATIVAS APOYADAS QUE GENERAN EMPLEO / TOTAL DE INICIATIVAS APOYADAS ) * 100</v>
          </cell>
          <cell r="AK302" t="str">
            <v>PORCENTAJE</v>
          </cell>
          <cell r="AL302" t="str">
            <v>PADRON DE BENEFICIARIOS PUBLICADO EN LA GACETA OFICIAL DE LA CDMX , FICHAS DE NEGOCIOS DE EMPRENDEDORES,  (QUE SE ENCUENTRAN EN LA SUBDIRECCION DE ATENCION AL EMPRENDEDOR DE LA DIRCCION GENERAL DE PLANEACION DEL DESARROLLO)</v>
          </cell>
          <cell r="AM302">
            <v>0</v>
          </cell>
          <cell r="AN302">
            <v>0.3</v>
          </cell>
          <cell r="AO302">
            <v>0.6</v>
          </cell>
          <cell r="AP302">
            <v>0.6</v>
          </cell>
        </row>
        <row r="303">
          <cell r="K303" t="str">
            <v>02CD12S182</v>
          </cell>
          <cell r="L303">
            <v>1</v>
          </cell>
          <cell r="M303" t="str">
            <v>Igualdad y Derechos</v>
          </cell>
          <cell r="N303">
            <v>1</v>
          </cell>
          <cell r="O303" t="str">
            <v>Derecho a la educación</v>
          </cell>
          <cell r="P303">
            <v>1</v>
          </cell>
          <cell r="Q303" t="str">
            <v>Ampliar y fortalecer la educación inicial</v>
          </cell>
          <cell r="R303">
            <v>4</v>
          </cell>
          <cell r="S303" t="str">
            <v>Educación de calidad</v>
          </cell>
          <cell r="T303" t="str">
            <v>4. Educación de calidad</v>
          </cell>
          <cell r="U303" t="str">
            <v>2</v>
          </cell>
          <cell r="V303" t="str">
            <v>Desarrollo Social</v>
          </cell>
          <cell r="W303" t="str">
            <v>6</v>
          </cell>
          <cell r="X303" t="str">
            <v>Protección Social</v>
          </cell>
          <cell r="Y303" t="str">
            <v>8</v>
          </cell>
          <cell r="Z303" t="str">
            <v>Otros Grupos Vulnerables</v>
          </cell>
          <cell r="AA303" t="str">
            <v>2.6.8</v>
          </cell>
          <cell r="AB303" t="str">
            <v>149</v>
          </cell>
          <cell r="AC303" t="str">
            <v>Protección y desarrollo integral de niñas, niños y adolescentes</v>
          </cell>
          <cell r="AD303" t="str">
            <v>LAS ESTANCIAS INFANTILES NO CUENTAN CON EL SUFICIENTE RECURSO PARA BRINDAR UN SERVICIO ADECUADO</v>
          </cell>
          <cell r="AE303" t="str">
            <v>18 ESTANCIAS INFANTILES QUE DAN SERVICIO EN LA ALCALDIA MILPA ALTA.</v>
          </cell>
          <cell r="AF303" t="str">
            <v>DAR APOYO ECONOMICO A LAS ESTANCIAS INFANTILES DE LA ALCALDIA DE MILPA ALTA EXCLUSIVAMENTE PARA EL MANTENIMIENTO.</v>
          </cell>
          <cell r="AG303" t="str">
            <v xml:space="preserve">BRINDAR UN ADECUADO MANTENIMIENTO DE LAS ESTANCIAS INFANTILES  PARA SEGURIDAD DE LOS LOS NIÑAS Y NIÑOS QUE ASISTEN A ESTOS PLANTELES DE LA ALCALDIA MILPA ALTA </v>
          </cell>
          <cell r="AH303">
            <v>0.95</v>
          </cell>
          <cell r="AI303" t="str">
            <v>CONTRIBUIR AL ADECUADO FUNCIONAMIENTO DE LAS ESTANCIAS INFANTILES A TRAVES DEL MANTENIMIENTO DE SU INFRAESTRUCTURA.</v>
          </cell>
          <cell r="AJ303" t="str">
            <v>( NUMERO DE ESTANCIAS INFANTILES CON MANTENIMIENTO / NUMERO DE ESTANCIAS INFANTILES QUE NO HAN TENIDO MANTENIMIENTO ) * 100</v>
          </cell>
          <cell r="AK303" t="str">
            <v>PORCENTAJE</v>
          </cell>
          <cell r="AL303" t="str">
            <v>RECIBO DE ENTREGA DE LA ENTREGA DE RECURSOS Y FORMATOS DE SUPERVICION</v>
          </cell>
          <cell r="AM303">
            <v>0.2</v>
          </cell>
          <cell r="AN303">
            <v>0.5</v>
          </cell>
          <cell r="AO303">
            <v>0.8</v>
          </cell>
          <cell r="AP303">
            <v>0.95</v>
          </cell>
        </row>
        <row r="304">
          <cell r="K304" t="str">
            <v>02CD12U026</v>
          </cell>
          <cell r="L304">
            <v>1</v>
          </cell>
          <cell r="M304" t="str">
            <v>Igualdad y Derechos</v>
          </cell>
          <cell r="N304">
            <v>6</v>
          </cell>
          <cell r="O304" t="str">
            <v>Derecho a la igualdad e inclusión</v>
          </cell>
          <cell r="P304">
            <v>0</v>
          </cell>
          <cell r="Q304" t="str">
            <v>Derecho a la igualdad e inclusión</v>
          </cell>
          <cell r="R304">
            <v>10</v>
          </cell>
          <cell r="S304" t="str">
            <v xml:space="preserve">Reducción de las desigualdades </v>
          </cell>
          <cell r="T304" t="str">
            <v xml:space="preserve">10. Reducción de las desigualdades </v>
          </cell>
          <cell r="U304" t="str">
            <v>2</v>
          </cell>
          <cell r="V304" t="str">
            <v>Desarrollo Social</v>
          </cell>
          <cell r="W304" t="str">
            <v>6</v>
          </cell>
          <cell r="X304" t="str">
            <v>Protección Social</v>
          </cell>
          <cell r="Y304" t="str">
            <v>8</v>
          </cell>
          <cell r="Z304" t="str">
            <v>Otros Grupos Vulnerables</v>
          </cell>
          <cell r="AA304" t="str">
            <v>2.6.8</v>
          </cell>
          <cell r="AB304" t="str">
            <v>244</v>
          </cell>
          <cell r="AC304" t="str">
            <v>Apoyos y servicios sociales</v>
          </cell>
          <cell r="AD304" t="str">
            <v xml:space="preserve">LA POBLACION VULNERABLE DE MILPA ALTA NO CONSERVA SU IDENTIDAD NI ARRAIGO  POR FACTORES  SOCIALES O ECONOMICOS.  </v>
          </cell>
          <cell r="AE304" t="str">
            <v>67,860 PERSONAS QUE SE ENCUENTRAN EN SITUACION DE POBREZA.</v>
          </cell>
          <cell r="AF304" t="str">
            <v>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v>
          </cell>
          <cell r="AG304" t="str">
            <v>MEJORA DEL BIENESTAR SOCIAL DE LAS PERSONAS QUE SE ENCUENTRAN EN SITUACION DE VULNERABILIDAD.</v>
          </cell>
          <cell r="AH304">
            <v>13566</v>
          </cell>
          <cell r="AI304" t="str">
            <v>APOYOS EN ESPECIE Y ECONOMICOS A GRUPOS VULNERABLES</v>
          </cell>
          <cell r="AJ304" t="str">
            <v>(PERSONAS QUE SON BENEFICIARIAS  Y RECIBIERON APOYOS/PERSONAS QUE SE ENCUENTRAN EN SITUACION DE POBREZA EN MILPA ALTA)*100</v>
          </cell>
          <cell r="AK304" t="str">
            <v>APOYO</v>
          </cell>
          <cell r="AL304" t="str">
            <v>PADRON DE BENEFICARIOS, DATOS DEL INEGI, INFORME DE POBREZA (CONEVAL)</v>
          </cell>
          <cell r="AM304">
            <v>2945</v>
          </cell>
          <cell r="AN304">
            <v>4170</v>
          </cell>
          <cell r="AO304">
            <v>6409</v>
          </cell>
          <cell r="AP304">
            <v>13566</v>
          </cell>
        </row>
        <row r="305">
          <cell r="K305" t="str">
            <v>02CD13E118</v>
          </cell>
          <cell r="L305">
            <v>5</v>
          </cell>
          <cell r="M305" t="str">
            <v>Cero Agresión y Más Seguridad</v>
          </cell>
          <cell r="N305">
            <v>1</v>
          </cell>
          <cell r="O305" t="str">
            <v>Seguridad Ciudadana</v>
          </cell>
          <cell r="P305">
            <v>11</v>
          </cell>
          <cell r="Q305" t="str">
            <v>Protección de los derechos humanos de la ciudadanía y protocolos de actuación policial</v>
          </cell>
          <cell r="R305">
            <v>16</v>
          </cell>
          <cell r="S305" t="str">
            <v>Paz, justicia e instituciones sólidas</v>
          </cell>
          <cell r="T305" t="str">
            <v>16. Paz, justicia e instituciones sólidas</v>
          </cell>
          <cell r="U305" t="str">
            <v>1</v>
          </cell>
          <cell r="V305" t="str">
            <v>Gobierno</v>
          </cell>
          <cell r="W305" t="str">
            <v>7</v>
          </cell>
          <cell r="X305" t="str">
            <v>Asuntos De Orden Público Y De Seguridad Interior</v>
          </cell>
          <cell r="Y305" t="str">
            <v>1</v>
          </cell>
          <cell r="Z305" t="str">
            <v>Policía</v>
          </cell>
          <cell r="AA305" t="str">
            <v>1.7.1</v>
          </cell>
          <cell r="AB305" t="str">
            <v>063</v>
          </cell>
          <cell r="AC305" t="str">
            <v>Prevención de la violencia y el delito</v>
          </cell>
          <cell r="AD305" t="str">
            <v>INCREMENTO EN LOS INDICES DE DELITOS DE BAJOS IMPACTO EN LA ALCALDIA TLAHUAC</v>
          </cell>
          <cell r="AE305" t="str">
            <v>LA TOTALIDAD DE LA POBLACION DE LA ALCALDIA TLAHUAC</v>
          </cell>
          <cell r="AF305" t="str">
            <v>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v>
          </cell>
          <cell r="AG305" t="str">
            <v>LA PERCEPCION DE SEGURIDAD ENTRE LOS CIUDADANOS DE LA ALCALDIA TLAHUAC AUMENTA.</v>
          </cell>
          <cell r="AH305">
            <v>1</v>
          </cell>
          <cell r="AI305" t="str">
            <v>MIDE EL COCIENTE DEL NUMERO DE ACCIONES DE PREVENCION DEL DELITO REALIZADAS EN LA ALCALDIA TLAHUAC ENTRE EL NUMERO DE ACCIONES DE PREVENCION DEL DELITO PROGRAMADAS EN LA ALCALDIA TLAHUAC</v>
          </cell>
          <cell r="AJ305" t="str">
            <v>(ACCIONES DE PREVENCION DEL DELITO REALIZADAS EN LA ALCALDIA TLAHUAC / ACCIONES DE PREVENCION DEL DELITO PROGRAMADAS EN LA ALCALDIA TLAHUAC)*100</v>
          </cell>
          <cell r="AK305" t="str">
            <v>PORCENTAJE</v>
          </cell>
          <cell r="AL305" t="str">
            <v>ARCHIVOS DOCUMENTALES QUE SE LOCALIZAN EN LA DIRECCION DE SEGURIDAD CIUDADANA, UBICADA EN EDIFICIO CUAUHTEMOC CARDENAS NICOLAS BRAVO ENTRE CUITLAHUAC Y ALLENDE, BARRIO SAN MATEO</v>
          </cell>
          <cell r="AM305">
            <v>0.25</v>
          </cell>
          <cell r="AN305">
            <v>0.5</v>
          </cell>
          <cell r="AO305">
            <v>0.75</v>
          </cell>
          <cell r="AP305">
            <v>1</v>
          </cell>
        </row>
        <row r="306">
          <cell r="K306" t="str">
            <v>02CD13E119</v>
          </cell>
          <cell r="L306">
            <v>6</v>
          </cell>
          <cell r="M306" t="str">
            <v>Ciencia, Innovación y Transparencia</v>
          </cell>
          <cell r="N306">
            <v>3</v>
          </cell>
          <cell r="O306" t="str">
            <v>Gobierno Abierto</v>
          </cell>
          <cell r="P306">
            <v>2</v>
          </cell>
          <cell r="Q306" t="str">
            <v>Controles al ejercicio del gobierno</v>
          </cell>
          <cell r="R306">
            <v>16</v>
          </cell>
          <cell r="S306" t="str">
            <v>Paz, justicia e instituciones sólidas</v>
          </cell>
          <cell r="T306" t="str">
            <v>16. Paz, justicia e instituciones sólidas</v>
          </cell>
          <cell r="U306" t="str">
            <v>1</v>
          </cell>
          <cell r="V306" t="str">
            <v>Gobierno</v>
          </cell>
          <cell r="W306" t="str">
            <v>3</v>
          </cell>
          <cell r="X306" t="str">
            <v>Coordinación De La Política De Gobierno</v>
          </cell>
          <cell r="Y306" t="str">
            <v>5</v>
          </cell>
          <cell r="Z306" t="str">
            <v>Asuntos Jurídicos</v>
          </cell>
          <cell r="AA306" t="str">
            <v>1.3.5</v>
          </cell>
          <cell r="AB306" t="str">
            <v>164</v>
          </cell>
          <cell r="AC306" t="str">
            <v>Servicios legales, orientación técnica o jurídica a entes públicos y particulares</v>
          </cell>
          <cell r="AD306" t="str">
            <v>DESCONOCIMIENTO DE LAS LEYES, NORMAS Y PROCEDIMIENTOS EN MATERIA JURIDICA EN LA ALCALDIA TLAHUAC</v>
          </cell>
          <cell r="AE306" t="str">
            <v xml:space="preserve">LA TOTALIDAD DE LA POBLACION DE LA ALCALDIA TLAHUAC </v>
          </cell>
          <cell r="AF306" t="str">
            <v>1. INCREMENTAR EL NUMERO DE ASESORIAS EN MATERIA LEGAL A LA CIUDADANIA, PRINCIPALMENTE A LA POBLACION EN ESTADO DE VULNERABILIDAD EN LA ALCALDIA TLAHUAC.</v>
          </cell>
          <cell r="AG306" t="str">
            <v>LA CULTURA DE LA LEGALIDAD EN LA ALCALDIA TLAHUAC AUMENTA.</v>
          </cell>
          <cell r="AH306">
            <v>1</v>
          </cell>
          <cell r="AI306" t="str">
            <v>MIDE EL COCIENTE DEL NUMERO DE ASESORIAS EN MATERIA JURIDICO-ADMINISTRATIVAS PROPORCIONADAS A LA POBLACION EN GENERAL DE LA ALCALDIA TLAHUAC ENTRE EL NUMERO DE ASESORIAS EN MATERIA JURIDICO-ADMINISTRATIVAS PROGRAMADAS A LA POBLACION EN GENERAL DE LA ALCALDIA TLAHUAC</v>
          </cell>
          <cell r="AJ306" t="str">
            <v>(ASESORIAS EN MATERIA JURIDICO-ADMINISTRATIVAS PROPORCIONADAS A LA POBLACION EN GENERAL DE LA ALCALDIA TLAHUAC / ASESORIAS EN MATERIA JURIDICO-ADMINISTRATIVAS PROGRAMADAS A LA POBLACION EN GENERAL DE LA ALCALDIA TLAHUAC)*100</v>
          </cell>
          <cell r="AK306" t="str">
            <v>PORCENTAJE</v>
          </cell>
          <cell r="AL306" t="str">
            <v>ARCHIVOS DOCUMENTALES QUE SE LOCALIZAN EN LA DIRECCION GENERAL DE GOBIERNO Y ASUNTOS JURIDICOS, UBICADA EN EDIFICIO DELEGACIONAL PLANTA BAJA, AVENIDA TLAHUAC, ESQUINA NICOLAS BRAVO S/N, BO. LA ASUNCION, C.P. 13000.</v>
          </cell>
          <cell r="AM306">
            <v>0.25</v>
          </cell>
          <cell r="AN306">
            <v>0.5</v>
          </cell>
          <cell r="AO306">
            <v>0.75</v>
          </cell>
          <cell r="AP306">
            <v>1</v>
          </cell>
        </row>
        <row r="307">
          <cell r="K307" t="str">
            <v>02CD13E120</v>
          </cell>
          <cell r="L307">
            <v>2</v>
          </cell>
          <cell r="M307" t="str">
            <v>Ciudad Sustentable</v>
          </cell>
          <cell r="N307">
            <v>3</v>
          </cell>
          <cell r="O307" t="str">
            <v>Medio ambiente y recursos naturales</v>
          </cell>
          <cell r="P307">
            <v>4</v>
          </cell>
          <cell r="Q307" t="str">
            <v>Regenerar las condiciones ecológicas de la ciudad: Áreas de Valor Ambiental, Áreas Naturales Protegidas y Suelo de Conservación.</v>
          </cell>
          <cell r="R307">
            <v>15</v>
          </cell>
          <cell r="S307" t="str">
            <v>Vida de ecosistemas terrestres</v>
          </cell>
          <cell r="T307" t="str">
            <v>15. Vida de ecosistemas terrestres</v>
          </cell>
          <cell r="U307" t="str">
            <v>2</v>
          </cell>
          <cell r="V307" t="str">
            <v>Desarrollo Social</v>
          </cell>
          <cell r="W307" t="str">
            <v>1</v>
          </cell>
          <cell r="X307" t="str">
            <v>Protección Ambiental</v>
          </cell>
          <cell r="Y307" t="str">
            <v>6</v>
          </cell>
          <cell r="Z307" t="str">
            <v>Otros De Protección Ambiental</v>
          </cell>
          <cell r="AA307" t="str">
            <v>2.1.6</v>
          </cell>
          <cell r="AB307" t="str">
            <v>089</v>
          </cell>
          <cell r="AC307" t="str">
            <v>Regulación, protección y cuidado animal</v>
          </cell>
          <cell r="AD307" t="str">
            <v>FALTA DE SERVICIOS MEDICOS VETERINARIOS ACCESIBLES Y RECOLECCION DE ANIMALES EN SITUACION DE ABANDONO EN LA ALCALDIA TLAHUAC</v>
          </cell>
          <cell r="AE307" t="str">
            <v>LA TOTALIDAD DE LA POBLACION DE LA ALCALDIA TLAHUAC</v>
          </cell>
          <cell r="AF307" t="str">
            <v>1. INCREMENTAR LA ATENCION VETERINARIA A ANIMALES DOMESTICOS (PERROS Y GATOS) A FIN DE PREVENIR RIESGOS DE SALUD A LA POBLACION INFANTIL Y DE LA TERCERA EDAD PRINCIPALMENTE EN LA ALCALDIA TLAHUAC.</v>
          </cell>
          <cell r="AG307" t="str">
            <v>LOS RIESGOS A LA SALUD POR ENFERMEDADES DE TRANSMISION ANIMAL (MASCOTAS) EN LA ALCALDIA TLAHUAC DISMINUYEN.</v>
          </cell>
          <cell r="AH307">
            <v>1</v>
          </cell>
          <cell r="AI307" t="str">
            <v>MIDE EL COCIENTE DEL NUMERO DE SERVICIOS MEDICOS VETERINARIOS OTORGADOS A LA POBLACION EN GENERAL EN LA ALCALDIA TLAHUAC ENTRE EL NUMERO DE SERVICIOS MEDICOS VETERINARIOS PROGRAMADOS A LA POBLACION EN GENERAL EN LA ALCALDIA TLAHUAC</v>
          </cell>
          <cell r="AJ307" t="str">
            <v>(SERVICIOS MEDICOS VETERINARIOS OTORGADOS A LA POBLACION EN GENERAL EN LA ALCALDIA TLAHUAC / SERVICIOS MEDICOS VETERINARIOS PROGRAMADOS A LA POBLACION EN GENERAL EN LA ALCALDIA TLAHUAC)*100</v>
          </cell>
          <cell r="AK307" t="str">
            <v>PORCENTAJE</v>
          </cell>
          <cell r="AL307" t="str">
            <v>ARCHIVOS DOCUMENTALES QUE SE LOCALIZAN EN LA DIRECCION GENERAL DE DESARROLLO SOCIAL Y BIENESTAR, UBICADA EN EDIFICIO LEONA VICARIO, ANDADOR MIGUEL HIDALGO ESQUINA ANDADOR ALLENDE, BARRIO SAN MIGUEL. C.P. 13070.</v>
          </cell>
          <cell r="AM307">
            <v>0.24</v>
          </cell>
          <cell r="AN307">
            <v>0.5</v>
          </cell>
          <cell r="AO307">
            <v>0.73</v>
          </cell>
          <cell r="AP307">
            <v>1</v>
          </cell>
        </row>
        <row r="308">
          <cell r="K308" t="str">
            <v>02CD13E122</v>
          </cell>
          <cell r="L308">
            <v>2</v>
          </cell>
          <cell r="M308" t="str">
            <v>Ciudad Sustentable</v>
          </cell>
          <cell r="N308">
            <v>3</v>
          </cell>
          <cell r="O308" t="str">
            <v>Medio ambiente y recursos naturales</v>
          </cell>
          <cell r="P308">
            <v>4</v>
          </cell>
          <cell r="Q308" t="str">
            <v>Regenerar las condiciones ecológicas de la ciudad: Áreas de Valor Ambiental, Áreas Naturales Protegidas y Suelo de Conservación.</v>
          </cell>
          <cell r="R308">
            <v>15</v>
          </cell>
          <cell r="S308" t="str">
            <v>Vida de ecosistemas terrestres</v>
          </cell>
          <cell r="T308" t="str">
            <v>15. Vida de ecosistemas terrestres</v>
          </cell>
          <cell r="U308" t="str">
            <v>2</v>
          </cell>
          <cell r="V308" t="str">
            <v>Desarrollo Social</v>
          </cell>
          <cell r="W308" t="str">
            <v>1</v>
          </cell>
          <cell r="X308" t="str">
            <v>Protección Ambiental</v>
          </cell>
          <cell r="Y308" t="str">
            <v>4</v>
          </cell>
          <cell r="Z308" t="str">
            <v>Reducción De La Contaminación</v>
          </cell>
          <cell r="AA308" t="str">
            <v>2.1.4</v>
          </cell>
          <cell r="AB308" t="str">
            <v>081</v>
          </cell>
          <cell r="AC308" t="str">
            <v>Protección del medio ambiente y recursos naturales</v>
          </cell>
          <cell r="AD308" t="str">
            <v>FALTA DE PROTECCION Y MANTENIMIENTO DE LAS ZONAS NATURALES PROTEGIDAS DE LA ALCALDIA TLAHUAC</v>
          </cell>
          <cell r="AE308" t="str">
            <v>LA TOTALIDAD DE LA POBLACION DE LA ALCALDIA TLAHUAC</v>
          </cell>
          <cell r="AF308" t="str">
            <v>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v>
          </cell>
          <cell r="AG308" t="str">
            <v>LAS ZONAS VERDES URBANAS Y RURALES DE LA ALCALDIA TLAHUAC INCREMENTAN.</v>
          </cell>
          <cell r="AH308">
            <v>1</v>
          </cell>
          <cell r="AI308" t="str">
            <v>MIDE EL COCIENTE DEL AREA REHABILITADA CON REFORESTACION REALIZADA EN LA ALCALDIA TLAHUAC ENTRE EL AREA REHABILITADA CON REFORESTACION PROGRAMADA EN LA ALCALDIA TLAHUAC</v>
          </cell>
          <cell r="AJ308" t="str">
            <v>(AREA REHABILITADA CON REFORESTACION REALIZADA EN LA ALCALDIA TLAHUAC / AREA REHABILITADA CON REFORESTACION PROGRAMADA EN LA ALCALDIA TLAHUAC)*100</v>
          </cell>
          <cell r="AK308" t="str">
            <v>PORCENTAJE</v>
          </cell>
          <cell r="AL308" t="str">
            <v>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v>
          </cell>
          <cell r="AM308">
            <v>0.24</v>
          </cell>
          <cell r="AN308">
            <v>0.5</v>
          </cell>
          <cell r="AO308">
            <v>0.75</v>
          </cell>
          <cell r="AP308">
            <v>1</v>
          </cell>
        </row>
        <row r="309">
          <cell r="K309" t="str">
            <v>02CD13E123</v>
          </cell>
          <cell r="L309">
            <v>2</v>
          </cell>
          <cell r="M309" t="str">
            <v>Ciudad Sustentable</v>
          </cell>
          <cell r="N309">
            <v>3</v>
          </cell>
          <cell r="O309" t="str">
            <v>Medio ambiente y recursos naturales</v>
          </cell>
          <cell r="P309">
            <v>3</v>
          </cell>
          <cell r="Q309" t="str">
            <v>Programa integral de Residuos Sólidos</v>
          </cell>
          <cell r="R309">
            <v>11</v>
          </cell>
          <cell r="S309" t="str">
            <v>Ciudades y comunidades sostenibles</v>
          </cell>
          <cell r="T309" t="str">
            <v>11. Ciudades y comunidades sostenibles</v>
          </cell>
          <cell r="U309" t="str">
            <v>2</v>
          </cell>
          <cell r="V309" t="str">
            <v>Desarrollo Social</v>
          </cell>
          <cell r="W309" t="str">
            <v>1</v>
          </cell>
          <cell r="X309" t="str">
            <v>Protección Ambiental</v>
          </cell>
          <cell r="Y309" t="str">
            <v>1</v>
          </cell>
          <cell r="Z309" t="str">
            <v>Ordenación De Desechos</v>
          </cell>
          <cell r="AA309" t="str">
            <v>2.1.1</v>
          </cell>
          <cell r="AB309" t="str">
            <v>084</v>
          </cell>
          <cell r="AC309" t="str">
            <v>Recolección, tratamiento y disposición final de desechos sólidos y peligrosos</v>
          </cell>
          <cell r="AD309" t="str">
            <v>INCREMENTO EN LA CANTIDAD DE BASURA ACUMULADA EN DOMICILIOS DE LA ALCALDIA TLAHUAC.</v>
          </cell>
          <cell r="AE309" t="str">
            <v>LA TOTALIDAD DE LA POBLACION DE LA ALCALDIA TLAHUAC</v>
          </cell>
          <cell r="AF309" t="str">
            <v>1. INCREMENTAR EL NUMERO DE RECORRIDOS PARA LA RECOLECCION DE RESIDUOS SOLIDOS DOMICILIARIOS EN LA ALCALDIA TLAHUAC. 2. INCREMENTAR LAS ACCIONES EN PRO DE LA CULTURA DEL RECICLAJE EN LA ALCALDIA TLAHUAC.</v>
          </cell>
          <cell r="AG309" t="str">
            <v>LA CONTAMINACION POR DESECHOS SOLIDOS DOMICILIARIOS EN LA ALCALDIA TLAHUAC DISMINUYE.</v>
          </cell>
          <cell r="AH309">
            <v>1</v>
          </cell>
          <cell r="AI309" t="str">
            <v>MIDE EL COCIENTE DE LA CANTIDAD DE RESIDUOS SOLIDOS RECOLECTADOS EN LA ALCALDIA TLAHUAC ENTRE LA CANTIDAD DE RESIDUOS SOLIDOS PROGRAMADOS A RECOLECTAR EN LA ALCALDIA TLAHUAC</v>
          </cell>
          <cell r="AJ309" t="str">
            <v>(CANTIDAD DE RESIDUOS SOLIDOS RECOLECTADOS EN LA ALCALDIA TLAHUAC / CANTIDAD DE RESIDUOS SOLIDOS PROGRAMADOS A RECOLECTAR EN LA ALCALDIA TLAHUAC)*100</v>
          </cell>
          <cell r="AK309" t="str">
            <v>PORCENTAJE</v>
          </cell>
          <cell r="AL309" t="str">
            <v>ARCHIVOS DOCUMENTALES QUE SE LOCALIZAN EN LA DIRECCION GENERAL DE SERVICIOS URBANOS, UBICADA EN CAMPAMENTO UNO ERNESTINA HEVIA DEL PUERTO ESQUINA MERCEDES CARAZA S/N, COLONIA SANTA CECILIA, C.P. 13010</v>
          </cell>
          <cell r="AM309">
            <v>0.25</v>
          </cell>
          <cell r="AN309">
            <v>0.5</v>
          </cell>
          <cell r="AO309">
            <v>0.75</v>
          </cell>
          <cell r="AP309">
            <v>1</v>
          </cell>
        </row>
        <row r="310">
          <cell r="K310" t="str">
            <v>02CD13E124</v>
          </cell>
          <cell r="L310">
            <v>3</v>
          </cell>
          <cell r="M310" t="str">
            <v>Más y Mejor Movilidad</v>
          </cell>
          <cell r="N310" t="str">
            <v>1</v>
          </cell>
          <cell r="O310" t="str">
            <v>Integrar</v>
          </cell>
          <cell r="P310">
            <v>1</v>
          </cell>
          <cell r="Q310" t="str">
            <v>Integración del sistema de transporte público</v>
          </cell>
          <cell r="R310">
            <v>11</v>
          </cell>
          <cell r="S310" t="str">
            <v>Ciudades y comunidades sostenibles</v>
          </cell>
          <cell r="T310" t="str">
            <v>11. Ciudades y comunidades sostenibles</v>
          </cell>
          <cell r="U310" t="str">
            <v>2</v>
          </cell>
          <cell r="V310" t="str">
            <v>Desarrollo Social</v>
          </cell>
          <cell r="W310" t="str">
            <v>2</v>
          </cell>
          <cell r="X310" t="str">
            <v>Vivienda Y Servicios A La Comunidad</v>
          </cell>
          <cell r="Y310" t="str">
            <v>1</v>
          </cell>
          <cell r="Z310" t="str">
            <v>Urbanización</v>
          </cell>
          <cell r="AA310" t="str">
            <v>2.2.1</v>
          </cell>
          <cell r="AB310" t="str">
            <v>049</v>
          </cell>
          <cell r="AC310" t="str">
            <v>Mantenimiento de infraestructura vial, zonas verdes y espacios públicos</v>
          </cell>
          <cell r="AD310" t="str">
            <v>CARENCIA DE CONDICIONES PARA EL TRANSITO PEATONAL SEGURO EN CALLES Y AVENIDAS DE LA ALCALDIA TLAHUAC</v>
          </cell>
          <cell r="AE310" t="str">
            <v>LA POBLACION QUE CAMINA POR LAS CALLES Y AVENIDAS DE LA ALCALDIA PRINCIPALMENTE EN LAS ZONAS DE ALTA AFLUENCIA PEATONAL</v>
          </cell>
          <cell r="AF310" t="str">
            <v>1. INCREMENTAR EL NUMERO DE PASOS PEATONALES Y CRUCEROS DE MAYOR AFLUENCIA CON SEÑALAMIENTO Y BALIZAMIENTO VIAL EN LA ALCALDIA TLAHUAC.</v>
          </cell>
          <cell r="AG310" t="str">
            <v>CONDICIONES SEGURAS PARA EL TRANSITO PEATONAL  EN CALLES Y AVENIDAS DE LA ALCALDIA TLAHUAC</v>
          </cell>
          <cell r="AH310">
            <v>1</v>
          </cell>
          <cell r="AI310" t="str">
            <v>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v>
          </cell>
          <cell r="AJ310" t="str">
            <v>(NUMERO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v>
          </cell>
          <cell r="AK310" t="str">
            <v>PORCENTAJE</v>
          </cell>
          <cell r="AL310" t="str">
            <v>ARCHIVOS DOCUMENTALES QUE SE LOCALIZAN EN LA DIRECCION GENERAL DE OBRAS Y DESARROLLO URBANO, UBICADA EN CAMPAMENTO TRES MAR DE LAS LLUVIAS 17, COLONIA SELENE, C.P. 13420.</v>
          </cell>
          <cell r="AM310">
            <v>0.31</v>
          </cell>
          <cell r="AN310">
            <v>0.59</v>
          </cell>
          <cell r="AO310">
            <v>0.84</v>
          </cell>
          <cell r="AP310">
            <v>1</v>
          </cell>
        </row>
        <row r="311">
          <cell r="K311" t="str">
            <v>02CD13E127</v>
          </cell>
          <cell r="L311">
            <v>1</v>
          </cell>
          <cell r="M311" t="str">
            <v>Igualdad y Derechos</v>
          </cell>
          <cell r="N311">
            <v>2</v>
          </cell>
          <cell r="O311" t="str">
            <v>Derecho a la salud</v>
          </cell>
          <cell r="P311">
            <v>4</v>
          </cell>
          <cell r="Q311" t="str">
            <v>Participación para una vida saludable</v>
          </cell>
          <cell r="R311">
            <v>3</v>
          </cell>
          <cell r="S311" t="str">
            <v xml:space="preserve">Salud y bienestar </v>
          </cell>
          <cell r="T311" t="str">
            <v xml:space="preserve">3. Salud y bienestar </v>
          </cell>
          <cell r="U311" t="str">
            <v>2</v>
          </cell>
          <cell r="V311" t="str">
            <v>Desarrollo Social</v>
          </cell>
          <cell r="W311" t="str">
            <v>3</v>
          </cell>
          <cell r="X311" t="str">
            <v>Salud</v>
          </cell>
          <cell r="Y311" t="str">
            <v>5</v>
          </cell>
          <cell r="Z311" t="str">
            <v>Protección Social En Salud</v>
          </cell>
          <cell r="AA311" t="str">
            <v>2.3.5</v>
          </cell>
          <cell r="AB311" t="str">
            <v>064</v>
          </cell>
          <cell r="AC311" t="str">
            <v>Prevención y promoción de la salud</v>
          </cell>
          <cell r="AD311" t="str">
            <v>AUMENTO EN ENFERMEDADES CRONICO DEGENERATIVAS NO TRASMISIBLES (DIABETES, HIPERTENSION ARTERIAL Y OBESIDAD) ENTRE LA POBLACION DE LA ALCALDIA TLAHUAC.</v>
          </cell>
          <cell r="AE311" t="str">
            <v>LA POBLACION DE ESCASOS RECURSOS PRINCIPALMENTE EN LOS GRUPOS CON UN MAYOR GRADO DE MARGINACION DE LA ALCALDIA TLAHUAC</v>
          </cell>
          <cell r="AF311" t="str">
            <v>1. INCREMENTAR EL NUMERO DE PLATICAS INFORMATIVAS EN MATERIA DE SALUD EN LA ALCALDIA TLAHUAC. 2. INCREMENTAR EL NUMERO DE DETECCION Y CONTROL DE ENFERMEDADES PRINCIPALMENTE EN ZONAS DE ALTA MARGINACION DENTRO DE LA ALCALDIA TLAHUAC.</v>
          </cell>
          <cell r="AG311" t="str">
            <v>LA DETECCION Y ATENCION OPORTUNA POR PARTE DE LA CIUDADANIA DE ENFERMEDADES CRONICO DEGENERATIVAS NO TRASMISIBLES (DIABETES, HIPERTENSION ARTERIAL Y OBESIDAD) ENTRE LOS GRUPOS MAS VULNERABLES DE LA ALCALDIA TLAHUAC INCREMENTA.</v>
          </cell>
          <cell r="AH311">
            <v>1</v>
          </cell>
          <cell r="AI311" t="str">
            <v>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v>
          </cell>
          <cell r="AJ311" t="str">
            <v>(NUMERO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v>
          </cell>
          <cell r="AK311" t="str">
            <v>PORCENTAJE</v>
          </cell>
          <cell r="AL311" t="str">
            <v>ARCHIVOS DOCUMENTALES QUE SE LOCALIZAN EN LA DIRECCION GENERAL DE DESARROLLO SOCIAL Y BIENESTAR, UBICADA EN EDIFICIO LEONA VICARIO, ANDADOR MIGUEL HIDALGO ESQUINA ANDADOR ALLENDE, BARRIO SAN MIGUEL. C.P. 13070.</v>
          </cell>
          <cell r="AM311">
            <v>0.25</v>
          </cell>
          <cell r="AN311">
            <v>0.5</v>
          </cell>
          <cell r="AO311">
            <v>0.75</v>
          </cell>
          <cell r="AP311">
            <v>1</v>
          </cell>
        </row>
        <row r="312">
          <cell r="K312" t="str">
            <v>02CD13E130</v>
          </cell>
          <cell r="L312">
            <v>2</v>
          </cell>
          <cell r="M312" t="str">
            <v>Ciudad Sustentable</v>
          </cell>
          <cell r="N312">
            <v>2</v>
          </cell>
          <cell r="O312" t="str">
            <v>Desarrollo urbano sustentable e incluyente</v>
          </cell>
          <cell r="P312">
            <v>2</v>
          </cell>
          <cell r="Q312" t="str">
            <v>Ampliación de parques, espacios públicos y mejora de servicios urbanos</v>
          </cell>
          <cell r="R312">
            <v>11</v>
          </cell>
          <cell r="S312" t="str">
            <v>Ciudades y comunidades sostenibles</v>
          </cell>
          <cell r="T312" t="str">
            <v>11. Ciudades y comunidades sostenibles</v>
          </cell>
          <cell r="U312" t="str">
            <v>2</v>
          </cell>
          <cell r="V312" t="str">
            <v>Desarrollo Social</v>
          </cell>
          <cell r="W312" t="str">
            <v>2</v>
          </cell>
          <cell r="X312" t="str">
            <v>Vivienda Y Servicios A La Comunidad</v>
          </cell>
          <cell r="Y312" t="str">
            <v>6</v>
          </cell>
          <cell r="Z312" t="str">
            <v>Servicios Comunales</v>
          </cell>
          <cell r="AA312" t="str">
            <v>2.2.6</v>
          </cell>
          <cell r="AB312" t="str">
            <v>243</v>
          </cell>
          <cell r="AC312" t="str">
            <v>Gestión de panteones públicos</v>
          </cell>
          <cell r="AD312" t="str">
            <v>DEFICIENTE SERVICIO DE PANTEONES PUBLICOS EN LA ALCALDIA TLAHUAC.</v>
          </cell>
          <cell r="AE312" t="str">
            <v>LA POBLACION EN GENERAL PRINCIPALMENTE EN LOS GRUPOS DE ESCASOS RECURSOS CON UN MAYOR GRADO DE MARGINACION DE LA ALCALDIA TLAHUAC</v>
          </cell>
          <cell r="AF312" t="str">
            <v>1. INCREMENTAR LA EFICIENCIA EN EL SERVICIO DE INHUMACION EN LOS PANTEONES EN LA ALCALDIA TLAHUAC.</v>
          </cell>
          <cell r="AG312" t="str">
            <v>EL SERVICIO DE INHUMACION EN LOS PANTEONES PUBLICOS EN LA ALCALDIA TLAHUAC MEJORA.</v>
          </cell>
          <cell r="AH312">
            <v>1</v>
          </cell>
          <cell r="AI312" t="str">
            <v>MIDE EL COCIENTE DEL NUMERO DE PERSONAS ENCUESTADAS SATISFECHAS CON EL OTORGAMIENTO DE LOS SERVICIOS DEL PANTEON ENTRE EL NUMERO TOTAL DE PERSONAS ENCUESTADAS CON EL OTORGAMIENTO DE LOS SERVICIOS DEL PANTEON</v>
          </cell>
          <cell r="AJ312" t="str">
            <v>(NUMERO DE PERSONAS ENCUESTADAS SATISFECHAS CON EL OTORGAMIENTO DE LOS SERVICIOS DEL PANTEON / NUMERO TOTAL DE PERSONAS ENCUESTADAS CON EL OTORGAMIENTO DE LOS SERVICIOS DEL PANTEON)*100</v>
          </cell>
          <cell r="AK312" t="str">
            <v>PORCENTAJE</v>
          </cell>
          <cell r="AL312" t="str">
            <v>ARCHIVOS DOCUMENTALES QUE SE LOCALIZAN EN LA DIRECCION GENERAL DE GOBIERNO Y ASUNTOS JURIDICOS, UBICADA EN EDIFICIO DELEGACIONAL PLANTA BAJA, AVENIDA TLAHUAC, ESQUINA NICOLAS BRAVO S/N, BO. LA ASUNCION, C.P. 13000.</v>
          </cell>
          <cell r="AM312">
            <v>1</v>
          </cell>
          <cell r="AN312">
            <v>1</v>
          </cell>
          <cell r="AO312">
            <v>1</v>
          </cell>
          <cell r="AP312">
            <v>1</v>
          </cell>
        </row>
        <row r="313">
          <cell r="K313" t="str">
            <v>02CD13E137</v>
          </cell>
          <cell r="L313">
            <v>1</v>
          </cell>
          <cell r="M313" t="str">
            <v>Igualdad y Derechos</v>
          </cell>
          <cell r="N313">
            <v>1</v>
          </cell>
          <cell r="O313" t="str">
            <v>Derecho a la educación</v>
          </cell>
          <cell r="P313">
            <v>1</v>
          </cell>
          <cell r="Q313" t="str">
            <v>Ampliar y fortalecer la educación inicial</v>
          </cell>
          <cell r="R313">
            <v>4</v>
          </cell>
          <cell r="S313" t="str">
            <v>Educación de calidad</v>
          </cell>
          <cell r="T313" t="str">
            <v>4. Educación de calidad</v>
          </cell>
          <cell r="U313" t="str">
            <v>2</v>
          </cell>
          <cell r="V313" t="str">
            <v>Desarrollo Social</v>
          </cell>
          <cell r="W313" t="str">
            <v>5</v>
          </cell>
          <cell r="X313" t="str">
            <v>Educación</v>
          </cell>
          <cell r="Y313" t="str">
            <v>1</v>
          </cell>
          <cell r="Z313" t="str">
            <v>Educación Básica</v>
          </cell>
          <cell r="AA313" t="str">
            <v>2.5.1</v>
          </cell>
          <cell r="AB313">
            <v>115</v>
          </cell>
          <cell r="AC313" t="str">
            <v>Operación de Centros para el desarrollo infantil</v>
          </cell>
          <cell r="AD313" t="str">
            <v>CARENCIA DE OPORTUNIDADES EFECTIVAS DE LAS NIÑAS Y LOS NIÑOS EN EDUCACION INICIAL PARA EL DESARROLLO DE SUS POTENCIALIDADES DE LA ALCALDIA TLAHUAC.</v>
          </cell>
          <cell r="AE313" t="str">
            <v>NIÑAS Y NIÑOS MENORES DE AÑOS MESES DE EDAD DE GRUPOS DE ESCASOS RECURSOS CON UN MAYOR GRADO DE MARGINACION DE LA ALCALDIA TLAHUAC</v>
          </cell>
          <cell r="AF313" t="str">
            <v>1. INCREMENTAR LA ATENCION A NIÑAS Y NIÑOS DE MADRES TRABAJADORAS O PERSONAS CON ALGUN GRADO DE MARGINACION MEDIANTE EL SERVICIO DE INSTANCIAS INFANTILES MENORES DE 7 MESES A 5 AÑOS 11 MESES DE EDAD EN LA ALCALDIA TLAHUAC.</v>
          </cell>
          <cell r="AG313" t="str">
            <v>LA CANTIDAD DE NIÑAS Y LOS NIÑOS CON EDUCACION INICIAL (PREESCOLAR) DE LA ALCALDIA TLAHUAC SE INCREMENTA.</v>
          </cell>
          <cell r="AH313">
            <v>1</v>
          </cell>
          <cell r="AI313" t="str">
            <v>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v>
          </cell>
          <cell r="AJ313" t="str">
            <v>(NUMERO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v>
          </cell>
          <cell r="AK313" t="str">
            <v>PORCENTAJE</v>
          </cell>
          <cell r="AL313" t="str">
            <v>ARCHIVOS DOCUMENTALES QUE SE LOCALIZAN EN LA DIRECCION GENERAL DE DESARROLLO SOCIAL Y BIENESTAR, UBICADA EN EDIFICIO LEONA VICARIO, ANDADOR MIGUEL HIDALGO ESQUINA ANDADOR ALLENDE, BARRIO SAN MIGUEL. C.P. 13070.</v>
          </cell>
          <cell r="AM313">
            <v>1</v>
          </cell>
          <cell r="AN313">
            <v>1</v>
          </cell>
          <cell r="AO313">
            <v>1</v>
          </cell>
          <cell r="AP313">
            <v>1</v>
          </cell>
        </row>
        <row r="314">
          <cell r="K314" t="str">
            <v>02CD13E150</v>
          </cell>
          <cell r="L314">
            <v>2</v>
          </cell>
          <cell r="M314" t="str">
            <v>Ciudad Sustentable</v>
          </cell>
          <cell r="N314">
            <v>1</v>
          </cell>
          <cell r="O314"/>
          <cell r="P314">
            <v>4</v>
          </cell>
          <cell r="Q314"/>
          <cell r="R314">
            <v>8</v>
          </cell>
          <cell r="S314" t="str">
            <v xml:space="preserve">Trabajo decente y crecimiento económico </v>
          </cell>
          <cell r="T314" t="str">
            <v xml:space="preserve">8. Trabajo decente y crecimiento económico </v>
          </cell>
          <cell r="U314"/>
          <cell r="V314"/>
          <cell r="W314"/>
          <cell r="X314"/>
          <cell r="Y314"/>
          <cell r="Z314"/>
          <cell r="AA314" t="str">
            <v>3.1.1</v>
          </cell>
          <cell r="AB314">
            <v>148</v>
          </cell>
          <cell r="AC314"/>
          <cell r="AD314"/>
          <cell r="AE314"/>
          <cell r="AF314"/>
          <cell r="AG314"/>
          <cell r="AH314">
            <v>2</v>
          </cell>
          <cell r="AI314" t="str">
            <v>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v>
          </cell>
          <cell r="AJ314" t="str">
            <v>(CANTIDAD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v>
          </cell>
          <cell r="AK314" t="str">
            <v>PORCENTAJE</v>
          </cell>
          <cell r="AL314" t="str">
            <v>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v>
          </cell>
          <cell r="AM314">
            <v>0</v>
          </cell>
          <cell r="AN314">
            <v>0</v>
          </cell>
          <cell r="AO314">
            <v>0.6</v>
          </cell>
          <cell r="AP314">
            <v>1</v>
          </cell>
        </row>
        <row r="315">
          <cell r="K315" t="str">
            <v>02CD13F027</v>
          </cell>
          <cell r="L315">
            <v>6</v>
          </cell>
          <cell r="M315" t="str">
            <v>Ciencia, Innovación y Transparencia</v>
          </cell>
          <cell r="N315">
            <v>4</v>
          </cell>
          <cell r="O315" t="str">
            <v xml:space="preserve">Atención Ciudadana </v>
          </cell>
          <cell r="P315">
            <v>1</v>
          </cell>
          <cell r="Q315" t="str">
            <v>Modelo de atención ciudadana</v>
          </cell>
          <cell r="R315">
            <v>16</v>
          </cell>
          <cell r="S315" t="str">
            <v>Paz, justicia e instituciones sólidas</v>
          </cell>
          <cell r="T315" t="str">
            <v>16. Paz, justicia e instituciones sólidas</v>
          </cell>
          <cell r="U315" t="str">
            <v>1</v>
          </cell>
          <cell r="V315" t="str">
            <v>Gobierno</v>
          </cell>
          <cell r="W315" t="str">
            <v>3</v>
          </cell>
          <cell r="X315" t="str">
            <v>Coordinación De La Política De Gobierno</v>
          </cell>
          <cell r="Y315" t="str">
            <v>9</v>
          </cell>
          <cell r="Z315" t="str">
            <v>Otros</v>
          </cell>
          <cell r="AA315" t="str">
            <v>1.3.9</v>
          </cell>
          <cell r="AB315" t="str">
            <v>055</v>
          </cell>
          <cell r="AC315" t="str">
            <v>Participación ciudadana</v>
          </cell>
          <cell r="AD315" t="str">
            <v>MININA PARTICIPACION CIUDADANA EN LAS ACCIONES DE GOBIERNO Y POLITICAS QUE LLEVA A CABO LA ALCALDIA TLAHUAC.</v>
          </cell>
          <cell r="AE315" t="str">
            <v>LA TOTALIDAD DE LA POBLACION DE LA ALCALDIA TLAHUAC</v>
          </cell>
          <cell r="AF315" t="str">
            <v>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v>
          </cell>
          <cell r="AG315" t="str">
            <v>LA PARTICIPACION CIUDADANA EN LAS ACCIONES Y POLITICAS QUE LLEVA A CABO EL GOBIERNO DE LA ALCALDIA TLAHUAC INCREMENTA.</v>
          </cell>
          <cell r="AH315">
            <v>1</v>
          </cell>
          <cell r="AI315" t="str">
            <v>MIDE EL COCIENTE DE LA CANTIDAD DE ESQUEMAS Y MECANISMOS DE ATENCION Y PARTICIPACION CIUDADANA REALIZADOS EN LA ALCALDIA TLAHUAC ENTRE LA CANTIDAD DE ESQUEMAS Y MECANISMOS DE ATENCION Y PARTICIPACION CIUDADANA PROGRAMADOS EN LA ALCALDIA TLAHUAC</v>
          </cell>
          <cell r="AJ315" t="str">
            <v>(CANTIDAD DE ESQUEMAS Y MECANISMOS DE ATENCION Y PARTICIPACION CIUDADANA REALIZADOS EN LA ALCALDIA TLAHUAC / CANTIDAD DE ESQUEMAS Y MECANISMOS DE ATENCION Y PARTICIPACION CIUDADANA PROGRAMADOS EN LA ALCALDIA TLAHUAC)*100</v>
          </cell>
          <cell r="AK315" t="str">
            <v>PORCENTAJE</v>
          </cell>
          <cell r="AL315" t="str">
            <v>ARCHIVOS DOCUMENTALES QUE SE LOCALIZAN EN LA DIRECCION GENERAL DE PARTICIPACION CIUDADANA, UBICADA EN EDIFICIO LEONA VICARIO, ANDADOR MIGUEL HIDALGO ENTRE SEVERINO CENICEROS Y ALLENDE, BARRIO SAN MIGUEL. C.P. 13070</v>
          </cell>
          <cell r="AM315">
            <v>0.27</v>
          </cell>
          <cell r="AN315">
            <v>0.51</v>
          </cell>
          <cell r="AO315">
            <v>0.76</v>
          </cell>
          <cell r="AP315">
            <v>1</v>
          </cell>
        </row>
        <row r="316">
          <cell r="K316" t="str">
            <v>02CD13F029</v>
          </cell>
          <cell r="L316">
            <v>2</v>
          </cell>
          <cell r="M316" t="str">
            <v>Ciudad Sustentable</v>
          </cell>
          <cell r="N316">
            <v>1</v>
          </cell>
          <cell r="O316" t="str">
            <v>Desarrollo económico sustentable e incluyente y generación de empleo</v>
          </cell>
          <cell r="P316">
            <v>2</v>
          </cell>
          <cell r="Q316" t="str">
            <v>Apoyo a la micro y pequeña empresa</v>
          </cell>
          <cell r="R316">
            <v>8</v>
          </cell>
          <cell r="S316" t="str">
            <v>Trabajo decente y crecimiento económico</v>
          </cell>
          <cell r="T316" t="str">
            <v>8. Trabajo decente y crecimiento económico</v>
          </cell>
          <cell r="U316" t="str">
            <v>3</v>
          </cell>
          <cell r="V316" t="str">
            <v>Desarrollo Económico</v>
          </cell>
          <cell r="W316" t="str">
            <v>1</v>
          </cell>
          <cell r="X316" t="str">
            <v>Asuntos Económicos, Comerciales Y Laborales En General</v>
          </cell>
          <cell r="Y316" t="str">
            <v>1</v>
          </cell>
          <cell r="Z316" t="str">
            <v>Asuntos Económicos Y Comerciales En General</v>
          </cell>
          <cell r="AA316" t="str">
            <v>3.1.1</v>
          </cell>
          <cell r="AB316" t="str">
            <v>102</v>
          </cell>
          <cell r="AC316" t="str">
            <v>Generación de desarrollo económico sustentable e incluyente</v>
          </cell>
          <cell r="AD316" t="str">
            <v>BAJO CRECIMIENTO ECONOMICO REGIONAL Y SECTORIAL DE LA ALCALDIA DE TLAHUAC</v>
          </cell>
          <cell r="AE316" t="str">
            <v>EMPRENDEDORES Y MICROEMPRESARIOS DE LA ALCALDIA TLAHUAC</v>
          </cell>
          <cell r="AF316" t="str">
            <v>1. INCREMENTAR EL CRECIMIENTO ECONOMICO REGIONAL Y SECTORIAL DE LA ALCALDIA DE TLAHUAC, A TRAVES DEL APOYO A PEQUEÑOS PRODUCTORES, MIPYMES, APOYO A ARTESANOS, ASI COMO A LA ACTIVIDAD TURISTICA, MEDIANTE ASESORIAS, CURSOS DE CAPACITACION Y EXPOSICIONES REGIONALES EN LA ALCALDIA TLAHUAC.</v>
          </cell>
          <cell r="AG316" t="str">
            <v>LA COMPETITIVIDAD Y DESARROLLO DE EMPRENDEDORES Y MICRO Y PEQUEÑOS EMPRESARIOS INCREMENTA.</v>
          </cell>
          <cell r="AH316">
            <v>1</v>
          </cell>
          <cell r="AI316" t="str">
            <v>MIDE EL COCIENTE DE LA CANTIDAD DE EMPRENDEDORES Y MICRO Y PEQUEÑOS EMPRESARIOS APOYADOS EN LA ALCALDIA TLAHUAC ENTRE LA CANTIDAD DE EMPRENDEDORES Y MICRO Y PEQUEÑOS EMPRESARIOS PROGRAMADOS A APOYAR EN LA ALCALDIA TLAHUAC</v>
          </cell>
          <cell r="AJ316" t="str">
            <v>(CANTIDAD DE EMPRENDEDORES Y MICRO Y PEQUEÑOS EMPRESARIOS APOYADOS EN LA ALCALDIA TLAHUAC / CANTIDAD DE EMPRENDEDORES Y MICRO Y PEQUEÑOS EMPRESARIOS PROGRAMADOS A APOYAR EN LA ALCALDIA TLAHUAC)*100</v>
          </cell>
          <cell r="AK316" t="str">
            <v>PORCENTAJE</v>
          </cell>
          <cell r="AL316" t="str">
            <v>ARCHIVOS DOCUMENTALES QUE SE LOCALIZAN EN LA DIRECCION GENERAL DE DESARROLLO ECONOMICO Y RURAL, UBICADA EN EDIFICIO TIZIC CALZADA TLAHUAC-CHALCO S/N CASI ESQUINA EMILIANO ZAPATA, BARRIO SAN MIGUEL C.P. 13070.</v>
          </cell>
          <cell r="AM316">
            <v>0.24</v>
          </cell>
          <cell r="AN316">
            <v>0.48</v>
          </cell>
          <cell r="AO316">
            <v>0.72</v>
          </cell>
          <cell r="AP316">
            <v>1</v>
          </cell>
        </row>
        <row r="317">
          <cell r="K317" t="str">
            <v>02CD13F031</v>
          </cell>
          <cell r="L317">
            <v>4</v>
          </cell>
          <cell r="M317" t="str">
            <v>Ciudad de México, capital cultural de America Latina</v>
          </cell>
          <cell r="N317">
            <v>4</v>
          </cell>
          <cell r="O317" t="str">
            <v>Festivales y Fiestas</v>
          </cell>
          <cell r="P317">
            <v>0</v>
          </cell>
          <cell r="Q317" t="str">
            <v>Festivales y Fiestas</v>
          </cell>
          <cell r="R317">
            <v>4</v>
          </cell>
          <cell r="S317" t="str">
            <v>Educación de calidad</v>
          </cell>
          <cell r="T317" t="str">
            <v>4. Educación de calidad</v>
          </cell>
          <cell r="U317" t="str">
            <v>2</v>
          </cell>
          <cell r="V317" t="str">
            <v>Desarrollo Social</v>
          </cell>
          <cell r="W317" t="str">
            <v>4</v>
          </cell>
          <cell r="X317" t="str">
            <v>Recreación, Cultura Y Otras Manifestaciones Sociales</v>
          </cell>
          <cell r="Y317" t="str">
            <v>2</v>
          </cell>
          <cell r="Z317" t="str">
            <v>Cultura</v>
          </cell>
          <cell r="AA317" t="str">
            <v>2.4.2</v>
          </cell>
          <cell r="AB317" t="str">
            <v>078</v>
          </cell>
          <cell r="AC317" t="str">
            <v>Promoción y fomento de manifestaciones culturales</v>
          </cell>
          <cell r="AD317" t="str">
            <v>PERDIDA DE LA IDENTIDAD COMUNITARIA ENTRE LA POBLACION DE LA ALCALDIA TLAHUAC</v>
          </cell>
          <cell r="AE317" t="str">
            <v>LA TOTALIDAD DE LA POBLACION DE LA ALCALDIA TLAHUAC</v>
          </cell>
          <cell r="AF317" t="str">
            <v>1. INCREMENTAR LA IDENTIDAD COMUNITARIA ENTRE LA POBLACION DE LA ALCALDIA TLAHUAC MEDIANTE EL APOYO A FESTIVIDADES PATRONALES Y REGIONALES EN LAS COLONIAS, PUEBLOS Y BARRIOS, ASI COMO EN LAS UNIDADES HABITACIONALES DE LA DEMARCACION.</v>
          </cell>
          <cell r="AG317" t="str">
            <v>LA IDENTIDAD COMUNITARIA EN LA ALCALDIA TLAHUAC INCREMENTA.</v>
          </cell>
          <cell r="AH317">
            <v>1</v>
          </cell>
          <cell r="AI317" t="str">
            <v>MIDE EL COCIENTE DEL NUMERO DE EVENTOS EXPRESIONES ARTISTICAS, CULTURALES Y PATRONALES REALIZADOS EN LA ALCALDIA TLAHUAC ENTRE EL NUMERO DE EVENTOS EXPRESIONES ARTISTICAS, CULTURALES Y PATRONALES PROGRAMADOS EN LA ALCALDIA TLAHUAC</v>
          </cell>
          <cell r="AJ317" t="str">
            <v>(NUMERO DE EVENTOS EXPRESIONES ARTISTICAS, CULTURALES Y PATRONALES REALIZADOS EN LA ALCALDIA TLAHUAC / NUMERO DE EVENTOS EXPRESIONES ARTISTICAS, CULTURALES Y PATRONALES PROGRAMADOS EN LA ALCALDIA TLAHUAC)*100</v>
          </cell>
          <cell r="AK317" t="str">
            <v>PORCENTAJE</v>
          </cell>
          <cell r="AL317" t="str">
            <v>ARCHIVOS DOCUMENTALES QUE SE LOCALIZAN EN LA DIRECCION GENERAL DE DESARROLLO SOCIAL Y BIENESTAR, UBICADA EN EDIFICIO LEONA VICARIO, ANDADOR MIGUEL HIDALGO ESQUINA ANDADOR ALLENDE, BARRIO SAN MIGUEL. C.P. 13070.</v>
          </cell>
          <cell r="AM317">
            <v>0.04</v>
          </cell>
          <cell r="AN317">
            <v>0.57999999999999996</v>
          </cell>
          <cell r="AO317">
            <v>0.8</v>
          </cell>
          <cell r="AP317">
            <v>1</v>
          </cell>
        </row>
        <row r="318">
          <cell r="K318" t="str">
            <v>02CD13F032</v>
          </cell>
          <cell r="L318">
            <v>1</v>
          </cell>
          <cell r="M318" t="str">
            <v>Igualdad y Derechos</v>
          </cell>
          <cell r="N318">
            <v>3</v>
          </cell>
          <cell r="O318" t="str">
            <v>Derecho a la cultura física y la práctica del deporte</v>
          </cell>
          <cell r="P318">
            <v>1</v>
          </cell>
          <cell r="Q318" t="str">
            <v xml:space="preserve"> Promoción del deporte comunitario </v>
          </cell>
          <cell r="R318">
            <v>3</v>
          </cell>
          <cell r="S318" t="str">
            <v xml:space="preserve">Salud y bienestar </v>
          </cell>
          <cell r="T318" t="str">
            <v xml:space="preserve">3. Salud y bienestar </v>
          </cell>
          <cell r="U318" t="str">
            <v>2</v>
          </cell>
          <cell r="V318" t="str">
            <v>Desarrollo Social</v>
          </cell>
          <cell r="W318" t="str">
            <v>4</v>
          </cell>
          <cell r="X318" t="str">
            <v>Recreación, Cultura Y Otras Manifestaciones Sociales</v>
          </cell>
          <cell r="Y318" t="str">
            <v>1</v>
          </cell>
          <cell r="Z318" t="str">
            <v>Deporte Y Recreación</v>
          </cell>
          <cell r="AA318" t="str">
            <v>2.4.1</v>
          </cell>
          <cell r="AB318" t="str">
            <v>046</v>
          </cell>
          <cell r="AC318" t="str">
            <v>Impulso y fomento a la cultura física y el deporte</v>
          </cell>
          <cell r="AD318" t="str">
            <v>FALTA DE CULTURA FISICA Y DEPORTIVA ENTRE LA POBLACION INFANTIL Y JUVENIL DE LA ALCALDIA TLAHUAC</v>
          </cell>
          <cell r="AE318" t="str">
            <v>LA POBLACION EN GENERAL PRINCIPALMENTE A MENORES DE EDAD Y JOVENES DE ESCASOS RECURSOS CON UN MAYOR GRADO DE MARGINACION DE LA ALCALDIA TLAHUAC</v>
          </cell>
          <cell r="AF318" t="str">
            <v>1. INCREMENTAR EL NUMERO DE PERSONAS QUE PRACTICAN ALGUN DEPORTE DE FORMA ESTRUCTURADA EN LA ALCALDIA TLAHUAC.</v>
          </cell>
          <cell r="AG318" t="str">
            <v>LA OBESIDAD INFANTIL Y JUVENIL EN LA ALCALDIA TLAHUAC DISMINUYE.</v>
          </cell>
          <cell r="AH318">
            <v>1</v>
          </cell>
          <cell r="AI318" t="str">
            <v>MIDE EL COCIENTE DEL NUMERO DE ACCIONES DE FOMENTO Y PROMOCION DEL DEPORTE REALIZADAS EN LA ALCALDIA TLAHUAC ENTRE EL NUMERO DE ACCIONES DE FOMENTO Y PROMOCION DEL DEPORTE PROGRAMADAS EN LA ALCALDIA TLAHUAC</v>
          </cell>
          <cell r="AJ318" t="str">
            <v>(NUMERO DE ACCIONES DE FOMENTO Y PROMOCION DEL DEPORTE REALIZADAS EN LA ALCALDIA TLAHUAC / NUMERO DE ACCIONES DE FOMENTO Y PROMOCION DEL DEPORTE PROGRAMADAS EN LA ALCALDIA TLAHUAC)*100</v>
          </cell>
          <cell r="AK318" t="str">
            <v>PORCENTAJE</v>
          </cell>
          <cell r="AL318" t="str">
            <v>ARCHIVOS DOCUMENTALES QUE SE LOCALIZAN EN LA DIRECCION GENERAL DE DESARROLLO SOCIAL Y BIENESTAR, UBICADA EN EDIFICIO LEONA VICARIO, ANDADOR MIGUEL HIDALGO ESQUINA ANDADOR ALLENDE, BARRIO SAN MIGUEL. C.P. 13070.</v>
          </cell>
          <cell r="AM318">
            <v>0</v>
          </cell>
          <cell r="AN318">
            <v>0.28999999999999998</v>
          </cell>
          <cell r="AO318">
            <v>0.71</v>
          </cell>
          <cell r="AP318">
            <v>1</v>
          </cell>
        </row>
        <row r="319">
          <cell r="K319" t="str">
            <v>02CD13F033</v>
          </cell>
          <cell r="L319">
            <v>2</v>
          </cell>
          <cell r="M319" t="str">
            <v>Ciudad Sustentable</v>
          </cell>
          <cell r="N319">
            <v>1</v>
          </cell>
          <cell r="O319" t="str">
            <v>Desarrollo económico sustentable e incluyente y generación de empleo</v>
          </cell>
          <cell r="P319">
            <v>3</v>
          </cell>
          <cell r="Q319" t="str">
            <v>Fortalecer la economía social y el emprendimiento</v>
          </cell>
          <cell r="R319">
            <v>12</v>
          </cell>
          <cell r="S319" t="str">
            <v>Producción y consumo responsables</v>
          </cell>
          <cell r="T319" t="str">
            <v>12. Producción y consumo responsables</v>
          </cell>
          <cell r="U319" t="str">
            <v>3</v>
          </cell>
          <cell r="V319" t="str">
            <v>Desarrollo Económico</v>
          </cell>
          <cell r="W319" t="str">
            <v>2</v>
          </cell>
          <cell r="X319" t="str">
            <v>Agropecuaria, Silvicultura, Pesca Y Caza</v>
          </cell>
          <cell r="Y319" t="str">
            <v>1</v>
          </cell>
          <cell r="Z319" t="str">
            <v>Agropecuaria</v>
          </cell>
          <cell r="AA319" t="str">
            <v>3.2.1</v>
          </cell>
          <cell r="AB319" t="str">
            <v>275</v>
          </cell>
          <cell r="AC319" t="str">
            <v>Atención a productores agropecuarios</v>
          </cell>
          <cell r="AD319" t="str">
            <v>ESCASO DESARROLLO AGROPECUARIO EN LAS ZONAS DE CULTIVO EN LA ALCALDIA TLAHUAC</v>
          </cell>
          <cell r="AE319" t="str">
            <v>EMPRENDEDORES Y PEQUEÑOS PROPIETARIOS DE LA ALCALDIA TLAHUAC</v>
          </cell>
          <cell r="AF319" t="str">
            <v>1. INCREMENTAR LA PRODUCCION AGRICOLA DE LA ALCALDIA MEDIANTE LA MECANIZACION AGRICOLA, LA CAPACITACION AGROPECUARIA, LA ATENCION A INFRAESTRUCTURA AGROPECUARIA EN LA ALCALDIA TLAHUAC.</v>
          </cell>
          <cell r="AG319" t="str">
            <v>LAS OPORTUNIDADES DE EMPRENDIMIENTO, CRECIMIENTO Y CONSOLIDACION PRODUCTORES AGROPECUARIOS EN LA ALCALDIA TLAHUAC INCREMENTAN.</v>
          </cell>
          <cell r="AH319">
            <v>1</v>
          </cell>
          <cell r="AI319" t="str">
            <v>MIDE EL COCIENTE DE LA CANTIDAD DE EMPRENDEDORES Y MICRO Y PEQUEÑOS PRODUCTORES AGROPECUARIOS APOYADOS EN LA ALCALDIA TLAHUAC ENTRE LA CANTIDAD DE EMPRENDEDORES Y MICRO Y PEQUEÑOS PRODUCTORES AGROPECUARIOS PROGRAMADOS A APOYAR EN LA ALCALDIA TLAHUAC</v>
          </cell>
          <cell r="AJ319" t="str">
            <v>(CANTIDAD DE EMPRENDEDORES Y MICRO Y PEQUEÑOS PRODUCTORES AGROPECUARIOS APOYADOS EN LA ALCALDIA TLAHUAC / CANTIDAD DE EMPRENDEDORES Y MICRO Y PEQUEÑOS PRODUCTORES AGROPECUARIOS PROGRAMADOS A APOYAR EN LA ALCALDIA TLAHUAC)*100</v>
          </cell>
          <cell r="AK319" t="str">
            <v>PORCENTAJE</v>
          </cell>
          <cell r="AL319" t="str">
            <v>ARCHIVOS DOCUMENTALES QUE SE LOCALIZAN EN LA DIRECCION GENERAL DE DESARROLLO ECONOMICO Y RURAL, UBICADA EN EDIFICIO TIZIC CALZADA TLAHUAC-CHALCO S/N CASI ESQUINA EMILIANO ZAPATA, BARRIO SAN MIGUEL C.P. 13070.</v>
          </cell>
          <cell r="AM319">
            <v>0.23</v>
          </cell>
          <cell r="AN319">
            <v>0.55000000000000004</v>
          </cell>
          <cell r="AO319">
            <v>0.77</v>
          </cell>
          <cell r="AP319">
            <v>1</v>
          </cell>
        </row>
        <row r="320">
          <cell r="K320" t="str">
            <v>02CD13K014</v>
          </cell>
          <cell r="L320">
            <v>2</v>
          </cell>
          <cell r="M320" t="str">
            <v>Ciudad Sustentable</v>
          </cell>
          <cell r="N320">
            <v>3</v>
          </cell>
          <cell r="O320" t="str">
            <v>Medio ambiente y recursos naturales</v>
          </cell>
          <cell r="P320">
            <v>2</v>
          </cell>
          <cell r="Q320" t="str">
            <v xml:space="preserve">Garantizar el derecho al aguay disminuir la sobreexplotación del acuífero. Mejora integral del drenaje y saneamiento </v>
          </cell>
          <cell r="R320">
            <v>6</v>
          </cell>
          <cell r="S320" t="str">
            <v xml:space="preserve">Agua limpia y saneamiento </v>
          </cell>
          <cell r="T320" t="str">
            <v xml:space="preserve">6. Agua limpia y saneamiento </v>
          </cell>
          <cell r="U320" t="str">
            <v>2</v>
          </cell>
          <cell r="V320" t="str">
            <v>Desarrollo Social</v>
          </cell>
          <cell r="W320" t="str">
            <v>2</v>
          </cell>
          <cell r="X320" t="str">
            <v>Vivienda Y Servicios A La Comunidad</v>
          </cell>
          <cell r="Y320" t="str">
            <v>3</v>
          </cell>
          <cell r="Z320" t="str">
            <v>Abastecimiento De Agua</v>
          </cell>
          <cell r="AA320" t="str">
            <v>2.2.3</v>
          </cell>
          <cell r="AB320" t="str">
            <v>202</v>
          </cell>
          <cell r="AC320" t="str">
            <v>Construcción, reahabilitación, sectorización y operación de la infraestructura de agua potable</v>
          </cell>
          <cell r="AD320" t="str">
            <v>CONDICIONES DEFICIENTES DEL SISTEMA SANITARIO EN LA ALCALDIA TLAHUAC</v>
          </cell>
          <cell r="AE320" t="str">
            <v>LA TOTALIDAD DE LA POBLACION PRINCIPALMENTE EN ZONAS ESCASOS RECURSOS CON UN MAYOR GRADO DE MARGINACION DE LA ALCALDIA TLAHUAC</v>
          </cell>
          <cell r="AF320" t="str">
            <v>1. DISMINUIR EL NUMERO DE ENCHARCAMIENTOS Y FUGAS DE AGUA MEDIANTE LA REHABILITACION Y MANTENIMIENTO A LA RED SECUNDARIA DE DRENAJE Y AGUA POTABLE EN LA ALCALDIA TLAHUAC.</v>
          </cell>
          <cell r="AG320" t="str">
            <v>EL NUMERO DE AFECTACIONES CAUSADAS POR DEFICIENCIAS EN LA RED SECUNDARIA DE DRENAJE Y AGUA POTABLE EN LA ALCALDIA TLAHUAC DISMINUYE.</v>
          </cell>
          <cell r="AH320">
            <v>1</v>
          </cell>
          <cell r="AI320" t="str">
            <v>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v>
          </cell>
          <cell r="AJ320" t="str">
            <v>(CANTIDAD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v>
          </cell>
          <cell r="AK320" t="str">
            <v>PORCENTAJE</v>
          </cell>
          <cell r="AL320" t="str">
            <v>ARCHIVOS DOCUMENTALES QUE SE LOCALIZAN EN LA DIRECCION GENERAL DE OBRAS Y DESARROLLO URBANO, UBICADA EN CAMPAMENTO TRES MAR DE LAS LLUVIAS 17, COLONIA SELENE, C.P. 13420.</v>
          </cell>
          <cell r="AM320">
            <v>0.3</v>
          </cell>
          <cell r="AN320">
            <v>0.56999999999999995</v>
          </cell>
          <cell r="AO320">
            <v>0.83</v>
          </cell>
          <cell r="AP320">
            <v>1</v>
          </cell>
        </row>
        <row r="321">
          <cell r="K321" t="str">
            <v>02CD13K015</v>
          </cell>
          <cell r="L321">
            <v>2</v>
          </cell>
          <cell r="M321" t="str">
            <v>Ciudad Sustentable</v>
          </cell>
          <cell r="N321">
            <v>2</v>
          </cell>
          <cell r="O321" t="str">
            <v>Desarrollo urbano sustentable e incluyente</v>
          </cell>
          <cell r="P321">
            <v>1</v>
          </cell>
          <cell r="Q321" t="str">
            <v>Ordenamiento de desarrollo urbano</v>
          </cell>
          <cell r="R321">
            <v>11</v>
          </cell>
          <cell r="S321" t="str">
            <v>Ciudades y comunidades sostenibles</v>
          </cell>
          <cell r="T321" t="str">
            <v>11. Ciudades y comunidades sostenibles</v>
          </cell>
          <cell r="U321" t="str">
            <v>2</v>
          </cell>
          <cell r="V321" t="str">
            <v>Desarrollo Social</v>
          </cell>
          <cell r="W321" t="str">
            <v>2</v>
          </cell>
          <cell r="X321" t="str">
            <v>Vivienda Y Servicios A La Comunidad</v>
          </cell>
          <cell r="Y321" t="str">
            <v>1</v>
          </cell>
          <cell r="Z321" t="str">
            <v>Urbanización</v>
          </cell>
          <cell r="AA321" t="str">
            <v>2.2.1</v>
          </cell>
          <cell r="AB321" t="str">
            <v>024</v>
          </cell>
          <cell r="AC321" t="str">
            <v>Construcción y supervisión de infraestructura pública</v>
          </cell>
          <cell r="AD321" t="str">
            <v>CONDICIONES DEFICIENTES DEL SISTEMA SANITARIO EN LA ALCALDIA TLAHUAC</v>
          </cell>
          <cell r="AE321" t="str">
            <v>LA TOTALIDAD DE LA POBLACION PRINCIPALMENTE EN ZONAS ESCASOS RECURSOS CON UN MAYOR GRADO DE MARGINACION DE LA ALCALDIA TLAHUAC</v>
          </cell>
          <cell r="AF321" t="str">
            <v>1. DISMINUIR EL NUMERO DE ENCHARCAMIENTOS Y FUGAS DE AGUA MEDIANTE LA REHABILITACION Y MANTENIMIENTO A LA RED SECUNDARIA DE DRENAJE Y AGUA POTABLE EN LA ALCALDIA TLAHUAC.</v>
          </cell>
          <cell r="AG321" t="str">
            <v>EL NUMERO DE AFECTACIONES CAUSADAS POR DEFICIENCIAS EN LA RED SECUNDARIA DE DRENAJE Y AGUA POTABLE EN LA ALCALDIA TLAHUAC DISMINUYE.</v>
          </cell>
          <cell r="AH321">
            <v>1</v>
          </cell>
          <cell r="AI321" t="str">
            <v>MIDE EL COCIENTE DE LA CANTIDAD OBRAS DE INFRAESTRUCTURA PUBLICA NUEVA O SUSTITUIDA REALIZADA EN LA ALCALDIA TLAHUAC ENTRE LA CANTIDAD OBRAS DE INFRAESTRUCTURA PUBLICA NUEVA O SUSTITUIDA PROGRAMADA EN LA ALCALDIA TLAHUAC</v>
          </cell>
          <cell r="AJ321" t="str">
            <v>(CANTIDAD OBRAS DE INFRAESTRUCTURA PUBLICA NUEVA O SUSTITUIDA REALIZADA EN LA ALCALDIA TLAHUAC / CANTIDAD OBRAS DE INFRAESTRUCTURA PUBLICA NUEVA O SUSTITUIDA PROGRAMADA EN LA ALCALDIA TLAHUAC)*100</v>
          </cell>
          <cell r="AK321" t="str">
            <v>PORCENTAJE</v>
          </cell>
          <cell r="AL321" t="str">
            <v>ARCHIVOS DOCUMENTALES QUE SE LOCALIZAN EN LA DIRECCION GENERAL DE OBRAS Y DESARROLLO URBANO, UBICADA EN CAMPAMENTO TRES MAR DE LAS LLUVIAS 17, COLONIA SELENE, C.P. 13420.</v>
          </cell>
          <cell r="AM321">
            <v>0.71</v>
          </cell>
          <cell r="AN321">
            <v>0.81</v>
          </cell>
          <cell r="AO321">
            <v>0.9</v>
          </cell>
          <cell r="AP321">
            <v>1</v>
          </cell>
        </row>
        <row r="322">
          <cell r="K322" t="str">
            <v>02CD13K016</v>
          </cell>
          <cell r="L322">
            <v>2</v>
          </cell>
          <cell r="M322" t="str">
            <v>Ciudad Sustentable</v>
          </cell>
          <cell r="N322">
            <v>2</v>
          </cell>
          <cell r="O322" t="str">
            <v>Desarrollo urbano sustentable e incluyente</v>
          </cell>
          <cell r="P322">
            <v>2</v>
          </cell>
          <cell r="Q322" t="str">
            <v>Ampliación de parques, espacios públicos y mejora de servicios urbanos</v>
          </cell>
          <cell r="R322">
            <v>11</v>
          </cell>
          <cell r="S322" t="str">
            <v>Ciudades y comunidades sostenibles</v>
          </cell>
          <cell r="T322" t="str">
            <v>11. Ciudades y comunidades sostenibles</v>
          </cell>
          <cell r="U322" t="str">
            <v>2</v>
          </cell>
          <cell r="V322" t="str">
            <v>Desarrollo Social</v>
          </cell>
          <cell r="W322" t="str">
            <v>2</v>
          </cell>
          <cell r="X322" t="str">
            <v>Vivienda Y Servicios A La Comunidad</v>
          </cell>
          <cell r="Y322" t="str">
            <v>1</v>
          </cell>
          <cell r="Z322" t="str">
            <v>Urbanización</v>
          </cell>
          <cell r="AA322" t="str">
            <v>2.2.1</v>
          </cell>
          <cell r="AB322" t="str">
            <v>274</v>
          </cell>
          <cell r="AC322" t="str">
            <v>Mantenimiento de infraestructura pública</v>
          </cell>
          <cell r="AD322" t="str">
            <v>DAÑOS EN LA INFRAESTRUCTURA PUBLICA A CAUSA DEL USO INTENSIVO EN LA ALCALDIA TLAHUAC</v>
          </cell>
          <cell r="AE322" t="str">
            <v>LA TOTALIDAD DE LA POBLACION PRINCIPALMENTE EN ZONAS CON ALGUN DAÑO EN LA INFRAESTRUCTURA PUBLICA CAUSADA POR EL USO INTENSIVO EN LA ALCALDIA TLAHUAC</v>
          </cell>
          <cell r="AF322" t="str">
            <v>1. DISMINUIR EL NUMERO DE INMUEBLES PUBLICOS E INFRAESTRUCTURA PUBLICA CON ALGUN TIPO DE AFECTACION PROVOCADA POR EL USO INTENSIVO EN LA ALCALDIA TLAHUAC.</v>
          </cell>
          <cell r="AG322" t="str">
            <v>LA INFRAESTRUCTURA PUBLICA EN LA ALCALDIA TLAHUAC SE MANTIENE EN BUEN ESTADO Y PARA DISFRUTE DE LA CIUDADANIA.</v>
          </cell>
          <cell r="AH322">
            <v>1</v>
          </cell>
          <cell r="AI322" t="str">
            <v>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v>
          </cell>
          <cell r="AJ322" t="str">
            <v>(CANTIDAD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v>
          </cell>
          <cell r="AK322" t="str">
            <v>PORCENTAJE</v>
          </cell>
          <cell r="AL322" t="str">
            <v>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v>
          </cell>
          <cell r="AM322">
            <v>0.27</v>
          </cell>
          <cell r="AN322">
            <v>0.52</v>
          </cell>
          <cell r="AO322">
            <v>0.77</v>
          </cell>
          <cell r="AP322">
            <v>1</v>
          </cell>
        </row>
        <row r="323">
          <cell r="K323" t="str">
            <v>02CD13M001</v>
          </cell>
          <cell r="L323">
            <v>2</v>
          </cell>
          <cell r="M323" t="str">
            <v>Ciudad Sustentable</v>
          </cell>
          <cell r="N323" t="str">
            <v>2</v>
          </cell>
          <cell r="O323" t="str">
            <v>Desarrollo urbano sustentable e incluyente</v>
          </cell>
          <cell r="P323" t="str">
            <v>1</v>
          </cell>
          <cell r="Q323" t="str">
            <v>Ordenamiento de desarrollo urbano</v>
          </cell>
          <cell r="R323" t="str">
            <v>10</v>
          </cell>
          <cell r="S323" t="str">
            <v xml:space="preserve">Reducción de las desigualdades </v>
          </cell>
          <cell r="T323" t="str">
            <v xml:space="preserve">10. Reducción de las desigualdades </v>
          </cell>
          <cell r="U323" t="str">
            <v>2</v>
          </cell>
          <cell r="V323" t="str">
            <v>Gobierno</v>
          </cell>
          <cell r="W323" t="str">
            <v>2</v>
          </cell>
          <cell r="X323" t="str">
            <v>Justicia</v>
          </cell>
          <cell r="Y323" t="str">
            <v>1</v>
          </cell>
          <cell r="Z323" t="str">
            <v>Procuración De Justicia</v>
          </cell>
          <cell r="AA323" t="str">
            <v>2.2.1</v>
          </cell>
          <cell r="AB323" t="str">
            <v>104</v>
          </cell>
          <cell r="AC323" t="str">
            <v>Administración de capital humano</v>
          </cell>
          <cell r="AD323" t="str">
            <v>CARENCIA DE PERSONAL ADECUADO PARA ATENDER LAS NECESIDADES DE LA POBLACION DENTRO DEL MARCO DE LAS FUNCIONES DE LA ALCALDIA TLAHUAC.</v>
          </cell>
          <cell r="AE323" t="str">
            <v>LA TOTALIDAD DE LA POBLACION DE LA ALCALDIA TLAHUAC</v>
          </cell>
          <cell r="AF323" t="str">
            <v>1. GESTIONAR EL PERSONAL ADECUADO PARA CADA AREA DE LA ALCALDIA ACORDE A SUS NECESIDADES Y CAPACIDADES</v>
          </cell>
          <cell r="AG323" t="str">
            <v>LA ATENCION OPORTUNA DE LOS SERVICIOS PUBLICOS DE LA ALCALDIA TLAHUAC SE INCREMENTA.</v>
          </cell>
          <cell r="AH323">
            <v>1</v>
          </cell>
          <cell r="AI323" t="str">
            <v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v>
          </cell>
          <cell r="AJ323" t="str">
            <v>(CANTIDAD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v>
          </cell>
          <cell r="AK323" t="str">
            <v>PORCENTAJE</v>
          </cell>
          <cell r="AL323" t="str">
            <v>ARCHIVOS DOCUMENTALES QUE SE LOCALIZAN EN LA DIRECCION DE ADMINISTRACION DE PERSONAL, UBICADA EN EDIFICIO ANEXO DELEGACIONAL AVENIDA TLAHUAC, ESQUINA NICOLAS BRAVO S/N, BO. LA ASUNCION, C.P. 13000.</v>
          </cell>
          <cell r="AM323">
            <v>1</v>
          </cell>
          <cell r="AN323">
            <v>1</v>
          </cell>
          <cell r="AO323">
            <v>1</v>
          </cell>
          <cell r="AP323">
            <v>1</v>
          </cell>
        </row>
        <row r="324">
          <cell r="K324" t="str">
            <v>02CD13N001</v>
          </cell>
          <cell r="L324">
            <v>5</v>
          </cell>
          <cell r="M324" t="str">
            <v>Cero Agresión y Más Seguridad</v>
          </cell>
          <cell r="N324">
            <v>3</v>
          </cell>
          <cell r="O324" t="str">
            <v xml:space="preserve">Protección civil </v>
          </cell>
          <cell r="P324">
            <v>1</v>
          </cell>
          <cell r="Q324" t="str">
            <v>Sistema de Gestión Integral de Riesgos</v>
          </cell>
          <cell r="R324">
            <v>16</v>
          </cell>
          <cell r="S324" t="str">
            <v>Paz, justicia e instituciones sólidas</v>
          </cell>
          <cell r="T324" t="str">
            <v>16. Paz, justicia e instituciones sólidas</v>
          </cell>
          <cell r="U324" t="str">
            <v>1</v>
          </cell>
          <cell r="V324" t="str">
            <v>Gobierno</v>
          </cell>
          <cell r="W324" t="str">
            <v>7</v>
          </cell>
          <cell r="X324" t="str">
            <v>Asuntos De Orden Público Y De Seguridad Interior</v>
          </cell>
          <cell r="Y324" t="str">
            <v>2</v>
          </cell>
          <cell r="Z324" t="str">
            <v>Protección Civil</v>
          </cell>
          <cell r="AA324" t="str">
            <v>1.7.2</v>
          </cell>
          <cell r="AB324" t="str">
            <v>002</v>
          </cell>
          <cell r="AC324" t="str">
            <v>Gestión integral de riesgos en materia de protección civil</v>
          </cell>
          <cell r="AD324" t="str">
            <v xml:space="preserve">ESCASA CULTURA DE AUTOPROTECCION, PREVENCION Y ATENCION DE RIEGOS EN LA ALCALDIA TLAHUAC </v>
          </cell>
          <cell r="AE324" t="str">
            <v>LA TOTALIDAD DE LA POBLACION PRINCIPALMENTE EN ZONAS CON ALGUN TIPO DE RIESGO PROVOCADO POR FENOMENOS NATURALES Y ANTROPICOS</v>
          </cell>
          <cell r="AF324" t="str">
            <v>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v>
          </cell>
          <cell r="AG324" t="str">
            <v>LA ATENCION OPORTUNA POR RIESGOS CAUSADOS POR FENOMENOS NATURALES Y ANTROPICOS EN LA ALCALDIA TLAHUAC MEJORA.</v>
          </cell>
          <cell r="AH324">
            <v>1</v>
          </cell>
          <cell r="AI324" t="str">
            <v>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v>
          </cell>
          <cell r="AJ324" t="str">
            <v>(CANTIDAD DE ACCIONES ATENCION OPORTUNA A RIESGOS CAUSADOS POR FENOMENOS NATURALES Y ANTROPICOS REALIZADAS EN LA ALCALDIA TLAHUAC / CANTIDAD DE ACCIONES ATENCION OPORTUNA A RIESGOS CAUSADOS POR FENOMENOS NATURALES Y ANTROPICOS PROGRAMADAS EN LA ALCALDIA TLAHUAC)*100</v>
          </cell>
          <cell r="AK324" t="str">
            <v>PORCENTAJE</v>
          </cell>
          <cell r="AL324" t="str">
            <v>ARCHIVOS DOCUMENTALES QUE SE LOCALIZAN EN LA DIRECCION DE GESTION DE RIESGOS Y PROTECCION CIVIL, UBICADA EN BUENA SUERTE 112, ENTRE TESORO Y AVENIDA TLAHUAC, COLONIA LOS OLIVOS</v>
          </cell>
          <cell r="AM324">
            <v>0.25</v>
          </cell>
          <cell r="AN324">
            <v>0.5</v>
          </cell>
          <cell r="AO324">
            <v>0.75</v>
          </cell>
          <cell r="AP324">
            <v>1</v>
          </cell>
        </row>
        <row r="325">
          <cell r="K325" t="str">
            <v>02CD13O001</v>
          </cell>
          <cell r="L325">
            <v>2</v>
          </cell>
          <cell r="M325" t="str">
            <v>Ciudad Sustentable</v>
          </cell>
          <cell r="N325" t="str">
            <v>1</v>
          </cell>
          <cell r="O325" t="str">
            <v>Desarrollo económico sustentable e incluyente y generación de empleo</v>
          </cell>
          <cell r="P325" t="str">
            <v>7</v>
          </cell>
          <cell r="Q325" t="str">
            <v>Derechos humanos y empleo</v>
          </cell>
          <cell r="R325">
            <v>16</v>
          </cell>
          <cell r="S325" t="str">
            <v>Paz, justicia e instituciones sólidas</v>
          </cell>
          <cell r="T325" t="str">
            <v>16. Paz, justicia e instituciones sólidas</v>
          </cell>
          <cell r="U325" t="str">
            <v>2</v>
          </cell>
          <cell r="V325" t="str">
            <v>Gobierno</v>
          </cell>
          <cell r="W325" t="str">
            <v>3</v>
          </cell>
          <cell r="X325" t="str">
            <v>Coordinación De La Política De Gobierno</v>
          </cell>
          <cell r="Y325" t="str">
            <v>2</v>
          </cell>
          <cell r="Z325" t="str">
            <v>Función Pública</v>
          </cell>
          <cell r="AA325" t="str">
            <v>2.3.2</v>
          </cell>
          <cell r="AB325" t="str">
            <v>001</v>
          </cell>
          <cell r="AC325" t="str">
            <v>Función pública y buen gobierno</v>
          </cell>
          <cell r="AD325" t="str">
            <v>LENTITUD EN LOS MECANISMOS PROCEDIMENTALES HACIA UNA GESTION DE TRAMITES Y SERVICIOS A LA CIUDADANIA EN LA ALCALDIA TLAHUAC.</v>
          </cell>
          <cell r="AE325" t="str">
            <v>LA TOTALIDAD DE LA POBLACION DE LA ALCALDIA TLAHUAC</v>
          </cell>
          <cell r="AF325" t="str">
            <v>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v>
          </cell>
          <cell r="AG325" t="str">
            <v>LA GESTION DE TRAMITES Y SERVICIOS PUBLICOS A LA CIUDADANIA EN LA ALCALDIA TLAHUAC SE EFICIENTA.</v>
          </cell>
          <cell r="AH325">
            <v>1</v>
          </cell>
          <cell r="AI325" t="str">
            <v>MIDE EL COCIENTE DE LA CANTIDAD DE TRAMITES Y SERVICIOS REALIZADOS EN TIEMPO Y FORMA EN LA ALCALDIA TLAHUAC ENTRE LA CANTIDAD DE TRAMITES Y SERVICIOS SOLICITADOS EN LA ALCALDIA TLAHUAC</v>
          </cell>
          <cell r="AJ325" t="str">
            <v>(CANTIDAD DE TRAMITES Y SERVICIOS REALIZADOS EN TIEMPO Y FORMA EN LA ALCALDIA TLAHUAC / CANTIDAD DE TRAMITES Y SERVICIOS SOLICITADOS EN LA ALCALDIA TLAHUAC)*100</v>
          </cell>
          <cell r="AK325" t="str">
            <v>PORCENTAJE</v>
          </cell>
          <cell r="AL325" t="str">
            <v>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v>
          </cell>
          <cell r="AM325">
            <v>0.31</v>
          </cell>
          <cell r="AN325">
            <v>0.56999999999999995</v>
          </cell>
          <cell r="AO325">
            <v>0.78</v>
          </cell>
          <cell r="AP325">
            <v>1</v>
          </cell>
        </row>
        <row r="326">
          <cell r="K326" t="str">
            <v>02CD13P001</v>
          </cell>
          <cell r="L326">
            <v>1</v>
          </cell>
          <cell r="M326" t="str">
            <v>Igualdad y Derechos</v>
          </cell>
          <cell r="N326">
            <v>5</v>
          </cell>
          <cell r="O326" t="str">
            <v>Derechos de las mujeres</v>
          </cell>
          <cell r="P326">
            <v>0</v>
          </cell>
          <cell r="Q326" t="str">
            <v>Derechos de las mujeres</v>
          </cell>
          <cell r="R326">
            <v>5</v>
          </cell>
          <cell r="S326" t="str">
            <v xml:space="preserve">Igualdad de género </v>
          </cell>
          <cell r="T326" t="str">
            <v xml:space="preserve">5. Igualdad de género </v>
          </cell>
          <cell r="U326" t="str">
            <v>1</v>
          </cell>
          <cell r="V326" t="str">
            <v>Gobierno</v>
          </cell>
          <cell r="W326" t="str">
            <v>2</v>
          </cell>
          <cell r="X326" t="str">
            <v>Justicia</v>
          </cell>
          <cell r="Y326" t="str">
            <v>4</v>
          </cell>
          <cell r="Z326" t="str">
            <v>Derechos Humanos</v>
          </cell>
          <cell r="AA326" t="str">
            <v>1.2.4</v>
          </cell>
          <cell r="AB326" t="str">
            <v>003</v>
          </cell>
          <cell r="AC326" t="str">
            <v>Transversalización de la perspectiva de género</v>
          </cell>
          <cell r="AD326" t="str">
            <v>DESIGUALDAD Y LA SEGREGACION SON CADA VEZ MAS ACENTUADAS ENTRE LOS GRUPOS MAS VULNERABLES EN LA ALCALDIA TLAHUAC.</v>
          </cell>
          <cell r="AE326" t="str">
            <v>LA POBLACION EN GENERAL PRINCIPALMENTE A MENORES DE EDAD Y MUJERES CON UN MAYOR GRADO DE VULNERABILIDAD DE LA ALCALDIA TLAHUAC</v>
          </cell>
          <cell r="AF326" t="str">
            <v>1. DISMINUIR LA BRECHA DE DESIGUALDAD Y SEGREGACION PRINCIPALMENTE ENTRE LOS GRUPOS MAS VULNERABLES MEDIANTE PLATICAS INFORMATIVAS Y CURSOS DE CAPACITACION PARA EL FOMENTO Y PROMOCION DE LOS DERECHOS HUMANOS DE LAS NIÑAS Y MUJERES PERSPECTIVA DE GENERO EN LA ALCALDIA TLAHUAC.</v>
          </cell>
          <cell r="AG326" t="str">
            <v>LA BRECHA DE DESIGUALDAD ENTRE LOS GRUPOS MAS VULNERABLES DE LA ALCALDIA TLAHUAC DISMINUYE.</v>
          </cell>
          <cell r="AH326">
            <v>1</v>
          </cell>
          <cell r="AI326" t="str">
            <v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v>
          </cell>
          <cell r="AJ326" t="str">
            <v>(CANTIDAD DE MUJERES EN ZONAS DE ALTA MARGINACION CAPACITADAS EN MATERIA DE IGUALDAD DE GENERO EN LA ALCALDIA TLAHUAC / CANTIDAD DE MUJERES EN ZONAS DE ALTA MARGINACION PROGRAMADAS PARA CAPACITAR EN MATERIA DE IGUALDAD DE GENERO EN LA ALCALDIA TLAHUAC)*100</v>
          </cell>
          <cell r="AK326" t="str">
            <v>PORCENTAJE</v>
          </cell>
          <cell r="AL326" t="str">
            <v>ARCHIVOS DOCUMENTALES QUE SE LOCALIZAN EN LA DIRECCION GENERAL DE DESARROLLO SOCIAL Y BIENESTAR, UBICADA EN EDIFICIO LEONA VICARIO, ANDADOR MIGUEL HIDALGO ESQUINA ANDADOR ALLENDE, BARRIO SAN MIGUEL. C.P. 13070.</v>
          </cell>
          <cell r="AM326">
            <v>0.19</v>
          </cell>
          <cell r="AN326">
            <v>0.38</v>
          </cell>
          <cell r="AO326">
            <v>0.56000000000000005</v>
          </cell>
          <cell r="AP326">
            <v>1</v>
          </cell>
        </row>
        <row r="327">
          <cell r="K327" t="str">
            <v>02CD13P002</v>
          </cell>
          <cell r="L327">
            <v>1</v>
          </cell>
          <cell r="M327" t="str">
            <v>Igualdad y Derechos</v>
          </cell>
          <cell r="N327">
            <v>6</v>
          </cell>
          <cell r="O327" t="str">
            <v>Derecho a la igualdad e inclusión</v>
          </cell>
          <cell r="P327">
            <v>0</v>
          </cell>
          <cell r="Q327" t="str">
            <v>Derecho a la igualdad e inclusión</v>
          </cell>
          <cell r="R327">
            <v>10</v>
          </cell>
          <cell r="S327" t="str">
            <v xml:space="preserve">Reducción de las desigualdades </v>
          </cell>
          <cell r="T327" t="str">
            <v xml:space="preserve">10. Reducción de las desigualdades </v>
          </cell>
          <cell r="U327" t="str">
            <v>1</v>
          </cell>
          <cell r="V327" t="str">
            <v>Gobierno</v>
          </cell>
          <cell r="W327" t="str">
            <v>2</v>
          </cell>
          <cell r="X327" t="str">
            <v>Justicia</v>
          </cell>
          <cell r="Y327" t="str">
            <v>4</v>
          </cell>
          <cell r="Z327" t="str">
            <v>Derechos Humanos</v>
          </cell>
          <cell r="AA327" t="str">
            <v>1.2.4</v>
          </cell>
          <cell r="AB327" t="str">
            <v>004</v>
          </cell>
          <cell r="AC327" t="str">
            <v>Transversalización del enfoque de derechos humanos</v>
          </cell>
          <cell r="AD327" t="str">
            <v>DEBILITAMIENTO DE LAS POLITICAS, PROGRAMAS Y ACCIONES INSTITUCIONALES EN PRO DE LOS DERECHOS HUMANOS PRINCIPALMENTE DE LOS GRUPOS MAS VULNERABLES EN LA ALCALDIA TLAHUAC.</v>
          </cell>
          <cell r="AE327" t="str">
            <v>LA TOTALIDAD DE LA POBLACION DE LA ALCALDIA TLAHUAC</v>
          </cell>
          <cell r="AF327" t="str">
            <v>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v>
          </cell>
          <cell r="AG327" t="str">
            <v>LOS DERECHOS HUMANOS PRINCIPALMENTE DE LOS GRUPOS MAS VULNERABLES EN LA ALCALDIA TLAHUAC ESTAN GARANTIZADOS.</v>
          </cell>
          <cell r="AH327">
            <v>1</v>
          </cell>
          <cell r="AI327" t="str">
            <v>MIDE EL COCIENTE DE LA CANTIDAD DE CIUDADANOS CAPACITADOS EN MATERIA DE DERECHOS HUMANOS EN LA ALCALDIA TLAHUAC ENTRE LA CANTIDAD DE CIUDADANOS PROGRAMADOS PARA CAPACITAR EN MATERIA DE DERECHOS HUMANOS EN LA ALCALDIA TLAHUAC</v>
          </cell>
          <cell r="AJ327" t="str">
            <v>(CANTIDAD DE CIUDADANOS CAPACITADOS EN MATERIA DE DERECHOS HUMANOS EN LA ALCALDIA TLAHUAC / CANTIDAD DE CIUDADANOS PROGRAMADOS PARA CAPACITAR EN MATERIA DE DERECHOS HUMANOS EN LA ALCALDIA TLAHUAC)*100</v>
          </cell>
          <cell r="AK327" t="str">
            <v>PORCENTAJE</v>
          </cell>
          <cell r="AL327" t="str">
            <v>ARCHIVOS DOCUMENTALES QUE SE LOCALIZAN EN LA DIRECCION GENERAL DE DESARROLLO SOCIAL Y BIENESTAR, UBICADA EN EDIFICIO LEONA VICARIO, ANDADOR MIGUEL HIDALGO ESQUINA ANDADOR ALLENDE, BARRIO SAN MIGUEL. C.P. 13070.</v>
          </cell>
          <cell r="AM327">
            <v>0.4</v>
          </cell>
          <cell r="AN327">
            <v>0.47</v>
          </cell>
          <cell r="AO327">
            <v>1</v>
          </cell>
          <cell r="AP327">
            <v>1</v>
          </cell>
        </row>
        <row r="328">
          <cell r="K328" t="str">
            <v>02CD13P004</v>
          </cell>
          <cell r="L328">
            <v>1</v>
          </cell>
          <cell r="M328" t="str">
            <v>Igualdad y Derechos</v>
          </cell>
          <cell r="N328" t="str">
            <v>6</v>
          </cell>
          <cell r="O328" t="str">
            <v>Derecho a la igualdad e inclusión</v>
          </cell>
          <cell r="P328" t="str">
            <v>1</v>
          </cell>
          <cell r="Q328" t="str">
            <v>Niñas, niños y adolescentes</v>
          </cell>
          <cell r="R328" t="str">
            <v>10</v>
          </cell>
          <cell r="S328" t="str">
            <v xml:space="preserve">Reducción de las desigualdades </v>
          </cell>
          <cell r="T328" t="str">
            <v xml:space="preserve">10. Reducción de las desigualdades </v>
          </cell>
          <cell r="U328" t="str">
            <v>2</v>
          </cell>
          <cell r="V328" t="str">
            <v>Desarrollo Social</v>
          </cell>
          <cell r="W328" t="str">
            <v>6</v>
          </cell>
          <cell r="X328" t="str">
            <v>Protección Social</v>
          </cell>
          <cell r="Y328" t="str">
            <v>8</v>
          </cell>
          <cell r="Z328" t="str">
            <v>Otros Grupos Vulnerables</v>
          </cell>
          <cell r="AA328" t="str">
            <v>2.6.8</v>
          </cell>
          <cell r="AB328" t="str">
            <v>294</v>
          </cell>
          <cell r="AC328" t="str">
            <v>Transversalización de la perspectiva de los derechos de la niñez y de la adolescencia</v>
          </cell>
          <cell r="AD32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28" t="str">
            <v>NIÑOS, NIÑAS Y ADOLESCENTES QUE HABITEN Y TRANSITEN EN LA CIUDAD DE MÉXICO</v>
          </cell>
          <cell r="AF328" t="str">
            <v>PROMOCIÓN INTEGRAL DE LOS DERECHOS DE LOS NIÑOS, NIÑAS Y ADOLESCENTES.
IMPLEMENTACIÓN ACCIONES DE SENSIBILIZACIÓN, PARA LOS SERVIDORES PÚBLICOS EN EL CUMPLIMIENTO DE LOS DERECHOS DE LOS NIÑOS, NIÑAS Y ADOLESCENTES.</v>
          </cell>
          <cell r="AG328" t="str">
            <v>NIÑOS, NIÑAS Y ADOLESCENTES, CON UNA VIDA LIBRE DE VIOLENCIA</v>
          </cell>
          <cell r="AH328">
            <v>1</v>
          </cell>
          <cell r="AI328" t="str">
            <v>PORCENTAJE DE ACTIVIDADES REALIZADAS A EFECTO DE CONCIENTIZAR SOBRE LOS DERECHOS DE LAS NIÑAS, NIÑOS Y ADOLESCENTES A LOS SERVIDORES PÚBLICOS DE LA INSTITUCIÓN.</v>
          </cell>
          <cell r="AJ328" t="str">
            <v>(ACTIVIDADES PLANEADAS PARA CONCIENTIZAR SOBRE LOS DERECHOS DE LAS NIÑAS, NIÑOS Y ADOLESCENTES) / (ACTIVIDADES REALIZADAS PARA CONCIENTIZAR SOBRE LOS DERECHOS DE LAS NIÑAS, NIÑOS Y ADOLESCENTES)</v>
          </cell>
          <cell r="AK328" t="str">
            <v>PORCENTAJE</v>
          </cell>
          <cell r="AL328" t="str">
            <v>N/A</v>
          </cell>
          <cell r="AM328">
            <v>0</v>
          </cell>
          <cell r="AN328">
            <v>0.5</v>
          </cell>
          <cell r="AO328">
            <v>1</v>
          </cell>
          <cell r="AP328">
            <v>1</v>
          </cell>
        </row>
        <row r="329">
          <cell r="K329" t="str">
            <v>02CD13U026</v>
          </cell>
          <cell r="L329">
            <v>1</v>
          </cell>
          <cell r="M329" t="str">
            <v>Igualdad y Derechos</v>
          </cell>
          <cell r="N329">
            <v>6</v>
          </cell>
          <cell r="O329" t="str">
            <v>Derecho a la igualdad e inclusión</v>
          </cell>
          <cell r="P329">
            <v>0</v>
          </cell>
          <cell r="Q329" t="str">
            <v>Derecho a la igualdad e inclusión</v>
          </cell>
          <cell r="R329">
            <v>10</v>
          </cell>
          <cell r="S329" t="str">
            <v xml:space="preserve">Reducción de las desigualdades </v>
          </cell>
          <cell r="T329" t="str">
            <v xml:space="preserve">10. Reducción de las desigualdades </v>
          </cell>
          <cell r="U329" t="str">
            <v>2</v>
          </cell>
          <cell r="V329" t="str">
            <v>Desarrollo Social</v>
          </cell>
          <cell r="W329" t="str">
            <v>6</v>
          </cell>
          <cell r="X329" t="str">
            <v>Protección Social</v>
          </cell>
          <cell r="Y329" t="str">
            <v>8</v>
          </cell>
          <cell r="Z329" t="str">
            <v>Otros Grupos Vulnerables</v>
          </cell>
          <cell r="AA329" t="str">
            <v>2.6.8</v>
          </cell>
          <cell r="AB329" t="str">
            <v>244</v>
          </cell>
          <cell r="AC329" t="str">
            <v>Apoyos y servicios sociales</v>
          </cell>
          <cell r="AD329" t="str">
            <v>DEBILITAMIENTO DE LAS POLITICAS PUBLICAS ENFOCADAS A COMBATIR LA POBREZA, DESIGUALDAD, MARGINACION Y FALTA DE OPORTUNIDADES PARA EL DESARROLLO EN LA ALCALDIA TLAHUAC.</v>
          </cell>
          <cell r="AE329" t="str">
            <v>LA TOTALIDAD DE LA POBLACION PRINCIPALMENTE EN ZONAS ESCASOS RECURSOS CON UN MAYOR GRADO DE MARGINACION DE LA ALCALDIA TLAHUAC</v>
          </cell>
          <cell r="AF329" t="str">
            <v xml:space="preserve">1. INCREMENTAR LAS OPORTUNIDADES DE DESARROLLO DE LAS PERSONAS PERTENECIENTES A LOS GRUPOS DE MAS VULNERABLES EN LA ALCALDIA TLAHUAC, MEDIANTE LA IMPLEMENTACION DE PROGRAMAS Y ACCIONES SOCIALES </v>
          </cell>
          <cell r="AG329" t="str">
            <v>LA BRECHA DE POBREZA, DESIGUALDAD, MARGINACION Y FALTA DE OPORTUNIDADES EN LA ALCALDIA TLAHUAC DISMINUYE.</v>
          </cell>
          <cell r="AH329">
            <v>1</v>
          </cell>
          <cell r="AI329" t="str">
            <v>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v>
          </cell>
          <cell r="AJ329" t="str">
            <v>(CANTIDAD DE CIUDADANOS CON ALGUN GRADO DE MARGINACION BENEFICIADOS CON ALGUN TIPO DE APOYO EN LA ALCALDIA TLAHUAC / CANTIDAD DE CIUDADANOS CON ALGUN GRADO DE MARGINACION PROGRAMADOS PARA SER BENEFICIADOS CON ALGUN TIPO DE APOYO EN LA ALCALDIA TLAHUAC)*100</v>
          </cell>
          <cell r="AK329" t="str">
            <v>PORCENTAJE</v>
          </cell>
          <cell r="AL329" t="str">
            <v>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v>
          </cell>
          <cell r="AM329">
            <v>0.31</v>
          </cell>
          <cell r="AN329">
            <v>0.35</v>
          </cell>
          <cell r="AO329">
            <v>0.98</v>
          </cell>
          <cell r="AP329">
            <v>1</v>
          </cell>
        </row>
        <row r="330">
          <cell r="K330" t="str">
            <v>02CD14E118</v>
          </cell>
          <cell r="L330">
            <v>5</v>
          </cell>
          <cell r="M330" t="str">
            <v>Cero Agresión y Más Seguridad</v>
          </cell>
          <cell r="N330">
            <v>1</v>
          </cell>
          <cell r="O330" t="str">
            <v>Seguridad Ciudadana</v>
          </cell>
          <cell r="P330">
            <v>11</v>
          </cell>
          <cell r="Q330" t="str">
            <v>Protección de los derechos humanos de la ciudadanía y protocolos de actuación policial</v>
          </cell>
          <cell r="R330">
            <v>16</v>
          </cell>
          <cell r="S330" t="str">
            <v>Paz, justicia e instituciones sólidas</v>
          </cell>
          <cell r="T330" t="str">
            <v>16. Paz, justicia e instituciones sólidas</v>
          </cell>
          <cell r="U330" t="str">
            <v>1</v>
          </cell>
          <cell r="V330" t="str">
            <v>Gobierno</v>
          </cell>
          <cell r="W330" t="str">
            <v>7</v>
          </cell>
          <cell r="X330" t="str">
            <v>Asuntos De Orden Público Y De Seguridad Interior</v>
          </cell>
          <cell r="Y330" t="str">
            <v>1</v>
          </cell>
          <cell r="Z330" t="str">
            <v>Policía</v>
          </cell>
          <cell r="AA330" t="str">
            <v>1.7.1</v>
          </cell>
          <cell r="AB330" t="str">
            <v>069</v>
          </cell>
          <cell r="AC330" t="str">
            <v>Políticas de atención y acceso a la justicia para las mujeres victímas de violencia</v>
          </cell>
          <cell r="AD330" t="str">
            <v>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v>
          </cell>
          <cell r="AE330" t="str">
            <v>POBLACION EN GENERAL DE LA ALCALDIA TLALPAN</v>
          </cell>
          <cell r="AF330" t="str">
            <v xml:space="preserve">CONTRATACION DE ELEMENTOS DE POLICIA AUXILIAR QUE COADYUVEN EN LAS TAREAS DE SEGURIDAD CIUDADANA. COORDINACION ENTRE LAS INSTITUCIONES GUBERNAMENTALES (GUARDIA NACIONAL), GENERACION DE PROGRAMAS Y PROYECTOS DE COMBATE Y PREVENCION DE LAS VIOLENCIAS Y DEL DELITO. </v>
          </cell>
          <cell r="AG330" t="str">
            <v xml:space="preserve">LOS POBLADORES TRANSITAN CON MAYOR SEGURIDAD POR CALLES, AVENIDAS Y ESPACIOS PUBLICOS DE LA ALCALDIA  </v>
          </cell>
          <cell r="AH330">
            <v>1</v>
          </cell>
          <cell r="AI330" t="str">
            <v>IMPLEMENTAR ACCIONES QUE PERMITAN DISEÑAR UNA ESTRATEGIA INTEGRAL, QUE REDUZCAN LOS INDICES DE INSEGURIDAD EN LA DEMARCACION 3</v>
          </cell>
          <cell r="AJ330" t="str">
            <v xml:space="preserve">NUMERO DE HECHOS VIOLENTOS OCURRIDOS EN LA ALCALDIA DURANTE EL PERIODO DE 2020 / NUMERO DE HECHOS VIOLENTOS OCURRIDOS EN LA ALCALDIA DURANTE EL PERIODO DE 2021 </v>
          </cell>
          <cell r="AK330" t="str">
            <v>PORCENTAJE</v>
          </cell>
          <cell r="AL330" t="str">
            <v>INFORMACION RESERVADA EMITIDA POR LA FISCALIA GENERAL DE LA REPUBLICA. DIRECCION DE SEGURIDAD PUBLICA DEL ALCALDIA, UBICADA EN PLAZA DE LA CONSTITUCION NO. 1 COLONIA TLALPAN CENTRO</v>
          </cell>
          <cell r="AM330">
            <v>0</v>
          </cell>
          <cell r="AN330">
            <v>0.25</v>
          </cell>
          <cell r="AO330">
            <v>0.75</v>
          </cell>
          <cell r="AP330">
            <v>1</v>
          </cell>
        </row>
        <row r="331">
          <cell r="K331" t="str">
            <v>02CD14E122</v>
          </cell>
          <cell r="L331">
            <v>2</v>
          </cell>
          <cell r="M331" t="str">
            <v>Ciudad Sustentable</v>
          </cell>
          <cell r="N331">
            <v>3</v>
          </cell>
          <cell r="O331" t="str">
            <v>Medio ambiente y recursos naturales</v>
          </cell>
          <cell r="P331">
            <v>4</v>
          </cell>
          <cell r="Q331" t="str">
            <v>Regenerar las condiciones ecológicas de la ciudad: Áreas de Valor Ambiental, Áreas Naturales Protegidas y Suelo de Conservación.</v>
          </cell>
          <cell r="R331">
            <v>11</v>
          </cell>
          <cell r="S331" t="str">
            <v>Ciudades y comunidades sostenibles</v>
          </cell>
          <cell r="T331" t="str">
            <v>11. Ciudades y comunidades sostenibles</v>
          </cell>
          <cell r="U331" t="str">
            <v>2</v>
          </cell>
          <cell r="V331" t="str">
            <v>Desarrollo Social</v>
          </cell>
          <cell r="W331" t="str">
            <v>1</v>
          </cell>
          <cell r="X331" t="str">
            <v>Protección Ambiental</v>
          </cell>
          <cell r="Y331" t="str">
            <v>4</v>
          </cell>
          <cell r="Z331" t="str">
            <v>Reducción De La Contaminación</v>
          </cell>
          <cell r="AA331" t="str">
            <v>2.1.4</v>
          </cell>
          <cell r="AB331" t="str">
            <v>081</v>
          </cell>
          <cell r="AC331" t="str">
            <v>Protección del medio ambiente y recursos naturales</v>
          </cell>
          <cell r="AD331" t="str">
            <v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v>
          </cell>
          <cell r="AE331" t="str">
            <v>POBLACION EN GENERAL DE LA ALCALDIA TLALPAN</v>
          </cell>
          <cell r="AF331" t="str">
            <v xml:space="preserve">REHABILITACION Y MANTENIMIENTO DEL SUELO DE CONSERVACION, AREAS NATURALES, PARQUES, JARDINES, CAMELLONES, CALLES Y VIALIDADES, LIBRES DE BASURA Y DE CONTAMINACION VISUAL, FOMENTAR LAS ACTIVIDADES AGROPECUARIAS  </v>
          </cell>
          <cell r="AG331" t="str">
            <v>POBLACION DISPONE DE MAS AREAS VERDES, DE ESPACIOS PUBLICOS LIMPIOS Y DE SANO ESPARCIMIENTO.</v>
          </cell>
          <cell r="AH331">
            <v>1</v>
          </cell>
          <cell r="AI331" t="str">
            <v xml:space="preserve">CONTRIBUIR AL MEJORAMIENTO DEL MEDIO AMBIENTE, MEDIANTE ACCIONES Y PROYECTOS QUE PRESERVEN LOS SERVICIOS AMBIENTALES DE LOS BOSQUES, AREAS NATURALES PROTEGIDAS Y SUELO DE CONSERVACION </v>
          </cell>
          <cell r="AJ331" t="str">
            <v>INDICE DE MEJORA EN LOS SERVICIOS AMBIENTALES</v>
          </cell>
          <cell r="AK331" t="str">
            <v>INDICE</v>
          </cell>
          <cell r="AL331" t="str">
            <v xml:space="preserve"> A TRAVES DE ENCUESTAS</v>
          </cell>
          <cell r="AM331">
            <v>0</v>
          </cell>
          <cell r="AN331">
            <v>0.05</v>
          </cell>
          <cell r="AO331">
            <v>0.15</v>
          </cell>
          <cell r="AP331">
            <v>0.3</v>
          </cell>
        </row>
        <row r="332">
          <cell r="K332" t="str">
            <v>02CD14E123</v>
          </cell>
          <cell r="L332">
            <v>2</v>
          </cell>
          <cell r="M332" t="str">
            <v>Ciudad Sustentable</v>
          </cell>
          <cell r="N332">
            <v>3</v>
          </cell>
          <cell r="O332" t="str">
            <v>Medio ambiente y recursos naturales</v>
          </cell>
          <cell r="P332">
            <v>3</v>
          </cell>
          <cell r="Q332" t="str">
            <v>Programa integral de Residuos Sólidos</v>
          </cell>
          <cell r="R332">
            <v>11</v>
          </cell>
          <cell r="S332" t="str">
            <v>Ciudades y comunidades sostenibles</v>
          </cell>
          <cell r="T332" t="str">
            <v>11. Ciudades y comunidades sostenibles</v>
          </cell>
          <cell r="U332" t="str">
            <v>2</v>
          </cell>
          <cell r="V332" t="str">
            <v>Desarrollo Social</v>
          </cell>
          <cell r="W332" t="str">
            <v>1</v>
          </cell>
          <cell r="X332" t="str">
            <v>Protección Ambiental</v>
          </cell>
          <cell r="Y332" t="str">
            <v>1</v>
          </cell>
          <cell r="Z332" t="str">
            <v>Ordenación De Desechos</v>
          </cell>
          <cell r="AA332" t="str">
            <v>2.1.1</v>
          </cell>
          <cell r="AB332" t="str">
            <v>084</v>
          </cell>
          <cell r="AC332" t="str">
            <v>Recolección, tratamiento y disposición final de desechos sólidos y peligrosos</v>
          </cell>
          <cell r="AD332" t="str">
            <v>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v>
          </cell>
          <cell r="AE332" t="str">
            <v xml:space="preserve">LA META DE COBERTURA DE ESTE PROGRAMA ES 677,000 PERSONAS APROXIMADAMENTE, QUE RESIDEN EN LA DEMARCACION18 COLONIAS, 10 PUEBLOS Y 6 BARRIOS, ADEMAS DE QUIENES ACUDEN A LOS DISTINTOS ESPACIOS PUBLICOS, HOSPITALES O PARA QUIEN TRANSITA DE PASO POR SUS CALLES. </v>
          </cell>
          <cell r="AF332" t="str">
            <v>REDUCIR LA CONTAMINACION PROVENIENTE DE RESIDUOS SOLIDOS PARA PREVENIR Y COMBATIR LA CONTAMINACION Y SUS EFECTOS EN LA SALUD, MENTENIENDO ESPACIOS, E INSTALACIONES PUBLICAS, LIMPIOS, EN CONDICIONES ADECUADAS PARA EL TRANSITO, ESPARCIMIENTO Y RECREACION DE POBLACION EN LA DEMARCACION.</v>
          </cell>
          <cell r="AG332" t="str">
            <v>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v>
          </cell>
          <cell r="AH332">
            <v>1</v>
          </cell>
          <cell r="AI332" t="str">
            <v>RECOLECCION, TRATAMIENTO Y DISPOSICION FINAL DE DESECHOS SOLIDOS Y PELIGROSOS, DE 410,000 TONELADAS</v>
          </cell>
          <cell r="AJ332" t="str">
            <v>NO. DE TONELADAS RECOLECTADAS / NO. DE TONELADAS PROGRAMADAS X 100</v>
          </cell>
          <cell r="AK332" t="str">
            <v>TONELADA</v>
          </cell>
          <cell r="AL332" t="str">
            <v>REPORTES MENSUALES Y TRIMESTRALES, DEMANDA CIUDADANA.</v>
          </cell>
          <cell r="AM332">
            <v>0.25</v>
          </cell>
          <cell r="AN332">
            <v>0.5</v>
          </cell>
          <cell r="AO332">
            <v>0.75</v>
          </cell>
          <cell r="AP332">
            <v>1</v>
          </cell>
        </row>
        <row r="333">
          <cell r="K333" t="str">
            <v>02CD14E124</v>
          </cell>
          <cell r="L333">
            <v>3</v>
          </cell>
          <cell r="M333" t="str">
            <v>Más y Mejor Movilidad</v>
          </cell>
          <cell r="N333" t="str">
            <v>1</v>
          </cell>
          <cell r="O333" t="str">
            <v>Integrar</v>
          </cell>
          <cell r="P333">
            <v>1</v>
          </cell>
          <cell r="Q333" t="str">
            <v>Integración del sistema de transporte público</v>
          </cell>
          <cell r="R333">
            <v>11</v>
          </cell>
          <cell r="S333" t="str">
            <v>Ciudades y comunidades sostenibles</v>
          </cell>
          <cell r="T333" t="str">
            <v>11. Ciudades y comunidades sostenibles</v>
          </cell>
          <cell r="U333" t="str">
            <v>2</v>
          </cell>
          <cell r="V333" t="str">
            <v>Desarrollo Social</v>
          </cell>
          <cell r="W333" t="str">
            <v>2</v>
          </cell>
          <cell r="X333" t="str">
            <v>Vivienda Y Servicios A La Comunidad</v>
          </cell>
          <cell r="Y333" t="str">
            <v>1</v>
          </cell>
          <cell r="Z333" t="str">
            <v>Urbanización</v>
          </cell>
          <cell r="AA333" t="str">
            <v>2.2.1</v>
          </cell>
          <cell r="AB333" t="str">
            <v>049</v>
          </cell>
          <cell r="AC333" t="str">
            <v>Mantenimiento de infraestructura vial, zonas verdes y espacios públicos</v>
          </cell>
          <cell r="AD333" t="str">
            <v>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v>
          </cell>
          <cell r="AE333" t="str">
            <v xml:space="preserve"> PERSONAS QUE HABITAN, LABORAN Y QUE REALIZAN ALGUNA ACTIVIDAD COMERCIAL O QUE VISITAN LA ALCALDIA DE TLALPAN.</v>
          </cell>
          <cell r="AF333" t="str">
            <v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v>
          </cell>
          <cell r="AG333" t="str">
            <v>SE REDUCEN LOS TIEMPOS DE TRASLADO, LOS COSTOS POR LA ENTREGA DE BIENES Y SERVICIOS, REDUCIR LOS ACCIDENTES DE TRANSITO, LA POBLACION CUENTA CON MAS Y MEJORES SERVICIOS URBANOS.</v>
          </cell>
          <cell r="AH333">
            <v>1</v>
          </cell>
          <cell r="AI333" t="str">
            <v xml:space="preserve">MEJORAR LA MOVILIDAD DE LA POBLACION A TRAVES DE ACCIONES DE CONSERVACION, MANTENIMIENTO Y REHABILITACION </v>
          </cell>
          <cell r="AJ333" t="str">
            <v xml:space="preserve"> NUMERO DE PERSONAS BENEFICIADAS /  NUMERO DE POBLACION TOTAL 677,000*100</v>
          </cell>
          <cell r="AK333" t="str">
            <v>PORCENTAJE</v>
          </cell>
          <cell r="AL333" t="str">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ell>
          <cell r="AM333">
            <v>0.1</v>
          </cell>
          <cell r="AN333">
            <v>0.3</v>
          </cell>
          <cell r="AO333">
            <v>0.6</v>
          </cell>
          <cell r="AP333">
            <v>1</v>
          </cell>
        </row>
        <row r="334">
          <cell r="K334" t="str">
            <v>02CD14E134</v>
          </cell>
          <cell r="L334">
            <v>1</v>
          </cell>
          <cell r="M334" t="str">
            <v>Igualdad y Derechos</v>
          </cell>
          <cell r="N334">
            <v>6</v>
          </cell>
          <cell r="O334" t="str">
            <v>Derecho a la igualdad e inclusión</v>
          </cell>
          <cell r="P334">
            <v>1</v>
          </cell>
          <cell r="Q334" t="str">
            <v>Niñas, niños y adolescentes</v>
          </cell>
          <cell r="R334">
            <v>10</v>
          </cell>
          <cell r="S334" t="str">
            <v xml:space="preserve">Reducción de las desigualdades </v>
          </cell>
          <cell r="T334" t="str">
            <v xml:space="preserve">10. Reducción de las desigualdades </v>
          </cell>
          <cell r="U334" t="str">
            <v>2</v>
          </cell>
          <cell r="V334" t="str">
            <v>Desarrollo Social</v>
          </cell>
          <cell r="W334" t="str">
            <v>6</v>
          </cell>
          <cell r="X334" t="str">
            <v>Protección Social</v>
          </cell>
          <cell r="Y334" t="str">
            <v>8</v>
          </cell>
          <cell r="Z334" t="str">
            <v>Otros Grupos Vulnerables</v>
          </cell>
          <cell r="AA334" t="str">
            <v>2.6.8</v>
          </cell>
          <cell r="AB334" t="str">
            <v>149</v>
          </cell>
          <cell r="AC334" t="str">
            <v>Protección y desarrollo integral de niñas, niños y adolescentes</v>
          </cell>
          <cell r="AD334" t="str">
            <v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v>
          </cell>
          <cell r="AE334" t="str">
            <v>EN LA DEMARCACION VIVEN 90 MIL 231 NIÑOS DE ENTRE SEIS Y CATORCE AÑOS, E INFANTES DE 1 AÑO 11 MESES A 5 AÑOS 11 MESES</v>
          </cell>
          <cell r="AF334" t="str">
            <v>GARANTIZAR EL DERECHO A LA PARTICIPACION DE NIÑAS, NIÑOS Y ADOLESCENTES PARA LA GARANTIA PLENA DE SUS DERECHOS</v>
          </cell>
          <cell r="AG334" t="str">
            <v xml:space="preserve">REDUCIR LAS BRECHAS DE DESIGUALDAD ENTRE HOMBRES Y MUJERES. CON EL FIN DE QUE LAS MADRES TRABAJADORAS CUENTAN CON ESTANCIAS DE SEGURIDAD SOCIAL Y ESPACIOS EDUCATIVOS PARA SUS HIJOS . </v>
          </cell>
          <cell r="AH334">
            <v>450</v>
          </cell>
          <cell r="AI334" t="str">
            <v>PROVEER A LOS 5 CENTROS DE DESARROLLO INFANTIL DE LA ALCALDIA DE INSUMOS, MATERIALES Y SERVICIOS NECESARIOS PARA SU CORRECTO FUNCIONAMIENTO, A FIN DE ATENDER A UNA POBLACION QUE VA HASTA LOS 450 INFANTES</v>
          </cell>
          <cell r="AJ334" t="str">
            <v>NUMERO DE INFANTES ATENDIDOS EN EL EJERCICIO DE EJECUCION
LA ∑ DE LAS MATRICULAS REGISTRADAS EN CADA CENDI DE LA ALCALDIA</v>
          </cell>
          <cell r="AK334" t="str">
            <v>PERSONA</v>
          </cell>
          <cell r="AL334" t="str">
            <v>MATRICULA REGISTRADA MEDIANTE INSCRIPCIONES EN LOS 5 CENTROS DE DESARROLLO INFANTIL(CENDIS) DE LA ALCALDIA</v>
          </cell>
          <cell r="AM334">
            <v>450</v>
          </cell>
          <cell r="AN334">
            <v>450</v>
          </cell>
          <cell r="AO334">
            <v>450</v>
          </cell>
          <cell r="AP334">
            <v>450</v>
          </cell>
        </row>
        <row r="335">
          <cell r="K335" t="str">
            <v>02CD14E150</v>
          </cell>
          <cell r="L335">
            <v>2</v>
          </cell>
          <cell r="M335" t="str">
            <v>Ciudad Sustentable</v>
          </cell>
          <cell r="N335">
            <v>1</v>
          </cell>
          <cell r="O335"/>
          <cell r="P335">
            <v>4</v>
          </cell>
          <cell r="Q335"/>
          <cell r="R335">
            <v>8</v>
          </cell>
          <cell r="S335" t="str">
            <v xml:space="preserve">Trabajo decente y crecimiento económico </v>
          </cell>
          <cell r="T335" t="str">
            <v xml:space="preserve">8. Trabajo decente y crecimiento económico </v>
          </cell>
          <cell r="U335"/>
          <cell r="V335"/>
          <cell r="W335"/>
          <cell r="X335"/>
          <cell r="Y335"/>
          <cell r="Z335"/>
          <cell r="AA335" t="str">
            <v>3.1.1</v>
          </cell>
          <cell r="AB335">
            <v>148</v>
          </cell>
          <cell r="AC335"/>
          <cell r="AD335"/>
          <cell r="AE335"/>
          <cell r="AF335"/>
          <cell r="AG335"/>
          <cell r="AH335">
            <v>1</v>
          </cell>
          <cell r="AI335" t="str">
            <v>MANTENER EN CONDICIONES ÓPTIMAS DE SEGURIDAD Y OPERACIÓN LA INFRAESTRUCTURA COMERCIAL</v>
          </cell>
          <cell r="AJ335" t="str">
            <v>(NUMERO DE HABITANTES QUE RECIBEN EL APOYO / NUMERO DE HABITANTES DE LA DEMARCACION)* 100</v>
          </cell>
          <cell r="AK335" t="str">
            <v>PORCENTAJE</v>
          </cell>
          <cell r="AL335" t="str">
            <v>LISTAS DE BENEFICIARIOS, ORDENES DE PAGO ENTREGADAS, LAS CUALES ESTARAN DISPONIBLES PARA CONSULTA EN LA DIRECCION DE ATENCION A GRUPOS PRIORITARIOS, UBICADA EN PLAZA DE LA CONSTITUCION, INTERIOR DEL PARQUE JUANA DE ASBAJE, C.P. 14000, ALCALDIA DE TLALPAN.</v>
          </cell>
          <cell r="AM335">
            <v>0</v>
          </cell>
          <cell r="AN335">
            <v>0</v>
          </cell>
          <cell r="AO335">
            <v>0</v>
          </cell>
          <cell r="AP335">
            <v>1</v>
          </cell>
        </row>
        <row r="336">
          <cell r="K336" t="str">
            <v>02CD14F032</v>
          </cell>
          <cell r="L336">
            <v>1</v>
          </cell>
          <cell r="M336" t="str">
            <v>Igualdad y Derechos</v>
          </cell>
          <cell r="N336">
            <v>3</v>
          </cell>
          <cell r="O336" t="str">
            <v>Derecho a la cultura física y la práctica del deporte</v>
          </cell>
          <cell r="P336">
            <v>1</v>
          </cell>
          <cell r="Q336" t="str">
            <v xml:space="preserve"> Promoción del deporte comunitario </v>
          </cell>
          <cell r="R336">
            <v>3</v>
          </cell>
          <cell r="S336" t="str">
            <v xml:space="preserve">Salud y bienestar </v>
          </cell>
          <cell r="T336" t="str">
            <v xml:space="preserve">3. Salud y bienestar </v>
          </cell>
          <cell r="U336" t="str">
            <v>2</v>
          </cell>
          <cell r="V336" t="str">
            <v>Desarrollo Social</v>
          </cell>
          <cell r="W336" t="str">
            <v>4</v>
          </cell>
          <cell r="X336" t="str">
            <v>Recreación, Cultura Y Otras Manifestaciones Sociales</v>
          </cell>
          <cell r="Y336" t="str">
            <v>1</v>
          </cell>
          <cell r="Z336" t="str">
            <v>Deporte Y Recreación</v>
          </cell>
          <cell r="AA336" t="str">
            <v>2.4.1</v>
          </cell>
          <cell r="AB336" t="str">
            <v>046</v>
          </cell>
          <cell r="AC336" t="str">
            <v>Impulso y fomento a la cultura física y el deporte</v>
          </cell>
          <cell r="AD336" t="str">
            <v>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v>
          </cell>
          <cell r="AE336" t="str">
            <v xml:space="preserve">15 % DE LA POBLACION DEL ALCALDIA </v>
          </cell>
          <cell r="AF336" t="str">
            <v>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v>
          </cell>
          <cell r="AG336" t="str">
            <v>ESPACIOS PARA LA RECREACION, ESPARCIMIENTO, CULTURALES Y DEPORTIVOS DE CALIDAD PARA LA POBLACION EN GENERAL.</v>
          </cell>
          <cell r="AH336">
            <v>1</v>
          </cell>
          <cell r="AI336" t="str">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ell>
          <cell r="AJ336" t="str">
            <v>ATENCION AL 15% DE LOS HABITANTES DEL ALCALDIA</v>
          </cell>
          <cell r="AK336" t="str">
            <v>PORCENTAJE</v>
          </cell>
          <cell r="AL336" t="str">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ell>
          <cell r="AM336">
            <v>0.09</v>
          </cell>
          <cell r="AN336">
            <v>0.27250000000000002</v>
          </cell>
          <cell r="AO336">
            <v>0.76559999999999995</v>
          </cell>
          <cell r="AP336">
            <v>1</v>
          </cell>
        </row>
        <row r="337">
          <cell r="K337" t="str">
            <v>02CD14K014</v>
          </cell>
          <cell r="L337">
            <v>2</v>
          </cell>
          <cell r="M337" t="str">
            <v>Ciudad Sustentable</v>
          </cell>
          <cell r="N337">
            <v>3</v>
          </cell>
          <cell r="O337" t="str">
            <v>Medio ambiente y recursos naturales</v>
          </cell>
          <cell r="P337">
            <v>2</v>
          </cell>
          <cell r="Q337" t="str">
            <v xml:space="preserve">Garantizar el derecho al aguay disminuir la sobreexplotación del acuífero. Mejora integral del drenaje y saneamiento </v>
          </cell>
          <cell r="R337">
            <v>6</v>
          </cell>
          <cell r="S337" t="str">
            <v xml:space="preserve">Agua limpia y saneamiento </v>
          </cell>
          <cell r="T337" t="str">
            <v xml:space="preserve">6. Agua limpia y saneamiento </v>
          </cell>
          <cell r="U337" t="str">
            <v>2</v>
          </cell>
          <cell r="V337" t="str">
            <v>Desarrollo Social</v>
          </cell>
          <cell r="W337" t="str">
            <v>2</v>
          </cell>
          <cell r="X337" t="str">
            <v>Vivienda Y Servicios A La Comunidad</v>
          </cell>
          <cell r="Y337" t="str">
            <v>3</v>
          </cell>
          <cell r="Z337" t="str">
            <v>Abastecimiento De Agua</v>
          </cell>
          <cell r="AA337" t="str">
            <v>2.2.3</v>
          </cell>
          <cell r="AB337" t="str">
            <v>202</v>
          </cell>
          <cell r="AC337" t="str">
            <v>Construcción, reahabilitación, sectorización y operación de la infraestructura de agua potable</v>
          </cell>
          <cell r="AD337" t="str">
            <v xml:space="preserve">LOS HABITANTES DE LA ALCALDIA PRESENTAN CARENCIAS SOCIALES RELACIONADAS POR LA FALTA DE COBERTURA DE AGUA POTABLE Y SANEAMIENTO E INFRAESTRUCTURA DE AGUA POTABLE </v>
          </cell>
          <cell r="AE337" t="str">
            <v>PERSONAS HABITANTES DE COLONIAS DE LA ALCALDIA CON FALTA DE COBERTURA DE AGUA POTABLE Y SANEAMIENTO, PRINCIPALMENTE LAS QUE VIVEN EN LAS ZONAS DE UN ALTO GRADO DE MARGINACION</v>
          </cell>
          <cell r="AF337" t="str">
            <v>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v>
          </cell>
          <cell r="AG337" t="str">
            <v>ERRADICA EL REZAGO SOCIAL  DE LA ALCALDIA, OTORGA UNA MAYOR  ATENCION PARA QUE LA POBLACION CUENTE, CON UNA MAYOR  COBERTURA DE AGUA POTABLE, ATENCION AL DRENAJE  Y  SANEAMIENTO.</v>
          </cell>
          <cell r="AH337">
            <v>1</v>
          </cell>
          <cell r="AI337" t="str">
            <v xml:space="preserve">MEJORAR INFRAESTRUCTURA DE AGUA POTABLE Y ALCANTARILLADO A TRAVES DEL  SUMINISTRO DE AGUA POTABLE EN PIPAS,  REHABILITACION DE LAS REDES DE DRENAJE, DE AGUA POTABLE Y DESAZOLVE  </v>
          </cell>
          <cell r="AJ337" t="str">
            <v>NUMERO DE PERSONAS BENEFICIADAS/NUMERO DE LA POBLACION TOTAL DE 677,000*100</v>
          </cell>
          <cell r="AK337" t="str">
            <v>PORCENTAJE</v>
          </cell>
          <cell r="AL337" t="str">
            <v>LEVANTAMIENTO DE NECESIDADES A TRAVES DEL CENTRO DE SERVICIOS Y ATENCION CIUDADANA  CESAC DE LA ALCALDIA. DIRECCION GENERAL DE OBRAS Y DESARROLLO URBANO UBICADO EN, AV. SAN FERNANDO NO. 84, COL. CENTRO DE TLALPAN, ALCALDIA TLALPAN, C.P. 14000, TELEFONO 55 56 55 49 94</v>
          </cell>
          <cell r="AM337">
            <v>0.15</v>
          </cell>
          <cell r="AN337">
            <v>0.3</v>
          </cell>
          <cell r="AO337">
            <v>0.5</v>
          </cell>
          <cell r="AP337">
            <v>1</v>
          </cell>
        </row>
        <row r="338">
          <cell r="K338" t="str">
            <v>02CD14K015</v>
          </cell>
          <cell r="L338">
            <v>2</v>
          </cell>
          <cell r="M338" t="str">
            <v>Ciudad Sustentable</v>
          </cell>
          <cell r="N338">
            <v>2</v>
          </cell>
          <cell r="O338" t="str">
            <v>Desarrollo urbano sustentable e incluyente</v>
          </cell>
          <cell r="P338">
            <v>1</v>
          </cell>
          <cell r="Q338" t="str">
            <v>Ordenamiento de desarrollo urbano</v>
          </cell>
          <cell r="R338">
            <v>11</v>
          </cell>
          <cell r="S338" t="str">
            <v>Ciudades y comunidades sostenibles</v>
          </cell>
          <cell r="T338" t="str">
            <v>11. Ciudades y comunidades sostenibles</v>
          </cell>
          <cell r="U338" t="str">
            <v>2</v>
          </cell>
          <cell r="V338" t="str">
            <v>Desarrollo Social</v>
          </cell>
          <cell r="W338" t="str">
            <v>2</v>
          </cell>
          <cell r="X338" t="str">
            <v>Vivienda Y Servicios A La Comunidad</v>
          </cell>
          <cell r="Y338" t="str">
            <v>1</v>
          </cell>
          <cell r="Z338" t="str">
            <v>Urbanización</v>
          </cell>
          <cell r="AA338" t="str">
            <v>2.2.1</v>
          </cell>
          <cell r="AB338" t="str">
            <v>024</v>
          </cell>
          <cell r="AC338" t="str">
            <v>Construcción y supervisión de infraestructura pública</v>
          </cell>
          <cell r="AD338" t="str">
            <v>LAS PERSONAS QUE HABITAN EN LA ALCALDIA PRESENTAN REZAGO PROVOCADO POR CARENCIAS SOCIALES RELACIONADAS CON EDUCACION, ASI COMO INSUFICIENTE INFRAESTRUCTURA SOCIAL, COMERCIAL Y DE ATENCION DE LAS AUTORIDADES DE LA ALCALDIA.</v>
          </cell>
          <cell r="AE338" t="str">
            <v>LA  QUE HABITAN, LABORAN O QUE LLEVAN A CABO ALGUNA ACTIVIDAD ECONOMICA  EN LA ALCALDIA DE TLALPAN.</v>
          </cell>
          <cell r="AF338" t="str">
            <v>1. CONSTRUIR INFRAESTRUCTURA EDUCATIVA, SOCIAL Y COMERCIAL. 2. CONSTRUIR Y AMPLIAR LOS EDIFICIOS PUBLICOS DE LA ALCALDIA DE ATENCION A LA CIUDADANIA.</v>
          </cell>
          <cell r="AG338" t="str">
            <v>INFRAESTRUCTURA DEPORTIVA, EDUCATIVA, SOCIAL, CULTURAL, COMERCIAL QUE MEJORE LAS CONDICIONES Y EXPECTATIVAS DE LA POBLACION.</v>
          </cell>
          <cell r="AH338">
            <v>1</v>
          </cell>
          <cell r="AI338" t="str">
            <v>MEJORAR LAS CONDICIONES DE LA POBLACION CON OBRAS DE INFRAESTRUCTURA DEPORTIVA, EDUCATIVA,  SOCIAL, CULTURAL, COMERCIAL ETC.</v>
          </cell>
          <cell r="AJ338" t="str">
            <v>NUMERO DE PERSONAS BENEFICIADAS /  NUMERO DE POBLACION TOTAL 677,000*100</v>
          </cell>
          <cell r="AK338" t="str">
            <v>PORCENTAJE</v>
          </cell>
          <cell r="AL338" t="str">
            <v>LEVANTAMIENTO DE NECESIDADES A TRAVES DEL CENTRO DE SERVICIOS Y ATENCION CIUDADANA  CESAC DE LA ALCALDIA. DIRECCION GENERAL DE OBRAS Y DESARROLLO URBANO UBICADO EN, AV. SAN FERNANDO NO. 84, COL. CENTRO DE TLALPAN, ALCALDIA TLALPAN, C.P. 14000, TELEFONO 55 56 55 49 94</v>
          </cell>
          <cell r="AM338">
            <v>0.1</v>
          </cell>
          <cell r="AN338">
            <v>0.25</v>
          </cell>
          <cell r="AO338">
            <v>0.65</v>
          </cell>
          <cell r="AP338">
            <v>1</v>
          </cell>
        </row>
        <row r="339">
          <cell r="K339" t="str">
            <v>02CD14K016</v>
          </cell>
          <cell r="L339">
            <v>2</v>
          </cell>
          <cell r="M339" t="str">
            <v>Ciudad Sustentable</v>
          </cell>
          <cell r="N339">
            <v>2</v>
          </cell>
          <cell r="O339" t="str">
            <v>Desarrollo urbano sustentable e incluyente</v>
          </cell>
          <cell r="P339">
            <v>2</v>
          </cell>
          <cell r="Q339" t="str">
            <v>Ampliación de parques, espacios públicos y mejora de servicios urbanos</v>
          </cell>
          <cell r="R339">
            <v>11</v>
          </cell>
          <cell r="S339" t="str">
            <v>Ciudades y comunidades sostenibles</v>
          </cell>
          <cell r="T339" t="str">
            <v>11. Ciudades y comunidades sostenibles</v>
          </cell>
          <cell r="U339" t="str">
            <v>2</v>
          </cell>
          <cell r="V339" t="str">
            <v>Desarrollo Social</v>
          </cell>
          <cell r="W339" t="str">
            <v>2</v>
          </cell>
          <cell r="X339" t="str">
            <v>Vivienda Y Servicios A La Comunidad</v>
          </cell>
          <cell r="Y339" t="str">
            <v>1</v>
          </cell>
          <cell r="Z339" t="str">
            <v>Urbanización</v>
          </cell>
          <cell r="AA339" t="str">
            <v>2.2.1</v>
          </cell>
          <cell r="AB339" t="str">
            <v>274</v>
          </cell>
          <cell r="AC339" t="str">
            <v>Mantenimiento de infraestructura pública</v>
          </cell>
          <cell r="AD339" t="str">
            <v>LAS PERSONAS QUE HABITAN EN LA ALCALDIA PRESENTAN CARENCIAS SOCIALES DEBIDO A INFRAESTRUCTURA EN MAL ESTADO, EN PARTICULAR INFRAESTRUCTURA SOCIAL, EDUCATIVA, COMERCIAL, DEPORTIVA, CULTURAL.</v>
          </cell>
          <cell r="AE339" t="str">
            <v>PERSONAS QUE HABITAN, LABORAN O QUE LLEVAN A CABO ALGUNA ACTIVIDAD ECONOMICA POR SU CUENTA EN LA ALCALDIA DE TLALPAN.</v>
          </cell>
          <cell r="AF339" t="str">
            <v>1. REALIZAR OBRAS EN EL MARCO DEL PRESUPUESTO PARTICIPATIVO 2. MANTENER Y REHABILITAR IMAGEN URBANA. 3. MANTENER, CONSERVAR Y REHABILITAR ESPACIOS DEPORTIVOS, EDIFICIOS PUBLICOS, INFRAESTRUCTURA CULTURAL, SOCIAL, COMERCIAL Y EDUCATIVA.</v>
          </cell>
          <cell r="AG339" t="str">
            <v xml:space="preserve">EFICIENTAR EL DERECHO A UNA MEJOR ATENCION DE LA POBLACION MEDIANTE EL FORTALECIMIENTO DE LA INFRAESTRUCTURA DEPORTIVA, EDUCATIVA,  SOCIAL, CULTURAL, COMERCIAL, ETC. MEJORANDO SUS CONDICIONES Y EXPECTATIVAS </v>
          </cell>
          <cell r="AH339">
            <v>1</v>
          </cell>
          <cell r="AI339" t="str">
            <v>MEJORAR LAS CONDICIONES DE LA POBLACION CON OBRAS DE REHABILITACION Y MANTENIMIENTO PARA LA INFRAESTRUCTURA  DEPORTIVA, EDUCATIVA,  SOCIAL, CULTURAL, COMERCIAL, MEJORA LAS CONDICIONES DE LA POBLACION EN GENERAL. 105</v>
          </cell>
          <cell r="AJ339" t="str">
            <v>NUMERO DE PERSONAS BENEFICIADAS /  NUMERO DE POBLACION TOTAL 677,000*100</v>
          </cell>
          <cell r="AK339" t="str">
            <v>PORCENTAJE</v>
          </cell>
          <cell r="AL339" t="str">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ell>
          <cell r="AM339">
            <v>0.2</v>
          </cell>
          <cell r="AN339">
            <v>0.4</v>
          </cell>
          <cell r="AO339">
            <v>0.6</v>
          </cell>
          <cell r="AP339">
            <v>1</v>
          </cell>
        </row>
        <row r="340">
          <cell r="K340" t="str">
            <v>02CD14M001</v>
          </cell>
          <cell r="L340">
            <v>2</v>
          </cell>
          <cell r="M340" t="str">
            <v>Ciudad Sustentable</v>
          </cell>
          <cell r="N340" t="str">
            <v>2</v>
          </cell>
          <cell r="O340" t="str">
            <v>Desarrollo urbano sustentable e incluyente</v>
          </cell>
          <cell r="P340" t="str">
            <v>1</v>
          </cell>
          <cell r="Q340" t="str">
            <v>Ordenamiento de desarrollo urbano</v>
          </cell>
          <cell r="R340" t="str">
            <v>10</v>
          </cell>
          <cell r="S340" t="str">
            <v xml:space="preserve">Reducción de las desigualdades </v>
          </cell>
          <cell r="T340" t="str">
            <v xml:space="preserve">10. Reducción de las desigualdades </v>
          </cell>
          <cell r="U340" t="str">
            <v>1</v>
          </cell>
          <cell r="V340" t="str">
            <v>Gobierno</v>
          </cell>
          <cell r="W340" t="str">
            <v>2</v>
          </cell>
          <cell r="X340" t="str">
            <v>Justicia</v>
          </cell>
          <cell r="Y340" t="str">
            <v>2</v>
          </cell>
          <cell r="Z340" t="str">
            <v>Procuración De Justicia</v>
          </cell>
          <cell r="AA340" t="str">
            <v>1.2.2</v>
          </cell>
          <cell r="AB340" t="str">
            <v>104</v>
          </cell>
          <cell r="AC340" t="str">
            <v>Administración de capital humano</v>
          </cell>
          <cell r="AD340" t="str">
            <v>PROCESO DE ATENCION A LAS AREAS QUE INTEGRAN LA ESTRUCTURA ORGANIZACIONAL DE LA ALCALDIA EN TIEMPOS QUE IMPOSIBILITAN EL DESARROLLO OPORTUNO DE SUS ACTIVIDADES EN BENEFICIO DE LA POBLACION.</v>
          </cell>
          <cell r="AE340" t="str">
            <v>AREAS QUE INTEGRAN LA ESCTRUCTURA ORGANIZACIONAL DE ESTE ORGANO POLITICO ADMINISTRATIVO.</v>
          </cell>
          <cell r="AF340" t="str">
            <v>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v>
          </cell>
          <cell r="AG340" t="str">
            <v>PROPORCIONAR  SERVICIOS DE CALIDAD A LA CIUDADANIA DE LA ALCALDIA.</v>
          </cell>
          <cell r="AH340">
            <v>1</v>
          </cell>
          <cell r="AI340" t="str">
            <v xml:space="preserve">ATENDER LAS NECESIDADES EN MATERIA DE SERVICIOS ADMINISTRATIVOS QUE REQUIERE LA ESTRUCTURA OPERATIVA DE LA DEMARCACION TERRITORIAL. </v>
          </cell>
          <cell r="AJ340" t="str">
            <v>TOTAL DE SOLICITUDES DE SERVICIOS ATENDIDAS/ TOTAL DE SERVICIOS POGRAMADOS *100</v>
          </cell>
          <cell r="AK340" t="str">
            <v>SERVICIO</v>
          </cell>
          <cell r="AL340" t="str">
            <v>INFORME DE AVANCE TRIMESTRAL. CONTROLES INTERNOS DE LAS AREAS QUE INTEGRAN A LA DIRECCION GENERAL DE ADMINISTRACION</v>
          </cell>
          <cell r="AM340">
            <v>1</v>
          </cell>
          <cell r="AN340">
            <v>1</v>
          </cell>
          <cell r="AO340">
            <v>1</v>
          </cell>
          <cell r="AP340">
            <v>1</v>
          </cell>
        </row>
        <row r="341">
          <cell r="K341" t="str">
            <v>02CD14N001</v>
          </cell>
          <cell r="L341">
            <v>5</v>
          </cell>
          <cell r="M341" t="str">
            <v>Cero Agresión y Más Seguridad</v>
          </cell>
          <cell r="N341">
            <v>3</v>
          </cell>
          <cell r="O341" t="str">
            <v xml:space="preserve">Protección civil </v>
          </cell>
          <cell r="P341">
            <v>1</v>
          </cell>
          <cell r="Q341" t="str">
            <v>Sistema de Gestión Integral de Riesgos</v>
          </cell>
          <cell r="R341">
            <v>16</v>
          </cell>
          <cell r="S341" t="str">
            <v>Paz, justicia e instituciones sólidas</v>
          </cell>
          <cell r="T341" t="str">
            <v>16. Paz, justicia e instituciones sólidas</v>
          </cell>
          <cell r="U341" t="str">
            <v>1</v>
          </cell>
          <cell r="V341" t="str">
            <v>Gobierno</v>
          </cell>
          <cell r="W341" t="str">
            <v>7</v>
          </cell>
          <cell r="X341" t="str">
            <v>Asuntos De Orden Público Y De Seguridad Interior</v>
          </cell>
          <cell r="Y341" t="str">
            <v>2</v>
          </cell>
          <cell r="Z341" t="str">
            <v>Protección Civil</v>
          </cell>
          <cell r="AA341" t="str">
            <v>1.7.2</v>
          </cell>
          <cell r="AB341" t="str">
            <v>002</v>
          </cell>
          <cell r="AC341" t="str">
            <v>Gestión integral de riesgos en materia de protección civil</v>
          </cell>
          <cell r="AD341" t="str">
            <v>CONTRIBUIR A LA GESTION INTEGRAL DE RIESGOS DE LA CIUDAD DE MEXICO</v>
          </cell>
          <cell r="AE341" t="str">
            <v>TODA LA POBLACION QUE SE ENCUENTRE EN RIESGO ANTE LA AMENAZA DE UN FENOMENO PERTURBADOR (HIDROMETEOROLOGICO, GEOLOGICO, QUIMICO TECNOLOGICO O ANTROPOGENICO), EN LA ALCALDIA.</v>
          </cell>
          <cell r="AF341" t="str">
            <v>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v>
          </cell>
          <cell r="AG341" t="str">
            <v>LOS HABITANTES DE LA ALCALDIA TLALPAN CUENTAN CON UN MODELO PREDOMINANTE REACTIVO BASADO EN LA GESTION INTEGRAL DE RIESGO, QUE CONTEMPLA LA FASE PREVENTIVA, EL AUXILIO Y LA RECUPERACION</v>
          </cell>
          <cell r="AH341">
            <v>4</v>
          </cell>
          <cell r="AI341" t="str">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ell>
          <cell r="AJ341" t="str">
            <v xml:space="preserve">ACCIONES IMPLEMENTADAS PARA LA PREVENCION, DISMINUCION Y MITIGACION DE RIESGOS/ACCIONES IMPLEMENTADAS PARA LA PREVENCION, DISMINUCION Y MITIGACION DE RIESGOS PROGRAMADAS                                                                    </v>
          </cell>
          <cell r="AK341" t="str">
            <v>PORCENTAJE</v>
          </cell>
          <cell r="AL341" t="str">
            <v>INFORME AL CONSEJO DE PROTECCION CIVIL</v>
          </cell>
          <cell r="AM341">
            <v>740</v>
          </cell>
          <cell r="AN341">
            <v>2040</v>
          </cell>
          <cell r="AO341">
            <v>1280</v>
          </cell>
          <cell r="AP341">
            <v>340</v>
          </cell>
        </row>
        <row r="342">
          <cell r="K342" t="str">
            <v>02CD14O001</v>
          </cell>
          <cell r="L342">
            <v>2</v>
          </cell>
          <cell r="M342" t="str">
            <v>Ciudad Sustentable</v>
          </cell>
          <cell r="N342" t="str">
            <v>1</v>
          </cell>
          <cell r="O342" t="str">
            <v>Desarrollo económico sustentable e incluyente y generación de empleo</v>
          </cell>
          <cell r="P342" t="str">
            <v>7</v>
          </cell>
          <cell r="Q342" t="str">
            <v>Derechos humanos y empleo</v>
          </cell>
          <cell r="R342">
            <v>16</v>
          </cell>
          <cell r="S342" t="str">
            <v>Paz, justicia e instituciones sólidas</v>
          </cell>
          <cell r="T342" t="str">
            <v>16. Paz, justicia e instituciones sólidas</v>
          </cell>
          <cell r="U342" t="str">
            <v>2</v>
          </cell>
          <cell r="V342" t="str">
            <v>Gobierno</v>
          </cell>
          <cell r="W342" t="str">
            <v>3</v>
          </cell>
          <cell r="X342" t="str">
            <v>Coordinación De La Política De Gobierno</v>
          </cell>
          <cell r="Y342" t="str">
            <v>2</v>
          </cell>
          <cell r="Z342" t="str">
            <v>Función Pública</v>
          </cell>
          <cell r="AA342" t="str">
            <v>2.3.2</v>
          </cell>
          <cell r="AB342" t="str">
            <v>001</v>
          </cell>
          <cell r="AC342" t="str">
            <v>Función pública y buen gobierno</v>
          </cell>
          <cell r="AD342" t="str">
            <v>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v>
          </cell>
          <cell r="AE342" t="str">
            <v>POBLACION QUE HABITA EN LA ALCALDIA TLALPAN</v>
          </cell>
          <cell r="AF342" t="str">
            <v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v>
          </cell>
          <cell r="AG342" t="str">
            <v>FORTALECIMIENTO  DE LA GESTION PUBLICA ASI COMO UN MANEJO TRANSPARENTE DE LOS RECURSOS HUMANOS Y FINANCIOS QUE  PROPORCIONE MEJORES SERVICIOS A LA POBLACION .</v>
          </cell>
          <cell r="AH342">
            <v>1</v>
          </cell>
          <cell r="AI342" t="str">
            <v>MIDE LAS SOLICTUDES DE INFORMACION RECIBIDAS Y ATENDIDAS  EN LOS PLAZOS ESTABLECIDOS POR EL ORGANO GARANTE</v>
          </cell>
          <cell r="AJ342" t="str">
            <v>TOTAL DE SOLICITUDES RECIBIDAS/ TOTAL DE SOLICITUDES ATENDIDAS *100</v>
          </cell>
          <cell r="AK342" t="str">
            <v>PORCENTAJE</v>
          </cell>
          <cell r="AL342" t="str">
            <v>INFORMES DE AUDITORIA. CONTROLES INTERNOS DE LAS AREAS QUE INTEGRAN A LA DIRECCION GENERAL DE ADMINISTRACION Y PORTAL DE TRANSPARENCIA</v>
          </cell>
          <cell r="AM342">
            <v>1</v>
          </cell>
          <cell r="AN342">
            <v>1</v>
          </cell>
          <cell r="AO342">
            <v>1</v>
          </cell>
          <cell r="AP342">
            <v>1</v>
          </cell>
        </row>
        <row r="343">
          <cell r="K343" t="str">
            <v>02CD14P001</v>
          </cell>
          <cell r="L343">
            <v>1</v>
          </cell>
          <cell r="M343" t="str">
            <v>Igualdad y Derechos</v>
          </cell>
          <cell r="N343">
            <v>5</v>
          </cell>
          <cell r="O343" t="str">
            <v>Derechos de las mujeres</v>
          </cell>
          <cell r="P343">
            <v>0</v>
          </cell>
          <cell r="Q343" t="str">
            <v>Derechos de las mujeres</v>
          </cell>
          <cell r="R343">
            <v>5</v>
          </cell>
          <cell r="S343" t="str">
            <v xml:space="preserve">Igualdad de género </v>
          </cell>
          <cell r="T343" t="str">
            <v xml:space="preserve">5. Igualdad de género </v>
          </cell>
          <cell r="U343" t="str">
            <v>1</v>
          </cell>
          <cell r="V343" t="str">
            <v>Gobierno</v>
          </cell>
          <cell r="W343" t="str">
            <v>2</v>
          </cell>
          <cell r="X343" t="str">
            <v>Justicia</v>
          </cell>
          <cell r="Y343" t="str">
            <v>4</v>
          </cell>
          <cell r="Z343" t="str">
            <v>Derechos Humanos</v>
          </cell>
          <cell r="AA343" t="str">
            <v>1.2.4</v>
          </cell>
          <cell r="AB343" t="str">
            <v>003</v>
          </cell>
          <cell r="AC343" t="str">
            <v>Transversalización de la perspectiva de género</v>
          </cell>
          <cell r="AD343" t="str">
            <v>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v>
          </cell>
          <cell r="AE343" t="str">
            <v>MUJERES QUE HAYAN VIVIDO ALGUN TIPO DE VIOLENCIA EJERCIDA POR HOMBRES O ESTEN EXPUESTAS A ELLA (CONFORME A LA TASA DE VIOLENCIA HACIA LAS MUJERES INEGI), QUE HABITEN EN COLONIAS DE BAJO Y MUY BAJO INDICE DE DESARROLLO SOCIAL EN LA ALCALDIA DE TLALPAN.</v>
          </cell>
          <cell r="AF343" t="str">
            <v>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v>
          </cell>
          <cell r="AG343" t="str">
            <v>ACCIONES PARA LA PREVENCION DE LA VIOLENCIA HACIA LAS MUJERES Y POR LA PROMOCION DE LA IGUALDAD ENTRE HOMBRE Y MUJERES.</v>
          </cell>
          <cell r="AH343">
            <v>8</v>
          </cell>
          <cell r="AI343" t="str">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ell>
          <cell r="AJ343" t="str">
            <v>ACCIONES PROGRAMADAS/ACCIONES REALIZADAS*100</v>
          </cell>
          <cell r="AK343" t="str">
            <v>ACCION</v>
          </cell>
          <cell r="AL343" t="str">
            <v>INFORMES DE LAS ACCIONES REALIZADAS</v>
          </cell>
          <cell r="AM343">
            <v>4</v>
          </cell>
          <cell r="AN343">
            <v>8</v>
          </cell>
          <cell r="AO343">
            <v>8</v>
          </cell>
          <cell r="AP343">
            <v>6</v>
          </cell>
        </row>
        <row r="344">
          <cell r="K344" t="str">
            <v>02CD14P002</v>
          </cell>
          <cell r="L344">
            <v>1</v>
          </cell>
          <cell r="M344" t="str">
            <v>Igualdad y Derechos</v>
          </cell>
          <cell r="N344">
            <v>6</v>
          </cell>
          <cell r="O344" t="str">
            <v>Derecho a la igualdad e inclusión</v>
          </cell>
          <cell r="P344">
            <v>0</v>
          </cell>
          <cell r="Q344" t="str">
            <v>Derecho a la igualdad e inclusión</v>
          </cell>
          <cell r="R344">
            <v>10</v>
          </cell>
          <cell r="S344" t="str">
            <v xml:space="preserve">Reducción de las desigualdades </v>
          </cell>
          <cell r="T344" t="str">
            <v xml:space="preserve">10. Reducción de las desigualdades </v>
          </cell>
          <cell r="U344" t="str">
            <v>1</v>
          </cell>
          <cell r="V344" t="str">
            <v>Gobierno</v>
          </cell>
          <cell r="W344" t="str">
            <v>2</v>
          </cell>
          <cell r="X344" t="str">
            <v>Justicia</v>
          </cell>
          <cell r="Y344" t="str">
            <v>4</v>
          </cell>
          <cell r="Z344" t="str">
            <v>Derechos Humanos</v>
          </cell>
          <cell r="AA344" t="str">
            <v>1.2.4</v>
          </cell>
          <cell r="AB344" t="str">
            <v>004</v>
          </cell>
          <cell r="AC344" t="str">
            <v>Transversalización del enfoque de derechos humanos</v>
          </cell>
          <cell r="AD344" t="str">
            <v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v>
          </cell>
          <cell r="AE344" t="str">
            <v>HOMBRES Y MUJERES HABITANTES DE TLALPAN EN SITUACION DE VULNERABILIDAD DENTRO DE LOS PROGRAMAS SOCIALES PARA MEJORAR SU CALIDAD DE VIDA, SIN IMPORTAR SU ORIGEN ETNICO, ORIENTACION SEXUAL O DISCAPACIDAD.</v>
          </cell>
          <cell r="AF344" t="str">
            <v>CONTRIBUIR A LA MEJORA SOCIAL DE LOS GRUPOS EN SITUACION DE VULNERABILIDAD CON EL FIN DE ATENDER Y DISMINUIR LA EXCLUSION SOCIAL, PROMOVIENDO LA NO DISCRIMINACION CON PLENO APEGO A LOS DERECHOS HUMANOS.</v>
          </cell>
          <cell r="AG344" t="str">
            <v>DISMINUIR LA BRECHA ECONOMICA Y SOCIAL ENUNCIANDO POLITICAS PUBLICAS EN FUNCION DE LA IGUALDAD Y EQUIDAD DE GENERO.</v>
          </cell>
          <cell r="AH344">
            <v>1100</v>
          </cell>
          <cell r="AI344" t="str">
            <v>INTERVENIR CON ACCIONES Y ACTIVIDADES INSTITUCIONALES, EN LAS 13 COLONIAS CON BAJO Y MUY BAJO INDICE DE DESARROLLO SOCIAL, Y EN LAS QUE SE ENCUENTRE EL MAYOR PORCENTAJE DE BRECHAS DE DESIGUALDAD POR MOTIVOS DE GENERO.</v>
          </cell>
          <cell r="AJ344" t="str">
            <v>ACCIONES PROGRAMADAS/ACCIONES REALIZADAS*100</v>
          </cell>
          <cell r="AK344" t="str">
            <v>ACCION</v>
          </cell>
          <cell r="AL344" t="str">
            <v>INFORMES DE LAS ACCIONES REALIZADAS, CONTENIDOS EN LOS INFORMES TRIMESTRALES QUE SE PUBLICAN EN LA PAGINA DE LA ALCALDIA.</v>
          </cell>
          <cell r="AM344">
            <v>1100</v>
          </cell>
          <cell r="AN344">
            <v>1100</v>
          </cell>
          <cell r="AO344">
            <v>1100</v>
          </cell>
          <cell r="AP344">
            <v>1100</v>
          </cell>
        </row>
        <row r="345">
          <cell r="K345" t="str">
            <v>02CD14P004</v>
          </cell>
          <cell r="L345">
            <v>1</v>
          </cell>
          <cell r="M345" t="str">
            <v>Igualdad y Derechos</v>
          </cell>
          <cell r="N345" t="str">
            <v>6</v>
          </cell>
          <cell r="O345" t="str">
            <v>Derecho a la igualdad e inclusión</v>
          </cell>
          <cell r="P345" t="str">
            <v>1</v>
          </cell>
          <cell r="Q345" t="str">
            <v>Niñas, niños y adolescentes</v>
          </cell>
          <cell r="R345" t="str">
            <v>10</v>
          </cell>
          <cell r="S345" t="str">
            <v xml:space="preserve">Reducción de las desigualdades </v>
          </cell>
          <cell r="T345" t="str">
            <v xml:space="preserve">10. Reducción de las desigualdades </v>
          </cell>
          <cell r="U345" t="str">
            <v>2</v>
          </cell>
          <cell r="V345" t="str">
            <v>Desarrollo Social</v>
          </cell>
          <cell r="W345" t="str">
            <v>6</v>
          </cell>
          <cell r="X345" t="str">
            <v>Protección Social</v>
          </cell>
          <cell r="Y345" t="str">
            <v>8</v>
          </cell>
          <cell r="Z345" t="str">
            <v>Otros Grupos Vulnerables</v>
          </cell>
          <cell r="AA345" t="str">
            <v>2.6.8</v>
          </cell>
          <cell r="AB345" t="str">
            <v>294</v>
          </cell>
          <cell r="AC345" t="str">
            <v>Transversalización de la perspectiva de los derechos de la niñez y de la adolescencia</v>
          </cell>
          <cell r="AD34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45" t="str">
            <v>NIÑOS, NIÑAS Y ADOLESCENTES QUE HABITEN Y TRANSITEN EN LA CIUDAD DE MÉXICO</v>
          </cell>
          <cell r="AF345" t="str">
            <v>PROMOCIÓN INTEGRAL DE LOS DERECHOS DE LOS NIÑOS, NIÑAS Y ADOLESCENTES.
IMPLEMENTACIÓN ACCIONES DE SENSIBILIZACIÓN, PARA LOS SERVIDORES PÚBLICOS EN EL CUMPLIMIENTO DE LOS DERECHOS DE LOS NIÑOS, NIÑAS Y ADOLESCENTES.</v>
          </cell>
          <cell r="AG345" t="str">
            <v>NIÑOS, NIÑAS Y ADOLESCENTES, CON UNA VIDA LIBRE DE VIOLENCIA</v>
          </cell>
          <cell r="AH345">
            <v>1</v>
          </cell>
          <cell r="AI345" t="str">
            <v>PORCENTAJE DE ACTIVIDADES REALIZADAS A EFECTO DE CONCIENTIZAR SOBRE LOS DERECHOS DE LAS NIÑAS, NIÑOS Y ADOLESCENTES A LOS SERVIDORES PÚBLICOS DE LA INSTITUCIÓN.</v>
          </cell>
          <cell r="AJ345" t="str">
            <v>(ACTIVIDADES PLANEADAS PARA CONCIENTIZAR SOBRE LOS DERECHOS DE LAS NIÑAS, NIÑOS Y ADOLESCENTES) / (ACTIVIDADES REALIZADAS PARA CONCIENTIZAR SOBRE LOS DERECHOS DE LAS NIÑAS, NIÑOS Y ADOLESCENTES)</v>
          </cell>
          <cell r="AK345" t="str">
            <v>PORCENTAJE</v>
          </cell>
          <cell r="AL345" t="str">
            <v>N/A</v>
          </cell>
          <cell r="AM345">
            <v>0</v>
          </cell>
          <cell r="AN345">
            <v>0.5</v>
          </cell>
          <cell r="AO345">
            <v>1</v>
          </cell>
          <cell r="AP345">
            <v>1</v>
          </cell>
        </row>
        <row r="346">
          <cell r="K346" t="str">
            <v>02CD14S126</v>
          </cell>
          <cell r="L346">
            <v>1</v>
          </cell>
          <cell r="M346" t="str">
            <v>Igualdad y Derechos</v>
          </cell>
          <cell r="N346">
            <v>6</v>
          </cell>
          <cell r="O346" t="str">
            <v>Derecho a la igualdad e inclusión</v>
          </cell>
          <cell r="P346">
            <v>3</v>
          </cell>
          <cell r="Q346" t="str">
            <v>Personas adultas mayores</v>
          </cell>
          <cell r="R346">
            <v>10</v>
          </cell>
          <cell r="S346" t="str">
            <v xml:space="preserve">Reducción de las desigualdades </v>
          </cell>
          <cell r="T346" t="str">
            <v xml:space="preserve">10. Reducción de las desigualdades </v>
          </cell>
          <cell r="U346" t="str">
            <v>2</v>
          </cell>
          <cell r="V346" t="str">
            <v>Desarrollo Social</v>
          </cell>
          <cell r="W346" t="str">
            <v>6</v>
          </cell>
          <cell r="X346" t="str">
            <v>Protección Social</v>
          </cell>
          <cell r="Y346" t="str">
            <v>2</v>
          </cell>
          <cell r="Z346" t="str">
            <v>Edad Avanzada</v>
          </cell>
          <cell r="AA346" t="str">
            <v>2.6.2</v>
          </cell>
          <cell r="AB346" t="str">
            <v>017</v>
          </cell>
          <cell r="AC346" t="str">
            <v>Atención a grupos vulnerables</v>
          </cell>
          <cell r="AD346" t="str">
            <v xml:space="preserve">PERSONAS ADULTAS MAYORES QUE VIVEN EN ZONAS DE MUY BAJO Y BAJO INDICE DE DESARROLLO SOCIAL NO ACCEDEN A ACTIVIDADES RECREATIVAS, DE AUTOCUIDADO DE LA SALUD Y NO CUENTAN CON REDES DE APOYO. </v>
          </cell>
          <cell r="AE346" t="str">
            <v xml:space="preserve">PERSONAS ADULTAS MAYORES QUE VIVEN EN ZONAS DE MUY BAJO Y BAJO INDICE DE DESARROLLO SOCIAL. </v>
          </cell>
          <cell r="AF346" t="str">
            <v>PROMOVER EL AUTOCUIDADO DE LA SALUD, INCENTIVAR LA AUTOORGANIZACION DE ESTE SECTOR DE LA POBLACION Y LA PARTICIPACION EN COLECTIVOS.</v>
          </cell>
          <cell r="AG346" t="str">
            <v>LAS PERSONAS ADULTAS MAYORES QUE HABITAN EN ZONAS DE MUY BAJO Y BAJO INDICE DE DESARROLLO SOCIAL MEJORAN SU INCLUSION SOCIAL Y AUTONOMIA.</v>
          </cell>
          <cell r="AH346">
            <v>2.3E-2</v>
          </cell>
          <cell r="AI346" t="str">
            <v>MIDE EL NUMERO DE PERSONAS ADULTAS MAYORES QUE PARTICIPAN EN LOS COLECTIVOS Y REDES DE APOYO.</v>
          </cell>
          <cell r="AJ346" t="str">
            <v>(PERSONAS ADULTAS MAYORES QUE PARTICIPAN EN LOS COLECTIVOS Y REDES DE APOYO / NUMERO DE PERSONAS ADULTAS MAYORES DE LA DEMARCACION) * 100</v>
          </cell>
          <cell r="AK346" t="str">
            <v>PORCENTAJE</v>
          </cell>
          <cell r="AL346" t="str">
            <v>LISTAS DE ASISTENCIA Y ORDENES DE PAGO ENTREGADAS, LAS CUALES ESTARAN DISPONIBLES PARA CONSULTA EN LA DIRECCION DE ATENCION A GRUPOS PRIORITARIOS, UBICADA EN PLAZA DE LA CONSTITUCION, INTERIOR DEL PARQUE JUANA DE ASBAJE, C.P. 14000, ALCALDIA DE TLALPAN.</v>
          </cell>
          <cell r="AM346">
            <v>0</v>
          </cell>
          <cell r="AN346">
            <v>7.0000000000000001E-3</v>
          </cell>
          <cell r="AO346">
            <v>1.4999999999999999E-2</v>
          </cell>
          <cell r="AP346">
            <v>2.3E-2</v>
          </cell>
        </row>
        <row r="347">
          <cell r="K347" t="str">
            <v>02CD14S127</v>
          </cell>
          <cell r="L347">
            <v>1</v>
          </cell>
          <cell r="M347" t="str">
            <v>Igualdad y Derechos</v>
          </cell>
          <cell r="N347">
            <v>6</v>
          </cell>
          <cell r="O347" t="str">
            <v>Derecho a la igualdad e inclusión</v>
          </cell>
          <cell r="P347" t="str">
            <v>0</v>
          </cell>
          <cell r="Q347" t="str">
            <v>Derecho a la igualdad e inclusión</v>
          </cell>
          <cell r="R347">
            <v>11</v>
          </cell>
          <cell r="S347" t="str">
            <v>Ciudades y comunidades sostenibles</v>
          </cell>
          <cell r="T347" t="str">
            <v>11. Ciudades y comunidades sostenibles</v>
          </cell>
          <cell r="U347" t="str">
            <v>2</v>
          </cell>
          <cell r="V347" t="str">
            <v>Desarrollo Social</v>
          </cell>
          <cell r="W347" t="str">
            <v>4</v>
          </cell>
          <cell r="X347" t="str">
            <v>Recreación, Cultura Y Otras Manifestaciones Sociales</v>
          </cell>
          <cell r="Y347" t="str">
            <v>4</v>
          </cell>
          <cell r="Z347" t="str">
            <v>Asuntos Religiosos Y Otras Manifestaciones Sociales</v>
          </cell>
          <cell r="AA347" t="str">
            <v>2.4.4</v>
          </cell>
          <cell r="AB347" t="str">
            <v>050</v>
          </cell>
          <cell r="AC347" t="str">
            <v>Operación de centros de desarrollo comunitario</v>
          </cell>
          <cell r="AD347" t="str">
            <v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v>
          </cell>
          <cell r="AE347" t="str">
            <v xml:space="preserve">NIÑAS, NIÑOS, ADOLESCENTES, JOVENES, PERSONAS ADULTAS Y PERSONAS ADULTAS MAYORES QUE HABITAN EN LAS COLONIAS CON BAJO Y MUY BAJO INDICE DE DESARROLLO SOCIAL. </v>
          </cell>
          <cell r="AF347" t="str">
            <v xml:space="preserve">BRINDAR TALLERES LUDICOS, FORMATIVOS, PARTICIPATIVOS Y OCUPACIONALES QUE GENEREN PROCESOS DE INTEGRACION COMUNITARIA. </v>
          </cell>
          <cell r="AG347" t="str">
            <v>NIÑAS, NIÑOS, ADOLESCENTES, JOVENES, PERSONAS ADULTAS Y PERSONAS ADULTAS MAYORES QUE HABITAN EN LAS COLONIAS CON BAJO Y MUY BAJO INDICE DE DESARROLLO SOCIAL, ORGANIZAN ACTIVIDADES INTEGRALES EN SU COMUNIDAD.</v>
          </cell>
          <cell r="AH347">
            <v>1.7100000000000001E-2</v>
          </cell>
          <cell r="AI347" t="str">
            <v>MIDE EL NUMERO DE NIÑAS, NIÑOS, ADOLESCENTES, JOVENES, PERSONAS ADULTAS Y PERSONAS ADULTAS MAYORES BENEFICIADOS CON TALLERES.</v>
          </cell>
          <cell r="AJ347" t="str">
            <v>(NUMERO NIÑAS, NIÑOS, ADOLESCENTES, JOVENES, PERSONAS ADULTAS Y PERSONAS ADULTAS MAYORES BENEFICIADOS CON TALLERES/ NUMERO DE PERSONAS QUE HABITAN EN ZONAS DE MUY BAJO Y BAJO INDICE DE DESARROLLO SOCIAL)*100</v>
          </cell>
          <cell r="AK347" t="str">
            <v>PORCENTAJE</v>
          </cell>
          <cell r="AL347" t="str">
            <v>LISTAS DE ASISTENCIA LAS CUALES ESTARAN DISPONIBLES PARA CONSULTA EN LA DIRECCION DE ATENCION A GRUPOS PRIORITARIOS, UBICADA EN PLAZA DE LA CONSTITUCION, INTERIOR DEL PARQUE JUANA DE ASBAJE, C.P. 14000, ALCALDIA DE TLALPAN.</v>
          </cell>
          <cell r="AM347">
            <v>7.1000000000000004E-3</v>
          </cell>
          <cell r="AN347">
            <v>1.7100000000000001E-2</v>
          </cell>
          <cell r="AO347">
            <v>1.7100000000000001E-2</v>
          </cell>
          <cell r="AP347">
            <v>1.7100000000000001E-2</v>
          </cell>
        </row>
        <row r="348">
          <cell r="K348" t="str">
            <v>02CD14S128</v>
          </cell>
          <cell r="L348">
            <v>1</v>
          </cell>
          <cell r="M348" t="str">
            <v>Igualdad y Derechos</v>
          </cell>
          <cell r="N348">
            <v>6</v>
          </cell>
          <cell r="O348" t="str">
            <v>Derecho a la igualdad e inclusión</v>
          </cell>
          <cell r="P348">
            <v>1</v>
          </cell>
          <cell r="Q348" t="str">
            <v>Niñas, niños y adolescentes</v>
          </cell>
          <cell r="R348">
            <v>10</v>
          </cell>
          <cell r="S348" t="str">
            <v xml:space="preserve">Reducción de las desigualdades </v>
          </cell>
          <cell r="T348" t="str">
            <v xml:space="preserve">10. Reducción de las desigualdades </v>
          </cell>
          <cell r="U348" t="str">
            <v>2</v>
          </cell>
          <cell r="V348" t="str">
            <v>Desarrollo Social</v>
          </cell>
          <cell r="W348" t="str">
            <v>6</v>
          </cell>
          <cell r="X348" t="str">
            <v>Protección Social</v>
          </cell>
          <cell r="Y348" t="str">
            <v>8</v>
          </cell>
          <cell r="Z348" t="str">
            <v>Otros Grupos Vulnerables</v>
          </cell>
          <cell r="AA348" t="str">
            <v>2.6.8</v>
          </cell>
          <cell r="AB348" t="str">
            <v>032</v>
          </cell>
          <cell r="AC348" t="str">
            <v>Derechos humanos de la adolescencia y la infancia</v>
          </cell>
          <cell r="AD348" t="str">
            <v xml:space="preserve">LAS NIÑAS, NIÑOS Y ADOLESCENTES QUE VIVEN EN LA DEMARCACION PRESENTAN CARENCIAS DE UN SANO DESARROLLO INTEGRAL SIN ACCESO A BIENES Y SERVICIOS ASOCIADOS A LA CULTURA Y LA RECREACION. </v>
          </cell>
          <cell r="AE348" t="str">
            <v xml:space="preserve">NIÑAS, NIÑOS Y ADOLESCENTES DE 5 A 14 AÑOS QUE VIVEN EN LA DEMARCACION. </v>
          </cell>
          <cell r="AF348" t="str">
            <v xml:space="preserve">BRINDAR APOYOS ECONOMICOS Y TALLERES PARA PROMOVER LA CRIANZA POSITIVA, LOS DERECHOS DE LA INFANCIA Y PREVENIR LA VIOLENCIA INFANTIL, </v>
          </cell>
          <cell r="AG348" t="str">
            <v xml:space="preserve">LAS NIÑAS, NIÑOS Y ADOLESCENTES QUE HABITAN EN LA DEMARCACION MEJORAN SU DESARROLLO INTEGRAL. </v>
          </cell>
          <cell r="AH348">
            <v>0.01</v>
          </cell>
          <cell r="AI348" t="str">
            <v xml:space="preserve">MIDE EL NUMERO DE NIÑAS, NIÑAS Y ADOLESCENTES QUE RECIBEN APOYO ECONOMICO Y PARTICIPAN EN LOS TALLERES. </v>
          </cell>
          <cell r="AJ348" t="str">
            <v>(NUMERO DE NIÑAS, NIÑOS Y ADOLESCENTES QUE RECIBEN EL APOYO ECONOMICO Y PARTICIPAN EN LOS TALLERES / NUMERO DE NIÑAS, NIÑOS Y ADOLESCENTES DE 5 A 14 AÑOS QUE RESIDEN EN LA DEMARCACION) * 100</v>
          </cell>
          <cell r="AK348" t="str">
            <v>PORCENTAJE</v>
          </cell>
          <cell r="AL348" t="str">
            <v>LISTAS DE ASISTENCIA Y ORDENES DE PAGO ENTREGADAS, LAS CUALES ESTARAN DISPONIBLES PARA CONSULTA EN LA DIRECCION DE ATENCION A GRUPOS PRIORITARIOS, UBICADA EN PLAZA DE LA CONSTITUCION, INTERIOR DEL PARQUE JUANA DE ASBAJE, C.P. 14000, ALCALDIA DE TLALPAN.</v>
          </cell>
          <cell r="AM348">
            <v>0</v>
          </cell>
          <cell r="AN348">
            <v>0.01</v>
          </cell>
          <cell r="AO348">
            <v>0.01</v>
          </cell>
          <cell r="AP348">
            <v>0.01</v>
          </cell>
        </row>
        <row r="349">
          <cell r="K349" t="str">
            <v>02CD14S129</v>
          </cell>
          <cell r="L349">
            <v>1</v>
          </cell>
          <cell r="M349" t="str">
            <v>Igualdad y Derechos</v>
          </cell>
          <cell r="N349">
            <v>1</v>
          </cell>
          <cell r="O349" t="str">
            <v>Derecho a la educación</v>
          </cell>
          <cell r="P349">
            <v>3</v>
          </cell>
          <cell r="Q349" t="str">
            <v>Fortalecer y ampliar la cobertura de la educación media superior en las demarcaciones periféricas</v>
          </cell>
          <cell r="R349">
            <v>4</v>
          </cell>
          <cell r="S349" t="str">
            <v>Educación de calidad</v>
          </cell>
          <cell r="T349" t="str">
            <v>4. Educación de calidad</v>
          </cell>
          <cell r="U349" t="str">
            <v>2</v>
          </cell>
          <cell r="V349" t="str">
            <v>Desarrollo Social</v>
          </cell>
          <cell r="W349" t="str">
            <v>5</v>
          </cell>
          <cell r="X349" t="str">
            <v>Educación</v>
          </cell>
          <cell r="Y349" t="str">
            <v>2</v>
          </cell>
          <cell r="Z349" t="str">
            <v>Educación Media Superior</v>
          </cell>
          <cell r="AA349" t="str">
            <v>2.5.2</v>
          </cell>
          <cell r="AB349" t="str">
            <v>129</v>
          </cell>
          <cell r="AC349" t="str">
            <v>Fortalecimiento de los servicios de educación</v>
          </cell>
          <cell r="AD349" t="str">
            <v xml:space="preserve">LOS ALUMNOS EGRESADOS DE TERCER GRADO DE SECUNDARIA NO CUENTA CON LOS RECURSOS ECONOMICOS PARA SOLVENTAR UN CURSO DE PREPARACION PARA EL EXAMEN DE INGRESO A LA EDUCACION MEDIA SUPERIOR. </v>
          </cell>
          <cell r="AE349" t="str">
            <v xml:space="preserve">LOS ALUMNOS QUE CURSAN O HAYAN CONCLUIDO EL TERCER GRADO DE SECUNDARIA EN ESCUELAS PUBLICAS  PREFERENTEMENTE QUE VIVAN EN ZONAS DE MUY BAJO Y BAJO INDICE DE DESARROLLO SOCIAL. </v>
          </cell>
          <cell r="AF349" t="str">
            <v xml:space="preserve">BRINDAR ASESORIAS, ORIENTACION Y ACOMPAÑAMIENTO GRATUITO DE PREPARACION PARA PRESENTAR EL EXAMEN DE INGRESO A LA EDUCACION MEDIA SUPERIOR.                                                                                                                                                                                                             </v>
          </cell>
          <cell r="AG349" t="str">
            <v xml:space="preserve">LOS ALUMNOS QUE RECIBEN LAS ASESORIAS DE PREPARACION ACCEDEN AL NIVEL DE EDUCACION MEDIA SUPERIOR. </v>
          </cell>
          <cell r="AH349">
            <v>0.17499999999999999</v>
          </cell>
          <cell r="AI349" t="str">
            <v xml:space="preserve">MIDE LA CANTIDAD DE ALUMNOS QUE RECIBEN ASESORIAS DE PREPARACION </v>
          </cell>
          <cell r="AJ349" t="str">
            <v>(NUMERO DE ALUMNOS QUE RECIBEN LAS ASESORIAS DE PREPARACION / NUMERO DE NIÑAS Y NIÑOS QUE EGRESAN DE TERCER AÑO DE SECUNDARIA) * 100</v>
          </cell>
          <cell r="AK349" t="str">
            <v>PORCENTAJE</v>
          </cell>
          <cell r="AL349"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49">
            <v>0</v>
          </cell>
          <cell r="AN349">
            <v>0.17499999999999999</v>
          </cell>
          <cell r="AO349">
            <v>0.17499999999999999</v>
          </cell>
          <cell r="AP349">
            <v>0.17499999999999999</v>
          </cell>
        </row>
        <row r="350">
          <cell r="K350" t="str">
            <v>02CD14S130</v>
          </cell>
          <cell r="L350">
            <v>1</v>
          </cell>
          <cell r="M350" t="str">
            <v>Igualdad y Derechos</v>
          </cell>
          <cell r="N350">
            <v>1</v>
          </cell>
          <cell r="O350" t="str">
            <v>Derecho a la educación</v>
          </cell>
          <cell r="P350">
            <v>2</v>
          </cell>
          <cell r="Q350" t="str">
            <v>Apoyar a la Secretaría de Educación Pública Federal en la mejora integral de la educación básica en la Ciudad</v>
          </cell>
          <cell r="R350">
            <v>4</v>
          </cell>
          <cell r="S350" t="str">
            <v>Educación de calidad</v>
          </cell>
          <cell r="T350" t="str">
            <v>4. Educación de calidad</v>
          </cell>
          <cell r="U350" t="str">
            <v>2</v>
          </cell>
          <cell r="V350" t="str">
            <v>Desarrollo Social</v>
          </cell>
          <cell r="W350" t="str">
            <v>5</v>
          </cell>
          <cell r="X350" t="str">
            <v>Educación</v>
          </cell>
          <cell r="Y350" t="str">
            <v>6</v>
          </cell>
          <cell r="Z350" t="str">
            <v>Otros Servicios Educativos Y Actividades Inherentes</v>
          </cell>
          <cell r="AA350" t="str">
            <v>2.5.6</v>
          </cell>
          <cell r="AB350" t="str">
            <v>129</v>
          </cell>
          <cell r="AC350" t="str">
            <v>Fortalecimiento de los servicios de educación</v>
          </cell>
          <cell r="AD350" t="str">
            <v>LAS PERSONAS DE 15 AÑOS Y MAS NO CUENTAN CON ESPACIOS CERCANOS A SU COMUNIDAD QUE LES PROVEA DE INFRAESTRUCTURA Y OFERTA EDUCATIVA COMPLEMENTARIA QUE ATIENDA SUS DEMANDAS.</v>
          </cell>
          <cell r="AE350" t="str">
            <v xml:space="preserve">LAS PERSONAS DE 15 AÑOS Y MAS QUE DEMANDAN SERVICIOS EDUCATIVOS COMPLEMENTARIOS, PREFERENTEMENTE QUE VIVAN EN ZONAS DE MUY BAJO Y BAJO INDICE DE DESARROLLO SOCIAL. </v>
          </cell>
          <cell r="AF350" t="str">
            <v xml:space="preserve">BRINDAR ASESORIAS, ORIENTACION Y ACOMPAÑAMIENTO GRATUITO PARA CONCLUIR O AMPLIAR SU FORMACION ACADEMICA.                                                                                                                                                                                                          </v>
          </cell>
          <cell r="AG350" t="str">
            <v>LAS PERSONAS DE 15 AÑOS Y MAS CUENTAN CON CONOCIMIENTOS QUE MEJORAN SU CONDICION DE VIDA.</v>
          </cell>
          <cell r="AH350">
            <v>1.6E-2</v>
          </cell>
          <cell r="AI350" t="str">
            <v>MIDE EL NUMERO DE PERSONAS QUE RECIBEN ALGUN TIPO DE ASESORIA, ORIENTACION Y ACOMPAÑAMIENTO EDUCATIVO.</v>
          </cell>
          <cell r="AJ350" t="str">
            <v>(NUMERO DE PERSONAS QUE RECIBEN ALGUN TIPO DE ASESORIA, ORIENTACION Y ACOMPAÑAMIENTO EDUCATIVO / NUMERO DE PERSONAS DE 15 AÑOS Y MAS QUE HABITAN EN LA ALCALDIA DE TLALPAN) * 100</v>
          </cell>
          <cell r="AK350" t="str">
            <v>PORCENTAJE</v>
          </cell>
          <cell r="AL350"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50">
            <v>4.0000000000000001E-3</v>
          </cell>
          <cell r="AN350">
            <v>8.0000000000000002E-3</v>
          </cell>
          <cell r="AO350">
            <v>1.2E-2</v>
          </cell>
          <cell r="AP350">
            <v>1.6E-2</v>
          </cell>
        </row>
        <row r="351">
          <cell r="K351" t="str">
            <v>02CD14S132</v>
          </cell>
          <cell r="L351">
            <v>1</v>
          </cell>
          <cell r="M351" t="str">
            <v>Igualdad y Derechos</v>
          </cell>
          <cell r="N351">
            <v>1</v>
          </cell>
          <cell r="O351" t="str">
            <v>Derecho a la educación</v>
          </cell>
          <cell r="P351">
            <v>2</v>
          </cell>
          <cell r="Q351" t="str">
            <v>Apoyar a la Secretaría de Educación Pública Federal en la mejora integral de la educación básica en la Ciudad</v>
          </cell>
          <cell r="R351">
            <v>4</v>
          </cell>
          <cell r="S351" t="str">
            <v>Educación de calidad</v>
          </cell>
          <cell r="T351" t="str">
            <v>4. Educación de calidad</v>
          </cell>
          <cell r="U351" t="str">
            <v>2</v>
          </cell>
          <cell r="V351" t="str">
            <v>Desarrollo Social</v>
          </cell>
          <cell r="W351" t="str">
            <v>5</v>
          </cell>
          <cell r="X351" t="str">
            <v>Educación</v>
          </cell>
          <cell r="Y351" t="str">
            <v>6</v>
          </cell>
          <cell r="Z351" t="str">
            <v>Otros Servicios Educativos Y Actividades Inherentes</v>
          </cell>
          <cell r="AA351" t="str">
            <v>2.5.6</v>
          </cell>
          <cell r="AB351" t="str">
            <v>129</v>
          </cell>
          <cell r="AC351" t="str">
            <v>Fortalecimiento de los servicios de educación</v>
          </cell>
          <cell r="AD351" t="str">
            <v xml:space="preserve">LAS NIÑAS, NIÑOS Y ADOLESCENTES NO CUENTAN CON INSTRUMENTOS COMPLEMENTARIOS QUE FORTALEZCAN Y REAFIRMEN LOS CONOCIMIENTOS ADQUIRIDOS EN LAS ESCUELAS. </v>
          </cell>
          <cell r="AE351" t="str">
            <v>NIÑAS, NIÑOS Y ADOLESCENTES QUE ESTUDIAN EN ESCUELAS PRIMARIAS Y SECUNDARIAS PUBLICAS QUE DEMANDAN SERVICIOS EDUCATIVOS COMPLEMENTARIOS.</v>
          </cell>
          <cell r="AF351" t="str">
            <v xml:space="preserve">BRINDAR ASESORIAS, ORIENTACION Y ACOMPAÑAMIENTO GRATUITO PARA MEJORAR EL RENDIMIENTO ESCOLAR.                                                                                                                                                                                       </v>
          </cell>
          <cell r="AG351" t="str">
            <v>LAS NIÑAS, NIÑOS Y ADOLESCENTES TIENEN UN MEJOR RENDIMIENTO ESCOLAR.</v>
          </cell>
          <cell r="AH351">
            <v>1.0999999999999999E-2</v>
          </cell>
          <cell r="AI351" t="str">
            <v>MIDE LA CANTIDAD DE NIÑAS, NIÑOS Y ADOLESCENTES QUE RECIBEN ASESORIA EN LAS BIBLIOTECAS PUBLICAS.</v>
          </cell>
          <cell r="AJ351" t="str">
            <v>(NUMERO DE NIÑAS, NIÑOS Y ADOLESCENTES QUE RECIBEN ASESORIA EN LAS BIBLIOTECAS PUBLICAS / NUMERO DE NIÑAS, NIÑOS Y ADOLESCENTES QUE ESTUDIAN EN ESCUELAS PRIMARIAS Y SECUNDARIAS PUBLICAS) * 100</v>
          </cell>
          <cell r="AK351" t="str">
            <v>PORCENTAJE</v>
          </cell>
          <cell r="AL351"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51">
            <v>1.0999999999999999E-2</v>
          </cell>
          <cell r="AN351">
            <v>1.0999999999999999E-2</v>
          </cell>
          <cell r="AO351">
            <v>1.0999999999999999E-2</v>
          </cell>
          <cell r="AP351">
            <v>1.0999999999999999E-2</v>
          </cell>
        </row>
        <row r="352">
          <cell r="K352" t="str">
            <v>02CD14S133</v>
          </cell>
          <cell r="L352">
            <v>2</v>
          </cell>
          <cell r="M352" t="str">
            <v>Ciudad Sustentable</v>
          </cell>
          <cell r="N352">
            <v>2</v>
          </cell>
          <cell r="O352" t="str">
            <v>Desarrollo urbano sustentable e incluyente</v>
          </cell>
          <cell r="P352">
            <v>1</v>
          </cell>
          <cell r="Q352" t="str">
            <v>Ordenamiento de desarrollo urbano</v>
          </cell>
          <cell r="R352">
            <v>11</v>
          </cell>
          <cell r="S352" t="str">
            <v>Ciudades y comunidades sostenibles</v>
          </cell>
          <cell r="T352" t="str">
            <v>11. Ciudades y comunidades sostenibles</v>
          </cell>
          <cell r="U352" t="str">
            <v>2</v>
          </cell>
          <cell r="V352" t="str">
            <v>Desarrollo Social</v>
          </cell>
          <cell r="W352" t="str">
            <v>2</v>
          </cell>
          <cell r="X352" t="str">
            <v>Vivienda Y Servicios A La Comunidad</v>
          </cell>
          <cell r="Y352" t="str">
            <v>2</v>
          </cell>
          <cell r="Z352" t="str">
            <v>Desarrollo Comunitario</v>
          </cell>
          <cell r="AA352" t="str">
            <v>2.2.2</v>
          </cell>
          <cell r="AB352" t="str">
            <v>095</v>
          </cell>
          <cell r="AC352" t="str">
            <v>Uso y aprovechamiento de espacios públicos</v>
          </cell>
          <cell r="AD352" t="str">
            <v>ABANDONO Y CARENCIA DE ESPACIOS PUBLICOS ADECUADOS, SANOS Y URBANOS PARA LA POBLACION (PARQUES, GLORIETAS, ILUMINACION, JUEGOS INFANTILES Y APARATOS DE EJERCICIO).</v>
          </cell>
          <cell r="AE352" t="str">
            <v>115,000 PERSONAS, QUE VIVEN EN ZONAS DE BAJO Y MUY BAJO INDICE DE DESARROLLO SOCIAL Y EN ZONAS DE CRECIMIENTO DESORDENADO DE LA MANCHA URBANA.</v>
          </cell>
          <cell r="AF352" t="str">
            <v xml:space="preserve">MITIGAR EL DETERIORO URBANO E INCENTIVAR A LOS VECINOS PARA LOGRAR SU INVOLUCRAMIENTO.                                                                               </v>
          </cell>
          <cell r="AG352" t="str">
            <v>UN ENTORNO LIMPIO Y AGRADABLE, SE FORTELECEN LOS LAZOS COMUNITARIOS Y SE FOMENTA LA SANA CONVIVENCIA ENTRE LOS HABITANTES.</v>
          </cell>
          <cell r="AH352">
            <v>0.17</v>
          </cell>
          <cell r="AI352" t="str">
            <v>MIDE EL NUMERO DE PERSONAS ATENDIDAS A TRAVES DE LOS SERVICIOS PUBLICOS DE MEJORAMIENTO URBANO.</v>
          </cell>
          <cell r="AJ352" t="str">
            <v>(NUMERO DE PERSONAS QUE HABITAN EN 18 COLONIAS, 10 PUEBLOS Y 6 BARRIOS CON MUY BAJO Y BAJO INDICE DE DESARROLLO SOCIAL QUE RECIBEN LOS SERVICIOS DE MEJORAMIENTO URBANO / NUMERO DE PERSONAS QUE HABITAN EN LA ALCALDIA DE TLALPAN) * 100</v>
          </cell>
          <cell r="AK352" t="str">
            <v>PORCENTAJE</v>
          </cell>
          <cell r="AL352" t="str">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ell>
          <cell r="AM352">
            <v>0</v>
          </cell>
          <cell r="AN352">
            <v>0.17</v>
          </cell>
          <cell r="AO352">
            <v>0.17</v>
          </cell>
          <cell r="AP352">
            <v>0.17</v>
          </cell>
        </row>
        <row r="353">
          <cell r="K353" t="str">
            <v>02CD14S134</v>
          </cell>
          <cell r="L353">
            <v>2</v>
          </cell>
          <cell r="M353" t="str">
            <v>Ciudad Sustentable</v>
          </cell>
          <cell r="N353">
            <v>3</v>
          </cell>
          <cell r="O353" t="str">
            <v>Medio ambiente y recursos naturales</v>
          </cell>
          <cell r="P353">
            <v>4</v>
          </cell>
          <cell r="Q353" t="str">
            <v>Regenerar las condiciones ecológicas de la ciudad: Áreas de Valor Ambiental, Áreas Naturales Protegidas y Suelo de Conservación.</v>
          </cell>
          <cell r="R353">
            <v>15</v>
          </cell>
          <cell r="S353" t="str">
            <v>Vida de ecosistemas terrestres</v>
          </cell>
          <cell r="T353" t="str">
            <v>15. Vida de ecosistemas terrestres</v>
          </cell>
          <cell r="U353" t="str">
            <v>2</v>
          </cell>
          <cell r="V353" t="str">
            <v>Desarrollo Social</v>
          </cell>
          <cell r="W353" t="str">
            <v>1</v>
          </cell>
          <cell r="X353" t="str">
            <v>Protección Ambiental</v>
          </cell>
          <cell r="Y353" t="str">
            <v>6</v>
          </cell>
          <cell r="Z353" t="str">
            <v>Otros De Protección Ambiental</v>
          </cell>
          <cell r="AA353" t="str">
            <v>2.1.6</v>
          </cell>
          <cell r="AB353" t="str">
            <v>089</v>
          </cell>
          <cell r="AC353" t="str">
            <v>Regulación, protección y cuidado animal</v>
          </cell>
          <cell r="AD353" t="str">
            <v xml:space="preserve">LOS TENEDORES DE ANIMALES DE COMPAÑIA NO CUENTAN CON LOS RECURSOS ECONOMICOS PARA PROTEGERLOS. </v>
          </cell>
          <cell r="AE353" t="str">
            <v>HABITANTES DE ZONAS DE MUY BAJO Y BAJO INDICE DE DESARROLLO SOCIAL QUE SON TENEDORES DE ANIMALES DE COMPAÑIA.</v>
          </cell>
          <cell r="AF353" t="str">
            <v>BRINDAR SERVICIOS DE SALUD VETERINARIA A ANIMALES DE COMPAÑIA.</v>
          </cell>
          <cell r="AG353" t="str">
            <v xml:space="preserve">LOS TENEDORES SE RESPONSABILIZAN DE LA SALUD DE SUS ANIMALES DE COMPAÑIA. </v>
          </cell>
          <cell r="AH353">
            <v>0.156</v>
          </cell>
          <cell r="AI353" t="str">
            <v>MIDE EL NUMERO DE ANIMALES DE COMPAÑIA ATENDIDOS CON ALGUN SERVICIO VETERINARIO</v>
          </cell>
          <cell r="AJ353" t="str">
            <v>(NUMERO DE ANIMALES DE COMPAÑIA ATENDIDOS / NUMERO DE ANIMALES DE COMPAÑIA DE LA DEMARCACION) * 100</v>
          </cell>
          <cell r="AK353" t="str">
            <v>PORCENTAJE</v>
          </cell>
          <cell r="AL353" t="str">
            <v xml:space="preserve">LISTADO DE BENEFICIARIOS, LOS CUALES PODRAN SER CONSULTADOS EN LA CLINICIA VETERINARIA DE LA ALCALDIA DE TLALPAN, UBICADA EN CALLE BEKAL MZ 98 LT 22, COL. LOMAS DE PADIERNA, C.P. 14240 , ALCALDIA DE TLALPAN. </v>
          </cell>
          <cell r="AM353">
            <v>0.03</v>
          </cell>
          <cell r="AN353">
            <v>6.3E-2</v>
          </cell>
          <cell r="AO353">
            <v>0.109</v>
          </cell>
          <cell r="AP353">
            <v>0.156</v>
          </cell>
        </row>
        <row r="354">
          <cell r="K354" t="str">
            <v>02CD14S135</v>
          </cell>
          <cell r="L354">
            <v>1</v>
          </cell>
          <cell r="M354" t="str">
            <v>Igualdad y Derechos</v>
          </cell>
          <cell r="N354">
            <v>4</v>
          </cell>
          <cell r="O354" t="str">
            <v>Derecho a la vivienda</v>
          </cell>
          <cell r="P354">
            <v>3</v>
          </cell>
          <cell r="Q354" t="str">
            <v>Apoyo a Unidades Habitacionales</v>
          </cell>
          <cell r="R354">
            <v>11</v>
          </cell>
          <cell r="S354" t="str">
            <v>Ciudades y comunidades sostenibles</v>
          </cell>
          <cell r="T354" t="str">
            <v>11. Ciudades y comunidades sostenibles</v>
          </cell>
          <cell r="U354" t="str">
            <v>2</v>
          </cell>
          <cell r="V354" t="str">
            <v>Desarrollo Social</v>
          </cell>
          <cell r="W354" t="str">
            <v>2</v>
          </cell>
          <cell r="X354" t="str">
            <v>Vivienda Y Servicios A La Comunidad</v>
          </cell>
          <cell r="Y354" t="str">
            <v>2</v>
          </cell>
          <cell r="Z354" t="str">
            <v>Desarrollo Comunitario</v>
          </cell>
          <cell r="AA354" t="str">
            <v>2.2.2</v>
          </cell>
          <cell r="AB354" t="str">
            <v>031</v>
          </cell>
          <cell r="AC354" t="str">
            <v>Acciones para el mejoramiento de la vivienda</v>
          </cell>
          <cell r="AD354" t="str">
            <v>DERIVADO DE LA ANTIGÜEDAD DE LAS CONSTRUCCIONES Y FALTA DE MANTENIMIENTO, LAS UNIDADES Y CONJUNTOS HABITACIONALES DE INTERES SOCIAL PRESENTAN DETERIORO EN SU INFRAESTRUCTURA.</v>
          </cell>
          <cell r="AE354" t="str">
            <v>PERSONAS DE ESCASOS RECURSOS ECONOMICOS, MAYORITARIAMENTE PERSONAS ADULTOS MAYORES QUE RESIDEN EN LAS UNIDADES Y/O CONJUNTOS HABITACIONALES DE INTERES SOCIAL.</v>
          </cell>
          <cell r="AF354" t="str">
            <v xml:space="preserve">MEJORAR LA INFRAESTRUCTURA DE LAS UNIDADES HABITACIONALES DE INTERES SOCIAL Y/O CONJUNTOS HABITACIONALES. </v>
          </cell>
          <cell r="AG354" t="str">
            <v>LA CALIDAD DE LA VIVIENDA DE LOS HABITANTES DE LAS UNIDADES Y CONJUNTOS HABITACIONALES DE INTERES SOCIAL MEJORA.</v>
          </cell>
          <cell r="AH354">
            <v>0.58899999999999997</v>
          </cell>
          <cell r="AI354" t="str">
            <v xml:space="preserve">MIDE LA CANTIDAD DE PERSONAS BENEFICIADAS QUE VIVEN EN UNIDADES Y CONJUNTOS HABITACIONALES DE INTERES SOCIAL. </v>
          </cell>
          <cell r="AJ354" t="str">
            <v>(NUMERO DE PERSONAS BENEFICIADAS QUE HABITAN EN CONJUNTOS Y UNIDADES HABITACIONALES DE INTERES SOCIAL / NUMERO DE PERSONAS QUE HABITAN EN CONJUNTOS Y UNIDADES HABITACIONALES DE INTERES SOCIAL) * 100</v>
          </cell>
          <cell r="AK354" t="str">
            <v>PORCENTAJE</v>
          </cell>
          <cell r="AL354" t="str">
            <v>EXPEDIENTES DE PROYECTOS , LOS CUALES ESTARAN DISPONIBLES PARA SU CONSULTA EN LA DIRECCION GENERAL DE PARTICIPACION CIUDADANA, UBICADA EN PLAZA DE LA CONSTITUCION S/N, COL. TLALPAN CENTRO, C.P. 14000, ALCALDIA DE TLALPAN.</v>
          </cell>
          <cell r="AM354">
            <v>0</v>
          </cell>
          <cell r="AN354">
            <v>0.58899999999999997</v>
          </cell>
          <cell r="AO354">
            <v>0.58899999999999997</v>
          </cell>
          <cell r="AP354">
            <v>0.58899999999999997</v>
          </cell>
        </row>
        <row r="355">
          <cell r="K355" t="str">
            <v>02CD14S136</v>
          </cell>
          <cell r="L355">
            <v>3</v>
          </cell>
          <cell r="M355" t="str">
            <v>Más y Mejor Movilidad</v>
          </cell>
          <cell r="N355">
            <v>3</v>
          </cell>
          <cell r="O355" t="str">
            <v>Proteger</v>
          </cell>
          <cell r="P355">
            <v>2</v>
          </cell>
          <cell r="Q355" t="str">
            <v>Política de seguridad vial orientada al cambio de conducta</v>
          </cell>
          <cell r="R355">
            <v>11</v>
          </cell>
          <cell r="S355" t="str">
            <v>Ciudades y comunidades sostenibles</v>
          </cell>
          <cell r="T355" t="str">
            <v>11. Ciudades y comunidades sostenibles</v>
          </cell>
          <cell r="U355" t="str">
            <v>2</v>
          </cell>
          <cell r="V355" t="str">
            <v>Desarrollo Social</v>
          </cell>
          <cell r="W355" t="str">
            <v>2</v>
          </cell>
          <cell r="X355" t="str">
            <v>Vivienda Y Servicios A La Comunidad</v>
          </cell>
          <cell r="Y355" t="str">
            <v>6</v>
          </cell>
          <cell r="Z355" t="str">
            <v>Servicios Comunales</v>
          </cell>
          <cell r="AA355" t="str">
            <v>2.2.6</v>
          </cell>
          <cell r="AB355" t="str">
            <v>108</v>
          </cell>
          <cell r="AC355" t="str">
            <v>Seguridad, control del tránsito vehicular y cultura vial</v>
          </cell>
          <cell r="AD355" t="str">
            <v>OCHO INTERSECCIONES VIALES PRESENTAN CONGESTIONAMIENTO VEHICULAR, PROVOCANDO TIEMPOS DE TRASLADO PROLONGADOS Y RIESGOS PARA LOS PEATONES Y CONDUCTORES DE TRANSPORTE PUBLICO Y PRIVADO.</v>
          </cell>
          <cell r="AE355" t="str">
            <v>LOS PEATONES Y CONDUCTORES QUE TRANSITAN POR LAS OCHO INTERSECCIONES.</v>
          </cell>
          <cell r="AF355" t="str">
            <v>BRINDAR SERVICIOS DE CONCIENTIZACION A PEATONES Y AUTOMOVILISTAS PARA MEJORAR LA EDUCACION Y MOVILIDAD VIAL EN LA DEMARCACION.</v>
          </cell>
          <cell r="AG355" t="str">
            <v>LA POBLACION ADQUIERE CONOCIMIENTOS DE EDUCACION VIAL PARA MEJORAR LA MOVILIDAD EN LA DEMARCACION.</v>
          </cell>
          <cell r="AH355">
            <v>0.4</v>
          </cell>
          <cell r="AI355" t="str">
            <v>MIDE EL NUMERO DE INTERSECCIONES QUE PRESENTAN MAYOR CONGESTION VEHICULAR INTERVENIDAS</v>
          </cell>
          <cell r="AJ355" t="str">
            <v>(NUMERO DE INTERSECCIONES QUE PRESENTAN MAYOR CONGESTION VEHICULAR INTERVENIDAS / NUMERO DE INTERSECCIONES QUE PRESENTAN MAYOR CONGESTION VEHICULAR) * 100</v>
          </cell>
          <cell r="AK355" t="str">
            <v>PORCENTAJE</v>
          </cell>
          <cell r="AL355" t="str">
            <v>LISTAS DE ASISTENCIAS, EVIDENCIA FOTOGRAFICA, LAS CUALES PODRAN SER CONSULTADAS EN LA DIRECCION DE SEGURIDAD CIUDADANA UBICADA EN PLAZA DE LA CONSTITUCION S/N, COL. TLALPAN CENTROL, ALCALDIA DE TLALPAN.</v>
          </cell>
          <cell r="AM355">
            <v>0.4</v>
          </cell>
          <cell r="AN355">
            <v>0.4</v>
          </cell>
          <cell r="AO355">
            <v>0.4</v>
          </cell>
          <cell r="AP355">
            <v>0.4</v>
          </cell>
        </row>
        <row r="356">
          <cell r="K356" t="str">
            <v>02CD14S137</v>
          </cell>
          <cell r="L356">
            <v>4</v>
          </cell>
          <cell r="M356" t="str">
            <v>Ciudad de México, capital cultural de America Latina</v>
          </cell>
          <cell r="N356">
            <v>1</v>
          </cell>
          <cell r="O356" t="str">
            <v>Cultura Comunitaria</v>
          </cell>
          <cell r="P356">
            <v>0</v>
          </cell>
          <cell r="Q356" t="str">
            <v>Cultura Comunitaria</v>
          </cell>
          <cell r="R356">
            <v>11</v>
          </cell>
          <cell r="S356" t="str">
            <v>Ciudades y comunidades sostenibles</v>
          </cell>
          <cell r="T356" t="str">
            <v>11. Ciudades y comunidades sostenibles</v>
          </cell>
          <cell r="U356" t="str">
            <v>2</v>
          </cell>
          <cell r="V356" t="str">
            <v>Desarrollo Social</v>
          </cell>
          <cell r="W356" t="str">
            <v>2</v>
          </cell>
          <cell r="X356" t="str">
            <v>Vivienda Y Servicios A La Comunidad</v>
          </cell>
          <cell r="Y356" t="str">
            <v>2</v>
          </cell>
          <cell r="Z356" t="str">
            <v>Desarrollo Comunitario</v>
          </cell>
          <cell r="AA356" t="str">
            <v>2.2.2</v>
          </cell>
          <cell r="AB356" t="str">
            <v>055</v>
          </cell>
          <cell r="AC356" t="str">
            <v>Participación ciudadana</v>
          </cell>
          <cell r="AD356" t="str">
            <v>EXISTE UN DESINTERES DE LOS CIUDADANOS QUE HABITAN EN PUEBLOS, BARRIOS Y COLONIAS EN ASUNTOS VECINALES PARA LA SOLUCION DE CONFLICTOS SOCIALES O EL MEJORAMIENTO DE SU ENTORNO FISICO.</v>
          </cell>
          <cell r="AE356" t="str">
            <v xml:space="preserve">HABITANTES QUE VIVEN PREFERENTEMENTE EN ZONAS DE MUY BAJO Y BAJO INDICE DE DESARROLLO SOCIAL, QUE REQUIEREN MEDIACION PARA ATENDER SUS NECESIDADES. </v>
          </cell>
          <cell r="AF356" t="str">
            <v xml:space="preserve">BRINDAR ACOMPAÑAMIENTO Y ASESORIA PARA LA EJECUCION DE LOS PROYECTOS COMUNITARIOS, CONCERTAR Y CANALIZAR A LAS INSTANCIAS CORRESPONDIENTES PARA LA ATENCION DE NECESIDADES. </v>
          </cell>
          <cell r="AG356" t="str">
            <v xml:space="preserve"> LOS HABITANTES PARTICIPAN EN ACTIVIDADES Y ACCIONES QUE MEJORAN LA CONVIVENCIA, SU ENTORNO FISICO Y SOCIAL. </v>
          </cell>
          <cell r="AH356">
            <v>0.29499999999999998</v>
          </cell>
          <cell r="AI356" t="str">
            <v>MIDE LA POBLACION ATENDIDA A TRAVES DE LAS ASESORIAS Y CANALIZACIONES</v>
          </cell>
          <cell r="AJ356" t="str">
            <v>(NUMERO DE PERSONAS ATENDIDAS/NUMERO DE PERSONAS QUE RESIDEN EN LA DEMARCACION) * 100</v>
          </cell>
          <cell r="AK356" t="str">
            <v>PORCENTAJE</v>
          </cell>
          <cell r="AL356" t="str">
            <v xml:space="preserve">MEMORIA DESCRIPTIVA, LISTAS DE ASISTENCIA Y MINUTAS DE ACUERDO, LAS CUALES PODRAN SER CONSULTADAS EN LA DIRECCION GENERAL DE PARTICIPACION CIUDADANA, UBICADA EN PLAZA DE LA CONSTITUCION S/N, COL. TLALPAN CENTRO, C.P.14000, ALCALDIA DE TLALPAN. </v>
          </cell>
          <cell r="AM356">
            <v>3.6999999999999998E-2</v>
          </cell>
          <cell r="AN356">
            <v>0.111</v>
          </cell>
          <cell r="AO356">
            <v>0.25800000000000001</v>
          </cell>
          <cell r="AP356">
            <v>0.29499999999999998</v>
          </cell>
        </row>
        <row r="357">
          <cell r="K357" t="str">
            <v>02CD14S138</v>
          </cell>
          <cell r="L357">
            <v>1</v>
          </cell>
          <cell r="M357" t="str">
            <v>Igualdad y Derechos</v>
          </cell>
          <cell r="N357">
            <v>3</v>
          </cell>
          <cell r="O357" t="str">
            <v>Derecho a la cultura física y la práctica del deporte</v>
          </cell>
          <cell r="P357">
            <v>1</v>
          </cell>
          <cell r="Q357" t="str">
            <v xml:space="preserve"> Promoción del deporte comunitario </v>
          </cell>
          <cell r="R357">
            <v>3</v>
          </cell>
          <cell r="S357" t="str">
            <v xml:space="preserve">Salud y bienestar </v>
          </cell>
          <cell r="T357" t="str">
            <v xml:space="preserve">3. Salud y bienestar </v>
          </cell>
          <cell r="U357" t="str">
            <v>2</v>
          </cell>
          <cell r="V357" t="str">
            <v>Desarrollo Social</v>
          </cell>
          <cell r="W357" t="str">
            <v>4</v>
          </cell>
          <cell r="X357" t="str">
            <v>Recreación, Cultura Y Otras Manifestaciones Sociales</v>
          </cell>
          <cell r="Y357" t="str">
            <v>1</v>
          </cell>
          <cell r="Z357" t="str">
            <v>Deporte Y Recreación</v>
          </cell>
          <cell r="AA357" t="str">
            <v>2.4.1</v>
          </cell>
          <cell r="AB357" t="str">
            <v>046</v>
          </cell>
          <cell r="AC357" t="str">
            <v>Impulso y fomento a la cultura física y el deporte</v>
          </cell>
          <cell r="AD357" t="str">
            <v>EL ACCESO A LA OFERTA DEPORTIVA GRATUITA ES INSUFICIENTE PARA ATENDER LA DEMANDA DE LA POBLACION.</v>
          </cell>
          <cell r="AE357" t="str">
            <v xml:space="preserve">NIÑAS, NIÑOS, ADOLESCENTES, MUJERES, HOMBRES Y PERSONAS ADULTAS MAYORES QUE RESIDEN PREFERENTEMENTE EN LA DEMARCACION Y QUE DEMANDAN ALGUNA ACTIVIDAD DEPORTIVA. </v>
          </cell>
          <cell r="AF357" t="str">
            <v>BRINDAR UNA AMPLIA OFERTA DEPORTIVA PARA EL GOCE Y DISFRUTE DE LA POBLACION.</v>
          </cell>
          <cell r="AG357" t="str">
            <v xml:space="preserve">NIÑAS, NIÑOS, ADOLESCENTES, MUJERES, HOMBRES Y PERSONAS ADULTAS MAYORES FORTALECEN SU SALUD FISICA Y EMOCIONAL MEDIANTE LA PRACTICA DE ALGUNA DISCIPLINA DEPORTIVA. </v>
          </cell>
          <cell r="AH357">
            <v>6.6000000000000003E-2</v>
          </cell>
          <cell r="AI357" t="str">
            <v>MIDE LA POBLACION QUE PARTICIPO EN ALGUNA ACTIVIDAD DEPORTIVA</v>
          </cell>
          <cell r="AJ357" t="str">
            <v>(NUMERO DE PERSONAS QUE PARTICIPARON EN ALGUNA ACTIVIDAD DEPORTIVA / NUMERO DE PERSONAS QUE HABITAN EN LA DEMARCACION) * 100</v>
          </cell>
          <cell r="AK357" t="str">
            <v>PORCENTAJE</v>
          </cell>
          <cell r="AL357" t="str">
            <v>LISTAS DE ASISTENCIA, LAS CUALES PUEDEN SER CONSULTADAS EN LA COORDINACION DE DESARROLLO DE ACTIVIDADES DEPORTIVAS, UBICADA EN AV. INSURGENTES SUR S/N, INTERIOR DEL DEPORTIVO VILLA OLIMPICA, C.P. 14010, ALCALDIA DE TLALPAN</v>
          </cell>
          <cell r="AM357">
            <v>8.9999999999999993E-3</v>
          </cell>
          <cell r="AN357">
            <v>1.9E-2</v>
          </cell>
          <cell r="AO357">
            <v>3.7999999999999999E-2</v>
          </cell>
          <cell r="AP357">
            <v>6.6000000000000003E-2</v>
          </cell>
        </row>
        <row r="358">
          <cell r="K358" t="str">
            <v>02CD14S139</v>
          </cell>
          <cell r="L358">
            <v>2</v>
          </cell>
          <cell r="M358" t="str">
            <v>Ciudad Sustentable</v>
          </cell>
          <cell r="N358">
            <v>3</v>
          </cell>
          <cell r="O358" t="str">
            <v>Medio ambiente y recursos naturales</v>
          </cell>
          <cell r="P358">
            <v>4</v>
          </cell>
          <cell r="Q358" t="str">
            <v>Regenerar las condiciones ecológicas de la ciudad: Áreas de Valor Ambiental, Áreas Naturales Protegidas y Suelo de Conservación.</v>
          </cell>
          <cell r="R358">
            <v>11</v>
          </cell>
          <cell r="S358" t="str">
            <v>Ciudades y comunidades sostenibles</v>
          </cell>
          <cell r="T358" t="str">
            <v>11. Ciudades y comunidades sostenibles</v>
          </cell>
          <cell r="U358" t="str">
            <v>2</v>
          </cell>
          <cell r="V358" t="str">
            <v>Desarrollo Social</v>
          </cell>
          <cell r="W358" t="str">
            <v>1</v>
          </cell>
          <cell r="X358" t="str">
            <v>Protección Ambiental</v>
          </cell>
          <cell r="Y358" t="str">
            <v>5</v>
          </cell>
          <cell r="Z358" t="str">
            <v>Protección De La Diversidad Biológica Y Del Paisaje</v>
          </cell>
          <cell r="AA358" t="str">
            <v>2.1.5</v>
          </cell>
          <cell r="AB358" t="str">
            <v>030</v>
          </cell>
          <cell r="AC358" t="str">
            <v>Crecimiento y desarrollo sostenible</v>
          </cell>
          <cell r="AD358" t="str">
            <v xml:space="preserve">LAS PERSONAS DEDICADAS AL CUIDADO DEL MEDIO AMBIENTE, A LA PRODUCCION AGRICOLA Y AQUELLAS QUE SE ENCUENTRAN EN CONDICION DE DESEMPLEO NO CUENTAN CON LOS RECURSOS NECESARIOS PARA EMPRENDER, REACTIVAR O CONTINUAR PROYECTOS. </v>
          </cell>
          <cell r="AE358" t="str">
            <v xml:space="preserve">PERSONAS DEDICADAS AL CUIDADO DEL MEDIO AMBIENTE, A LA PRODUCCION AGRICOLA Y AQUELLAS QUE SE ENCUENTRAN EN CONDICION DE DESEMPLEO. </v>
          </cell>
          <cell r="AF358" t="str">
            <v xml:space="preserve">APOYAR PROYECTOS DE PERSONAS DEDICADAS AL CUIDADO DEL MEDIO AMBIENTE, A LA PRODUCCION AGRICOLA Y DE AQUELLOS QUE SE ENCUENTRAN EN CONDOICION DE DESEMPLEO PARA FOMENTAR EL DESARROLLO DEL EMPLEO, EL AUTOEMPLEO Y LA PRESERVACION Y CONSERVACION DEL AMBIENTE.  </v>
          </cell>
          <cell r="AG358" t="str">
            <v xml:space="preserve">LAS PERSONAS CUENTAN CON LOS RECURSOS PARA CONTINUAR CON LOS PROYECTOS DE CUIDADO AL MEDIO AMBIENTE, PRODUCCION AGRICOLA Y COMERCIAL QUE ACTIVAN LA ECONOMIA LOCAL. </v>
          </cell>
          <cell r="AH358">
            <v>0.13</v>
          </cell>
          <cell r="AI358" t="str">
            <v xml:space="preserve">MIDE LAS PERSONAS BENEFICIADAS </v>
          </cell>
          <cell r="AJ358" t="str">
            <v>(NUMERO DE PERSONAS BENEFICIADAS/NUMERO DE PERSONAS DEDICADAS AL CUIDADO DEL MEDIO AMBIENTE, A LA PRODUCCION AGRICOLA Y AQUELLAS QUE SE ENCUENTRAN EN CONDICION DE DESEMPLEO)*100</v>
          </cell>
          <cell r="AK358" t="str">
            <v>PORCENTAJE</v>
          </cell>
          <cell r="AL358" t="str">
            <v xml:space="preserve">EXPEDIENTES DE LOS PROYECTOS, LOS CUALES PODRAN SER CONSULTADOS EN LA DIRECCION GENERAL DE MEDIO AMBIENTE, DESARROLLO SUSTENTABLE Y FOMENTO ECONOMICO, UBICADA EN CALLE BENITO JUAREZ 68, COL. TLALPAN CENTRO, C.P. 14000, ALCALDIA DE TLALPAN. </v>
          </cell>
          <cell r="AM358">
            <v>0</v>
          </cell>
          <cell r="AN358">
            <v>0.02</v>
          </cell>
          <cell r="AO358">
            <v>0.1</v>
          </cell>
          <cell r="AP358">
            <v>0.13</v>
          </cell>
        </row>
        <row r="359">
          <cell r="K359" t="str">
            <v>02CD14S140</v>
          </cell>
          <cell r="L359">
            <v>5</v>
          </cell>
          <cell r="M359" t="str">
            <v>Cero Agresión y Más Seguridad</v>
          </cell>
          <cell r="N359">
            <v>1</v>
          </cell>
          <cell r="O359" t="str">
            <v>Seguridad Ciudadana</v>
          </cell>
          <cell r="P359">
            <v>11</v>
          </cell>
          <cell r="Q359" t="str">
            <v>Protección de los derechos humanos de la ciudadanía y protocolos de actuación policial</v>
          </cell>
          <cell r="R359">
            <v>16</v>
          </cell>
          <cell r="S359" t="str">
            <v>Paz, justicia e instituciones sólidas</v>
          </cell>
          <cell r="T359" t="str">
            <v>16. Paz, justicia e instituciones sólidas</v>
          </cell>
          <cell r="U359" t="str">
            <v>1</v>
          </cell>
          <cell r="V359" t="str">
            <v>Gobierno</v>
          </cell>
          <cell r="W359" t="str">
            <v>7</v>
          </cell>
          <cell r="X359" t="str">
            <v>Asuntos De Orden Público Y De Seguridad Interior</v>
          </cell>
          <cell r="Y359" t="str">
            <v>1</v>
          </cell>
          <cell r="Z359" t="str">
            <v>Policía</v>
          </cell>
          <cell r="AA359" t="str">
            <v>1.7.1</v>
          </cell>
          <cell r="AB359" t="str">
            <v>063</v>
          </cell>
          <cell r="AC359" t="str">
            <v>Prevención de la violencia y el delito</v>
          </cell>
          <cell r="AD359" t="str">
            <v xml:space="preserve">NIÑAS, NIÑOS, JOVENES, MUJERES JOVENES CON EMBARAZO TEMPRANO, MADRES JEFAS DE FAMILIA Y HOMBRES QUE HABITAN EN COLONIAS DE ALTA MARGINACION, ENFRENTAN SITUACIONES DE VIOLENCIA QUE GENERAN CONFLICTOS EN LA FAMILIA, DANDO ORIGEN A DELITOS QUE AFECTAN A LA COMUNIDAD. </v>
          </cell>
          <cell r="AE359" t="str">
            <v>POBLACION DE MUY BAJO Y BAJO INDICE DE DESARROLLO QUE REQUIERE SERVICIOS DE SENSIBILIZACION Y ACCIONES FORMATIVAS DIRIGIDAS A LOS DERECHOS HUMANOS Y LA PREVENCION DEL DELITO.</v>
          </cell>
          <cell r="AF359" t="str">
            <v>SENSIBILIZAR A LA POBLACION SOBRE LOS FACTORES DE RIESGOS QUE GENERAN LA VIOLENCIA FAMILIAR Y DE GENERO MEDIANTE UNA CAMPAÑA DE CONCIENTIZACION.</v>
          </cell>
          <cell r="AG359" t="str">
            <v>LA POBLACION TIENE CONOCIMIENTOS SOBRE LAS VIOLENCIAS Y CUENTA CON LOS INSTRUMENTOS PARA PREVENIRLAS.</v>
          </cell>
          <cell r="AH359">
            <v>1.7999999999999999E-2</v>
          </cell>
          <cell r="AI359" t="str">
            <v>MIDE EL NUMERO DE PERSONAS QUE RECIBEN INFORMACION PARA CONCIENTIZAR Y SENSIBILIZAR SOBRE SITUACIONES DE VIOLENCIA.</v>
          </cell>
          <cell r="AJ359" t="str">
            <v>(NUMERO DE PERSONAS ATENDIDAS QUE RECIBIERON INFORMACION PARA CONCIENTIZAR Y SENSIBILIZAR SOBRE SITUACIONES DE VIOLENCIA / NUMERO DE PERSONAS QUE HABITAN EN LA DEMARCACION) * 100</v>
          </cell>
          <cell r="AK359" t="str">
            <v>PORCENTAJE</v>
          </cell>
          <cell r="AL359" t="str">
            <v>LISTA DE ASISTENCIA Y MEMORIA FOTOGRAFICA, LAS CUALES ESTARAN DISPONIBLES PARA CONSULTA EN LA DIRECCION DE SEGURIDAD CIUDADANA, UBICADA EN PLAZA DE LA CONSTITUCION S/N, COL. TLALPAN CENTROL, C.P. 14000, ALCALDIA DE TLALPAN</v>
          </cell>
          <cell r="AM359">
            <v>5.0000000000000001E-3</v>
          </cell>
          <cell r="AN359">
            <v>0.01</v>
          </cell>
          <cell r="AO359">
            <v>1.4999999999999999E-2</v>
          </cell>
          <cell r="AP359">
            <v>1.7999999999999999E-2</v>
          </cell>
        </row>
        <row r="360">
          <cell r="K360" t="str">
            <v>02CD14S200</v>
          </cell>
          <cell r="L360">
            <v>1</v>
          </cell>
          <cell r="M360" t="str">
            <v>Igualdad y Derechos</v>
          </cell>
          <cell r="N360">
            <v>6</v>
          </cell>
          <cell r="O360" t="str">
            <v>Derecho a la igualdad e inclusión</v>
          </cell>
          <cell r="P360">
            <v>2</v>
          </cell>
          <cell r="Q360" t="str">
            <v>Jóvenes</v>
          </cell>
          <cell r="R360">
            <v>10</v>
          </cell>
          <cell r="S360" t="str">
            <v xml:space="preserve">Reducción de las desigualdades </v>
          </cell>
          <cell r="T360" t="str">
            <v xml:space="preserve">10. Reducción de las desigualdades </v>
          </cell>
          <cell r="U360" t="str">
            <v>2</v>
          </cell>
          <cell r="V360" t="str">
            <v>Desarrollo Social</v>
          </cell>
          <cell r="W360" t="str">
            <v>6</v>
          </cell>
          <cell r="X360" t="str">
            <v>Protección Social</v>
          </cell>
          <cell r="Y360" t="str">
            <v>8</v>
          </cell>
          <cell r="Z360" t="str">
            <v>Otros Grupos Vulnerables</v>
          </cell>
          <cell r="AA360" t="str">
            <v>2.6.8</v>
          </cell>
          <cell r="AB360" t="str">
            <v>117</v>
          </cell>
          <cell r="AC360" t="str">
            <v>Acciones para el desarrollo y bienestar de los jóvenes</v>
          </cell>
          <cell r="AD360" t="str">
            <v xml:space="preserve">LAS JUVENTUDES SE ENFRENTAN A ENTORNOS FAMILIARES DESARTICULADOS QUE DERIVAN EN LA FRAGMENTACION DEL TEJIDO SOCIAL JUVENIL. </v>
          </cell>
          <cell r="AE360" t="str">
            <v>JOVENES DE 15 A 29 AÑOS QUE VIVEN EN LA DEMARCACION.</v>
          </cell>
          <cell r="AF360" t="str">
            <v xml:space="preserve">PROMOVER LA INTEGRACION DE LOS COLECTIVOS JUVENILES PARA QUE DESARROLLEN ACTIVIDADES Y PROYECTOS PARA LA COMUNIDAD. </v>
          </cell>
          <cell r="AG360" t="str">
            <v xml:space="preserve">LOS JOVENES DE 15 A 29 AÑOS PARTICIPAN EN ACTIVIDADES COLECTIVAS Y ANALIZAN SUS PROBLEMATICAS JUVENILES. </v>
          </cell>
          <cell r="AH360">
            <v>2.0999999999999999E-3</v>
          </cell>
          <cell r="AI360" t="str">
            <v xml:space="preserve">MIDE EL NUMERO DE JOVENES 15 A 29 AÑOS QUE PARTICIPAN EN LOS COLECTIVOS QUE DESARROLLAN ACTIVIDADES Y PROYECTOS PARA LA COMUNIDAD. </v>
          </cell>
          <cell r="AJ360" t="str">
            <v>(NUMERO DE JOVENES ENTRE 15 Y 29 AÑOS QUE PARTICIPAN EN COLECTIVOS QUE DESARROLLAN ACTIVIDADES Y PROYECTOS PARA LA COMUNIDAD/NUMERO DE JOVENES ENTRE 15 Y 29 AÑOS QUE HABITA EN LA DEMARCACION)*100</v>
          </cell>
          <cell r="AK360" t="str">
            <v>PORCENTAJE</v>
          </cell>
          <cell r="AL360" t="str">
            <v>LISTAS DE ASISTENCIA Y ORDENES DE PAGO ENTREGADAS, LAS CUALES ESTARAN DISPONIBLES PARA CONSULTA EN LA DIRECCION DE ATENCION A GRUPOS PRIORITARIOS, UBICADA EN PLAZA DE LA CONSTITUCION, INTERIOR DEL PARQUE JUANA DE ASBAJE, C.P. 14000, ALCALDIA DE TLALPAN.</v>
          </cell>
          <cell r="AM360">
            <v>0</v>
          </cell>
          <cell r="AN360">
            <v>0</v>
          </cell>
          <cell r="AO360">
            <v>0</v>
          </cell>
          <cell r="AP360">
            <v>2.0999999999999999E-3</v>
          </cell>
        </row>
        <row r="361">
          <cell r="K361" t="str">
            <v>02CD14S205</v>
          </cell>
          <cell r="L361">
            <v>1</v>
          </cell>
          <cell r="M361" t="str">
            <v>Igualdad y Derechos</v>
          </cell>
          <cell r="N361">
            <v>2</v>
          </cell>
          <cell r="O361" t="str">
            <v>Derecho a la salud</v>
          </cell>
          <cell r="P361">
            <v>4</v>
          </cell>
          <cell r="Q361" t="str">
            <v>Participación para una vida saludable</v>
          </cell>
          <cell r="R361">
            <v>3</v>
          </cell>
          <cell r="S361" t="str">
            <v xml:space="preserve">Salud y bienestar </v>
          </cell>
          <cell r="T361" t="str">
            <v xml:space="preserve">3. Salud y bienestar </v>
          </cell>
          <cell r="U361" t="str">
            <v>2</v>
          </cell>
          <cell r="V361" t="str">
            <v>Desarrollo Social</v>
          </cell>
          <cell r="W361" t="str">
            <v>3</v>
          </cell>
          <cell r="X361" t="str">
            <v>Salud</v>
          </cell>
          <cell r="Y361" t="str">
            <v>1</v>
          </cell>
          <cell r="Z361" t="str">
            <v>Prestación De Servicios De Salud A La Comunidad</v>
          </cell>
          <cell r="AA361" t="str">
            <v>2.3.1</v>
          </cell>
          <cell r="AB361" t="str">
            <v>064</v>
          </cell>
          <cell r="AC361" t="str">
            <v>Prevención y promoción de la salud</v>
          </cell>
          <cell r="AD361" t="str">
            <v>LAS NIÑAS Y NIÑOS DE 0 A 4 AÑOS DE EDAD QUE VIVEN EN ZONAS DE MUY BAJO INDICE DE DESARROLLO SOCIAL Y NO GOZAN DE LOS MISMOS SERVICIOS DE SALUD PARA DETECTAR ALGUNA SITUACION QUE IMPIDA SU PLENO DESARROLLO.</v>
          </cell>
          <cell r="AE361" t="str">
            <v xml:space="preserve">NIÑAS Y NIÑOS DE 0 A 4 AÑOS DE EDAD QUE VIVEN QUE EN ZONAS DE MUY BAJO INDICE DE DESARROLLO SOCIAL QUE TIENEN CARENCIA DE ACCESO A SERVICIOS DE SALUD Y SEGURIDAD SOCIAL. </v>
          </cell>
          <cell r="AF361" t="str">
            <v xml:space="preserve">BRINDAR SERVICIOS DE SALUD A NIÑAS Y NIÑOS DE 0 A 4 AÑOS DE EDAD QUE VIVEN EN ZONAS DE MUY BAJO INDICE DE DESARROLLO SOCIAL. </v>
          </cell>
          <cell r="AG361" t="str">
            <v xml:space="preserve">LAS NIÑAS Y NIÑOS DE 0 A 4 AÑOS DE EDAD QUE VIVEN EN ZONAS DE MUY BAJO INDICE DE DESARROLLO SOCIAL SON EVALUADOS EN SU NEURODESARROLLLO Y EN SU CASO SE CANALIZAN A LAS INSTANCIAS DE SALUD CORRESPONDIENTES. </v>
          </cell>
          <cell r="AH361">
            <v>0.25340000000000001</v>
          </cell>
          <cell r="AI361" t="str">
            <v>MIDE EL NUMERO DE NIÑAS Y NIÑOS QUE RECIBEN SERVICIOS DE SALUD.</v>
          </cell>
          <cell r="AJ361" t="str">
            <v>(NUMERO DE NIÑAS Y NIÑOS DE 0 A 4 AÑOS QUE RECIBEN SERVICIOS DE SALUD/NUMERO DE NIÑAS Y NIÑOS DE 0 A 4 AÑOS QUE RESIDEN EN ZONAS CON MUY BAJO INDICE DE DESARROLLO SOCIAL)*100</v>
          </cell>
          <cell r="AK361" t="str">
            <v>PORCENTAJE</v>
          </cell>
          <cell r="AL361" t="str">
            <v xml:space="preserve">LISTAS DE ASISTENCIA LAS CUALES ESTARAN DISPONIBLES PARA CONSULTA EN LA DIRECCION DE SALUD, UBICADA EN CALLE COSCOMATE 90, COL. TORIELLO GUERRA, C.P. 14050, ALCALDIA DE TLALPAN. </v>
          </cell>
          <cell r="AM361">
            <v>0</v>
          </cell>
          <cell r="AN361">
            <v>0.08</v>
          </cell>
          <cell r="AO361">
            <v>0.18</v>
          </cell>
          <cell r="AP361">
            <v>0.25340000000000001</v>
          </cell>
        </row>
        <row r="362">
          <cell r="K362" t="str">
            <v>02CD14S206</v>
          </cell>
          <cell r="L362">
            <v>4</v>
          </cell>
          <cell r="M362" t="str">
            <v>Ciudad de México, capital cultural de America Latina</v>
          </cell>
          <cell r="N362">
            <v>3</v>
          </cell>
          <cell r="O362" t="str">
            <v>Educación y Formación Artística y Cultural</v>
          </cell>
          <cell r="P362">
            <v>0</v>
          </cell>
          <cell r="Q362" t="str">
            <v>Educación y Formación Artística y Cultural</v>
          </cell>
          <cell r="R362">
            <v>11</v>
          </cell>
          <cell r="S362" t="str">
            <v>Ciudades y comunidades sostenibles</v>
          </cell>
          <cell r="T362" t="str">
            <v>11. Ciudades y comunidades sostenibles</v>
          </cell>
          <cell r="U362" t="str">
            <v>2</v>
          </cell>
          <cell r="V362" t="str">
            <v>Desarrollo Social</v>
          </cell>
          <cell r="W362" t="str">
            <v>4</v>
          </cell>
          <cell r="X362" t="str">
            <v>Recreación, Cultura Y Otras Manifestaciones Sociales</v>
          </cell>
          <cell r="Y362" t="str">
            <v>2</v>
          </cell>
          <cell r="Z362" t="str">
            <v>Cultura</v>
          </cell>
          <cell r="AA362" t="str">
            <v>2.4.2</v>
          </cell>
          <cell r="AB362" t="str">
            <v>078</v>
          </cell>
          <cell r="AC362" t="str">
            <v>Promoción y fomento de manifestaciones culturales</v>
          </cell>
          <cell r="AD362" t="str">
            <v>LAS NIÑAS, NIÑOS, ADOLESCENTES Y JOVENES NO CUENTAN CON RECURSOS ECONOMICOS PARA ACCEDER A OFERTA ARTISTICA-MUSICAL.</v>
          </cell>
          <cell r="AE362" t="str">
            <v xml:space="preserve">LAS NIÑAS, NIÑOS, ADOLESCENTES Y JOVENES DE 6 A 29 AÑOS. </v>
          </cell>
          <cell r="AF362" t="str">
            <v xml:space="preserve">BRINDAR EDUCACION MUSICAL A LAS NIÑAS, NIÑOS, ADOLESCENTES Y JOVENES PARA QUE APRENDAN A TOCAR UN INSTRUMENTO Y DE ESTA MANERA FORTALECER SU FORMACION INTEGRAL.                                                                                                                                                                                         </v>
          </cell>
          <cell r="AG362" t="str">
            <v xml:space="preserve">LAS NIÑAS, NIÑOS, ADOLESCENTES Y JOVENES SABEN TOCAR UN INSTRUMENTO MUSICAL. </v>
          </cell>
          <cell r="AH362">
            <v>1.1000000000000001E-3</v>
          </cell>
          <cell r="AI362" t="str">
            <v xml:space="preserve">MIDE LA CANTIDAD DE NIÑAS, NIÑOS, ADOLESCENTES Y JOVENES QUE RECIBEN INSTRUCCION MUSICAL. </v>
          </cell>
          <cell r="AJ362" t="str">
            <v>(NUMERO DE NIÑAS, NIÑOS, ADOLESCENTES Y JOVENES QUE RECIBEN INSTRUCCION MUSICAL/NUMERO DE NIÑAS, NIÑOS, ADOLESCENTES Y JOVENES QUE RESIDEN EN LA DEMARCACION)*100</v>
          </cell>
          <cell r="AK362" t="str">
            <v>PORCENTAJE</v>
          </cell>
          <cell r="AL362" t="str">
            <v>LISTAS DE ASISTENCIAS, LAS CUALES SE PODRAN CONSULTAR EN LA DIRECCION EJECUTIVA DE DERECHOS CULTURALES Y EDUCATIVOS, UBICADA EN CALLE PLAZA DE LA CONSTITUCION 10, INTERIOR DEL MUSEO DE HISTORIA DE TLALPAN, C.P. 14000, ALCALDIA DE TLALPAN.</v>
          </cell>
          <cell r="AM362">
            <v>1.1000000000000001E-3</v>
          </cell>
          <cell r="AN362">
            <v>1.1000000000000001E-3</v>
          </cell>
          <cell r="AO362">
            <v>1.1000000000000001E-3</v>
          </cell>
          <cell r="AP362">
            <v>1.1000000000000001E-3</v>
          </cell>
        </row>
        <row r="363">
          <cell r="K363" t="str">
            <v>02CD14S207</v>
          </cell>
          <cell r="L363">
            <v>1</v>
          </cell>
          <cell r="M363" t="str">
            <v>Igualdad y Derechos</v>
          </cell>
          <cell r="N363">
            <v>5</v>
          </cell>
          <cell r="O363" t="str">
            <v>Derechos de las mujeres</v>
          </cell>
          <cell r="P363">
            <v>0</v>
          </cell>
          <cell r="Q363" t="str">
            <v>Derechos de las mujeres</v>
          </cell>
          <cell r="R363">
            <v>5</v>
          </cell>
          <cell r="S363" t="str">
            <v xml:space="preserve">Igualdad de género </v>
          </cell>
          <cell r="T363" t="str">
            <v xml:space="preserve">5. Igualdad de género </v>
          </cell>
          <cell r="U363" t="str">
            <v>2</v>
          </cell>
          <cell r="V363" t="str">
            <v>Desarrollo Social</v>
          </cell>
          <cell r="W363" t="str">
            <v>6</v>
          </cell>
          <cell r="X363" t="str">
            <v>Protección Social</v>
          </cell>
          <cell r="Y363" t="str">
            <v>8</v>
          </cell>
          <cell r="Z363" t="str">
            <v>Otros Grupos Vulnerables</v>
          </cell>
          <cell r="AA363" t="str">
            <v>2.6.8</v>
          </cell>
          <cell r="AB363" t="str">
            <v>019</v>
          </cell>
          <cell r="AC363" t="str">
            <v>Atención integral a víctimas de violencia</v>
          </cell>
          <cell r="AD363" t="str">
            <v>NIÑAS, ADOLESCENTES Y MUJERES, SUFREN DE VIOLENCIAS Y NO CUENTAN CON LAS HERRAMIENTAS PARA SU ATENCION Y ACCESO A LA JUSTICIA.</v>
          </cell>
          <cell r="AE363" t="str">
            <v xml:space="preserve">NIÑAS, ADOLESCENTES Y MUJERES VICTIMAS DE VIOLENCIAS. </v>
          </cell>
          <cell r="AF363" t="str">
            <v xml:space="preserve">BRINDAR APOYO Y ACOMPAÑAMIENTO A LAS NIÑAS, ADOLESCENTES Y MUJERES QUE SUFREN ALGUN TIPO DE VIOLENCIA. </v>
          </cell>
          <cell r="AG363" t="str">
            <v>LAS MUJERES, HOMBRES Y PERSONAS DE LA COMUNIDAD LGBTTTI QUE HABITAN EN ZONAS DE MUY BAJO Y BAJO INDICE DE DESARROLLO SOCIAL TIENE CONOCIMIENTOS SOBRE LAS VIOLENCIAS Y DISCRIMINACION Y CUENTA CON LOS INSTRUMENTOS PARA PREVENIRLAS.</v>
          </cell>
          <cell r="AH363">
            <v>0.01</v>
          </cell>
          <cell r="AI363" t="str">
            <v>MIDE EL NUMERO DE NIÑAS, ADOLESCENTES Y MUJERES ATENDIDAS</v>
          </cell>
          <cell r="AJ363" t="str">
            <v>(NUMERO DE NIÑAS, ADOLESCENTES Y MUJERES ATENDIDAS / NUMERO DE NIÑAS, ADOLESCENTES Y MUJERES QUE RESIDEN EN LA DEMARCACION)*100</v>
          </cell>
          <cell r="AK363" t="str">
            <v>PORCENTAJE</v>
          </cell>
          <cell r="AL363" t="str">
            <v>LISTAS DE ASISTENCIA, LAS CUALES ESTARAN DISPONIBLES PARA CONSULTA EN LA DIRECCION DE FOMENTO A LA EQUIDAD DE GENERO E IGUALDAD SUSTANTIVA, UBICADA EN PLAZA DE LA CONSTITUCION, INTERIOR DEL PARQUE JUANA DE ASBAJE, C.P. 14000, ALCALDIA DE TLALPAN.</v>
          </cell>
          <cell r="AM363">
            <v>5.0000000000000001E-3</v>
          </cell>
          <cell r="AN363">
            <v>0.01</v>
          </cell>
          <cell r="AO363">
            <v>0.01</v>
          </cell>
          <cell r="AP363">
            <v>0.01</v>
          </cell>
        </row>
        <row r="364">
          <cell r="K364" t="str">
            <v>02CD14S208</v>
          </cell>
          <cell r="L364">
            <v>4</v>
          </cell>
          <cell r="M364" t="str">
            <v>Ciudad de México, capital cultural de America Latina</v>
          </cell>
          <cell r="N364">
            <v>5</v>
          </cell>
          <cell r="O364" t="str">
            <v>Promoción y Difusión de los Derechos Culturales</v>
          </cell>
          <cell r="P364">
            <v>0</v>
          </cell>
          <cell r="Q364" t="str">
            <v>Promoción y Difusión de los Derechos Culturales</v>
          </cell>
          <cell r="R364">
            <v>11</v>
          </cell>
          <cell r="S364" t="str">
            <v>Ciudades y comunidades sostenibles</v>
          </cell>
          <cell r="T364" t="str">
            <v>11. Ciudades y comunidades sostenibles</v>
          </cell>
          <cell r="U364" t="str">
            <v>2</v>
          </cell>
          <cell r="V364" t="str">
            <v>Desarrollo Social</v>
          </cell>
          <cell r="W364" t="str">
            <v>4</v>
          </cell>
          <cell r="X364" t="str">
            <v>Recreación, Cultura Y Otras Manifestaciones Sociales</v>
          </cell>
          <cell r="Y364" t="str">
            <v>2</v>
          </cell>
          <cell r="Z364" t="str">
            <v>Cultura</v>
          </cell>
          <cell r="AA364" t="str">
            <v>2.4.2</v>
          </cell>
          <cell r="AB364" t="str">
            <v>077</v>
          </cell>
          <cell r="AC364" t="str">
            <v>Promoción y fomento de los derechos culturales</v>
          </cell>
          <cell r="AD364" t="str">
            <v xml:space="preserve">LOS HABITANTES DE LAS ZONAS DE MUY BAJO Y BAJO INDICE DE DESARROLLO SOCIAL NO ACCEDEN A OFERTA CULTURAL QUE LOS ALEJE DE CONDUCTAS DE RIESGO QUE DETONAN DIFERENTES TIPOS DE VIOLENCIA. </v>
          </cell>
          <cell r="AE364" t="str">
            <v xml:space="preserve">HABITANTES DE ZONAS DE MUY BAJO Y BAJO INDICE DE DESARROLLO SOCIAL QUE NO ACCEDEN A UNA OFERTA CULTURAL.  </v>
          </cell>
          <cell r="AF364" t="str">
            <v xml:space="preserve">OFRECER OPCIONES ARTISTICO-CULTURALES GRATUITOS A FIN DE CONTRIBUIR A LA COHESION SOCIAL Y DISMINUIR CONDUCTAS DE RIESGO.                                                                                                                                                                                                       </v>
          </cell>
          <cell r="AG364" t="str">
            <v xml:space="preserve">LOS HABITANTES DE ZONAS DE MUY BAJO Y BAJO INDICE DE DESARROLLO SOCIAL TIENEN ACCESO A ACTIVIDADES CULTURALES Y TIENEN VALORES CIVICOS. </v>
          </cell>
          <cell r="AH364">
            <v>4.3999999999999997E-2</v>
          </cell>
          <cell r="AI364" t="str">
            <v>MIDE LA CANTIDAD DE PERSONAS QUE PARTICIPAN EN ALGUNA ACTIVIDAD CULTURAL.</v>
          </cell>
          <cell r="AJ364" t="str">
            <v>(NUMERO DE PERSONAS QUE PARTICIPAN EN ALGUNA ACTIVIDAD CULTURAL/ NUMERO DE PERSONAS QUE HABITAN EN ZONAS DE MUY BAJO Y BAJO INDICE DE DESARROLLO SOCIAL)*100</v>
          </cell>
          <cell r="AK364" t="str">
            <v>PORCENTAJE</v>
          </cell>
          <cell r="AL364"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64">
            <v>0</v>
          </cell>
          <cell r="AN364">
            <v>0.02</v>
          </cell>
          <cell r="AO364">
            <v>4.3999999999999997E-2</v>
          </cell>
          <cell r="AP364">
            <v>4.3999999999999997E-2</v>
          </cell>
        </row>
        <row r="365">
          <cell r="K365" t="str">
            <v>02CD14U024</v>
          </cell>
          <cell r="L365">
            <v>1</v>
          </cell>
          <cell r="M365" t="str">
            <v>Igualdad y Derechos</v>
          </cell>
          <cell r="N365">
            <v>6</v>
          </cell>
          <cell r="O365" t="str">
            <v>Derecho a la igualdad e inclusión</v>
          </cell>
          <cell r="P365">
            <v>0</v>
          </cell>
          <cell r="Q365" t="str">
            <v>Derecho a la igualdad e inclusión</v>
          </cell>
          <cell r="R365">
            <v>10</v>
          </cell>
          <cell r="S365" t="str">
            <v xml:space="preserve">Reducción de las desigualdades </v>
          </cell>
          <cell r="T365" t="str">
            <v xml:space="preserve">10. Reducción de las desigualdades </v>
          </cell>
          <cell r="U365" t="str">
            <v>2</v>
          </cell>
          <cell r="V365" t="str">
            <v>Desarrollo Social</v>
          </cell>
          <cell r="W365" t="str">
            <v>6</v>
          </cell>
          <cell r="X365" t="str">
            <v>Protección Social</v>
          </cell>
          <cell r="Y365" t="str">
            <v>8</v>
          </cell>
          <cell r="Z365" t="str">
            <v>Otros Grupos Vulnerables</v>
          </cell>
          <cell r="AA365" t="str">
            <v>2.6.8</v>
          </cell>
          <cell r="AB365" t="str">
            <v>026</v>
          </cell>
          <cell r="AC365" t="str">
            <v>Atención a emergencias y protección ciudadana</v>
          </cell>
          <cell r="AD365" t="str">
            <v>PRESENCIA DE SUCESOS DE MANERA TEMPORAL, QUE VULNERAN LA INTEGRIDAD FISICA Y PATRIMONIO DE LA POBLACION,  DERIVADOS DE FENOMENOS NATURALES, PANDEMIAS,  ESCASES DE RECURSOS Y SERVICIOS.</v>
          </cell>
          <cell r="AE365" t="str">
            <v xml:space="preserve">HABITANTES QUE RESIDEN EN LA DEMARCAION. </v>
          </cell>
          <cell r="AF365" t="str">
            <v xml:space="preserve">BRINDAR APOYOS ECONOMICOS O EN ESPECIE, ASI COMO SERVICIOS QUE MITIGEN SITUACIONES DE PRECARIEDAD. </v>
          </cell>
          <cell r="AG365" t="str">
            <v>LOS HABITANTES SON ATENDIDOS OPORTUNAMENTE DE ACUERDO A SUS NECESIDADES INMEDIATAS.</v>
          </cell>
          <cell r="AH365">
            <v>1</v>
          </cell>
          <cell r="AI365" t="str">
            <v xml:space="preserve">MIDE EL NUMERO  DE HABITANTES QUE RECIBEN APOYOS ECONOMICOS EN ESPECIE . </v>
          </cell>
          <cell r="AJ365" t="str">
            <v>(NUMERO DE HABITANTES QUE RECIBEN EL APOYO / NUMERO DE HABITANTES DE LA DEMARCACION)* 100</v>
          </cell>
          <cell r="AK365" t="str">
            <v>PORCENTAJE</v>
          </cell>
          <cell r="AL365" t="str">
            <v>LISTAS DE BENEFICIARIOS, ORDENES DE PAGO ENTREGADAS, LAS CUALES ESTARAN DISPONIBLES PARA CONSULTA EN LA DIRECCION DE ATENCION A GRUPOS PRIORITARIOS, UBICADA EN PLAZA DE LA CONSTITUCION, INTERIOR DEL PARQUE JUANA DE ASBAJE, C.P. 14000, ALCALDIA DE TLALPAN.</v>
          </cell>
          <cell r="AM365">
            <v>0</v>
          </cell>
          <cell r="AN365">
            <v>0</v>
          </cell>
          <cell r="AO365">
            <v>0</v>
          </cell>
          <cell r="AP365">
            <v>1</v>
          </cell>
        </row>
        <row r="366">
          <cell r="K366" t="str">
            <v>02CD14U026</v>
          </cell>
          <cell r="L366">
            <v>1</v>
          </cell>
          <cell r="M366" t="str">
            <v>Igualdad y Derechos</v>
          </cell>
          <cell r="N366">
            <v>6</v>
          </cell>
          <cell r="O366" t="str">
            <v>Derecho a la igualdad e inclusión</v>
          </cell>
          <cell r="P366">
            <v>0</v>
          </cell>
          <cell r="Q366" t="str">
            <v>Derecho a la igualdad e inclusión</v>
          </cell>
          <cell r="R366">
            <v>10</v>
          </cell>
          <cell r="S366" t="str">
            <v xml:space="preserve">Reducción de las desigualdades </v>
          </cell>
          <cell r="T366" t="str">
            <v xml:space="preserve">10. Reducción de las desigualdades </v>
          </cell>
          <cell r="U366">
            <v>2</v>
          </cell>
          <cell r="V366" t="str">
            <v>Desarrollo Social</v>
          </cell>
          <cell r="W366" t="str">
            <v>7</v>
          </cell>
          <cell r="X366" t="str">
            <v>Otros Asuntos Sociales</v>
          </cell>
          <cell r="Y366" t="str">
            <v>1</v>
          </cell>
          <cell r="Z366" t="str">
            <v>Otros Asuntos Sociales</v>
          </cell>
          <cell r="AA366" t="str">
            <v>2.7.1</v>
          </cell>
          <cell r="AB366" t="str">
            <v>244</v>
          </cell>
          <cell r="AC366" t="str">
            <v>Apoyos y servicios sociales</v>
          </cell>
          <cell r="AD366" t="str">
            <v>-</v>
          </cell>
          <cell r="AE366" t="str">
            <v>-</v>
          </cell>
          <cell r="AF366" t="str">
            <v>-</v>
          </cell>
          <cell r="AG366" t="str">
            <v>-</v>
          </cell>
          <cell r="AH366" t="str">
            <v>-</v>
          </cell>
          <cell r="AI366" t="str">
            <v>-</v>
          </cell>
          <cell r="AJ366" t="str">
            <v>-</v>
          </cell>
          <cell r="AK366" t="str">
            <v>-</v>
          </cell>
          <cell r="AL366" t="str">
            <v>-</v>
          </cell>
          <cell r="AM366" t="str">
            <v>-</v>
          </cell>
          <cell r="AN366" t="str">
            <v>-</v>
          </cell>
          <cell r="AO366" t="str">
            <v>-</v>
          </cell>
          <cell r="AP366" t="str">
            <v>-</v>
          </cell>
        </row>
        <row r="367">
          <cell r="K367" t="str">
            <v>02CD15E118</v>
          </cell>
          <cell r="L367">
            <v>5</v>
          </cell>
          <cell r="M367" t="str">
            <v>Cero Agresión y Más Seguridad</v>
          </cell>
          <cell r="N367">
            <v>1</v>
          </cell>
          <cell r="O367" t="str">
            <v>Seguridad Ciudadana</v>
          </cell>
          <cell r="P367">
            <v>11</v>
          </cell>
          <cell r="Q367" t="str">
            <v>Protección de los derechos humanos de la ciudadanía y protocolos de actuación policial</v>
          </cell>
          <cell r="R367">
            <v>16</v>
          </cell>
          <cell r="S367" t="str">
            <v>Paz, justicia e instituciones sólidas</v>
          </cell>
          <cell r="T367" t="str">
            <v>16. Paz, justicia e instituciones sólidas</v>
          </cell>
          <cell r="U367" t="str">
            <v>1</v>
          </cell>
          <cell r="V367" t="str">
            <v>Gobierno</v>
          </cell>
          <cell r="W367" t="str">
            <v>7</v>
          </cell>
          <cell r="X367" t="str">
            <v>Asuntos De Orden Público Y De Seguridad Interior</v>
          </cell>
          <cell r="Y367" t="str">
            <v>1</v>
          </cell>
          <cell r="Z367" t="str">
            <v>Policía</v>
          </cell>
          <cell r="AA367" t="str">
            <v>1.7.1</v>
          </cell>
          <cell r="AB367" t="str">
            <v>063</v>
          </cell>
          <cell r="AC367" t="str">
            <v>Prevención de la violencia y el delito</v>
          </cell>
          <cell r="AD367" t="str">
            <v>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v>
          </cell>
          <cell r="AE367" t="str">
            <v>POBLACION QUE HABITA Y TRANSITA POR LA DEMARCACION.</v>
          </cell>
          <cell r="AF367" t="str">
            <v>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v>
          </cell>
          <cell r="AG367" t="str">
            <v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v>
          </cell>
          <cell r="AH367">
            <v>1</v>
          </cell>
          <cell r="AI367" t="str">
            <v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v>
          </cell>
          <cell r="AJ367" t="str">
            <v>NUMERO DE ACCIONES REALIZADAS EN EL PERIODO / NUMERO DE ACCIONES PROGRAMADOS EN EL PERIODO *100</v>
          </cell>
          <cell r="AK367" t="str">
            <v>PORCENTAJE</v>
          </cell>
          <cell r="AL367" t="str">
            <v>DOCUMENTACION INTERNA DEL AREA</v>
          </cell>
          <cell r="AM367">
            <v>0.25</v>
          </cell>
          <cell r="AN367">
            <v>0.5</v>
          </cell>
          <cell r="AO367">
            <v>0.75</v>
          </cell>
          <cell r="AP367">
            <v>1</v>
          </cell>
        </row>
        <row r="368">
          <cell r="K368" t="str">
            <v>02CD15E123</v>
          </cell>
          <cell r="L368">
            <v>2</v>
          </cell>
          <cell r="M368" t="str">
            <v>Ciudad Sustentable</v>
          </cell>
          <cell r="N368">
            <v>3</v>
          </cell>
          <cell r="O368" t="str">
            <v>Medio ambiente y recursos naturales</v>
          </cell>
          <cell r="P368">
            <v>3</v>
          </cell>
          <cell r="Q368" t="str">
            <v>Programa integral de Residuos Sólidos</v>
          </cell>
          <cell r="R368">
            <v>11</v>
          </cell>
          <cell r="S368" t="str">
            <v>Ciudades y comunidades sostenibles</v>
          </cell>
          <cell r="T368" t="str">
            <v>11. Ciudades y comunidades sostenibles</v>
          </cell>
          <cell r="U368" t="str">
            <v>2</v>
          </cell>
          <cell r="V368" t="str">
            <v>Desarrollo Social</v>
          </cell>
          <cell r="W368" t="str">
            <v>1</v>
          </cell>
          <cell r="X368" t="str">
            <v>Protección Ambiental</v>
          </cell>
          <cell r="Y368" t="str">
            <v>1</v>
          </cell>
          <cell r="Z368" t="str">
            <v>Ordenación De Desechos</v>
          </cell>
          <cell r="AA368" t="str">
            <v>2.1.1</v>
          </cell>
          <cell r="AB368" t="str">
            <v>084</v>
          </cell>
          <cell r="AC368" t="str">
            <v>Recolección, tratamiento y disposición final de desechos sólidos y peligrosos</v>
          </cell>
          <cell r="AD368" t="str">
            <v>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v>
          </cell>
          <cell r="AE368" t="str">
            <v>POBLACION QUE HABITA Y TRANSITA EN LAS 80 COLONIAS DE LA DEMARCACION TERRITORIAL.</v>
          </cell>
          <cell r="AF368" t="str">
            <v>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v>
          </cell>
          <cell r="AG368" t="str">
            <v>FORTALECER LA SEPARACION EN EL ORIGEN CON MIRAS A GARANTIZAR EL DERECHO DE LOS CIUDADANOS A UN MEDIO AMBIENTE LIMPIO.</v>
          </cell>
          <cell r="AH368">
            <v>1</v>
          </cell>
          <cell r="AI368" t="str">
            <v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v>
          </cell>
          <cell r="AJ368" t="str">
            <v>TONELADAS DE RESIDUOS SOLIDOS RECOLECTADOS / TONELADAS DE RESIDUOS SOLIDOS PROGRAMADOS * 100</v>
          </cell>
          <cell r="AK368" t="str">
            <v>PORCENTAJE</v>
          </cell>
          <cell r="AL368" t="str">
            <v>DOCUMENTACION INTERNA DEL AREA</v>
          </cell>
          <cell r="AM368">
            <v>0.25</v>
          </cell>
          <cell r="AN368">
            <v>0.5</v>
          </cell>
          <cell r="AO368">
            <v>0.75</v>
          </cell>
          <cell r="AP368">
            <v>1</v>
          </cell>
        </row>
        <row r="369">
          <cell r="K369" t="str">
            <v>02CD15E129</v>
          </cell>
          <cell r="L369">
            <v>2</v>
          </cell>
          <cell r="M369" t="str">
            <v>Ciudad Sustentable</v>
          </cell>
          <cell r="N369">
            <v>3</v>
          </cell>
          <cell r="O369" t="str">
            <v>Medio ambiente y recursos naturales</v>
          </cell>
          <cell r="P369">
            <v>2</v>
          </cell>
          <cell r="Q369" t="str">
            <v xml:space="preserve">Garantizar el derecho al aguay disminuir la sobreexplotación del acuífero. Mejora integral del drenaje y saneamiento </v>
          </cell>
          <cell r="R369">
            <v>6</v>
          </cell>
          <cell r="S369" t="str">
            <v xml:space="preserve">Agua limpia y saneamiento </v>
          </cell>
          <cell r="T369" t="str">
            <v xml:space="preserve">6. Agua limpia y saneamiento </v>
          </cell>
          <cell r="U369" t="str">
            <v>2</v>
          </cell>
          <cell r="V369" t="str">
            <v>Desarrollo Social</v>
          </cell>
          <cell r="W369" t="str">
            <v>2</v>
          </cell>
          <cell r="X369" t="str">
            <v>Vivienda Y Servicios A La Comunidad</v>
          </cell>
          <cell r="Y369" t="str">
            <v>3</v>
          </cell>
          <cell r="Z369" t="str">
            <v>Abastecimiento De Agua</v>
          </cell>
          <cell r="AA369" t="str">
            <v>2.2.3</v>
          </cell>
          <cell r="AB369" t="str">
            <v>200</v>
          </cell>
          <cell r="AC369" t="str">
            <v>Suministro de agua potable</v>
          </cell>
          <cell r="AD369" t="str">
            <v>POR SITUACIONES EXTRAORDINARIAS SE PRESENTAN CORTES AL SUMINISTRO DE AGUA A LAS DIFERENTES COLONIAS DE LA DEMARCACION, PARA LO CUAL ES NECESARIO CONTAR CON EL SERVICIO DE PIPAS DE AGUA PARA ABASTECER DE AGUA POTABLE A LOS HABITANTES DE LA ALCALDIA.</v>
          </cell>
          <cell r="AE369" t="str">
            <v>TODA LA POBLACION DE LA DEMARCACION QUE LO REQUIERA</v>
          </cell>
          <cell r="AF369" t="str">
            <v>BRINDAR PROVISION EMERGENTE DE FORMA EFICIENTE DEL VITAL LIQUITO EN SITUACIONES NO PREVISTAS QUE GARANTICEN EL DERECHO AL AGUA, EL EL APOYO DE PIPAS DE AGUA.</v>
          </cell>
          <cell r="AG369" t="str">
            <v>GARANTIZAR EL DERECHO DE LOS CIUDADANOS AL ACCESO DE AGUA POTABLE.</v>
          </cell>
          <cell r="AH369">
            <v>0.27239999999999998</v>
          </cell>
          <cell r="AI369" t="str">
            <v>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v>
          </cell>
          <cell r="AJ369" t="str">
            <v>TOTAL DE METROS CUBICOS DE AGUA POTABLE ENTREGADOS A LA POBLACION EN EL AÑO VIGENTE / TOTAL DE METROS CUBICOS DE AGUA POTABLE PROPORCIONADOS A LA POBLACION EL AÑO INMEDIATO ANTERIOR * 100 - 100</v>
          </cell>
          <cell r="AK369" t="str">
            <v>TASA DE VARIACION</v>
          </cell>
          <cell r="AL369" t="str">
            <v>DOCUMENTACION INTERNA DEL AREA.</v>
          </cell>
          <cell r="AM369">
            <v>6.6000000000000003E-2</v>
          </cell>
          <cell r="AN369">
            <v>0.1212</v>
          </cell>
          <cell r="AO369">
            <v>0.18720000000000001</v>
          </cell>
          <cell r="AP369">
            <v>0.27200000000000002</v>
          </cell>
        </row>
        <row r="370">
          <cell r="K370" t="str">
            <v>02CD15K016</v>
          </cell>
          <cell r="L370">
            <v>2</v>
          </cell>
          <cell r="M370" t="str">
            <v>Ciudad Sustentable</v>
          </cell>
          <cell r="N370">
            <v>2</v>
          </cell>
          <cell r="O370" t="str">
            <v>Desarrollo urbano sustentable e incluyente</v>
          </cell>
          <cell r="P370">
            <v>2</v>
          </cell>
          <cell r="Q370" t="str">
            <v>Ampliación de parques, espacios públicos y mejora de servicios urbanos</v>
          </cell>
          <cell r="R370">
            <v>11</v>
          </cell>
          <cell r="S370" t="str">
            <v>Ciudades y comunidades sostenibles</v>
          </cell>
          <cell r="T370" t="str">
            <v>11. Ciudades y comunidades sostenibles</v>
          </cell>
          <cell r="U370" t="str">
            <v>2</v>
          </cell>
          <cell r="V370" t="str">
            <v>Desarrollo Social</v>
          </cell>
          <cell r="W370" t="str">
            <v>2</v>
          </cell>
          <cell r="X370" t="str">
            <v>Vivienda Y Servicios A La Comunidad</v>
          </cell>
          <cell r="Y370" t="str">
            <v>1</v>
          </cell>
          <cell r="Z370" t="str">
            <v>Urbanización</v>
          </cell>
          <cell r="AA370" t="str">
            <v>2.2.1</v>
          </cell>
          <cell r="AB370" t="str">
            <v>274</v>
          </cell>
          <cell r="AC370" t="str">
            <v>Mantenimiento de infraestructura pública</v>
          </cell>
          <cell r="AD370" t="str">
            <v>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v>
          </cell>
          <cell r="AE370" t="str">
            <v>HABITANTES DE LAS 80 COLONIAS QUE SE ENCUENTRAN EN LA DEMARCACION TERRITORIAL</v>
          </cell>
          <cell r="AF370" t="str">
            <v>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v>
          </cell>
          <cell r="AG370" t="str">
            <v>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v>
          </cell>
          <cell r="AH370">
            <v>1.7999999999999999E-2</v>
          </cell>
          <cell r="AI370" t="str">
            <v>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v>
          </cell>
          <cell r="AJ370" t="str">
            <v>TOTAL DE MANTENIMIENTOS PROPORCIONADOS EN EL AÑO VIGENTE / TOTAL DE MANTENIMIENTOS PROPORCIONADOS EL AÑO INMEDIATO ANTERIOR * 100 - 100</v>
          </cell>
          <cell r="AK370" t="str">
            <v>TASA DE VARIACION</v>
          </cell>
          <cell r="AL370" t="str">
            <v>CROQUIS DE UBICACION, PLANOS, REPORTES FOTOGRAFICOS, DEMANDA CIUDADANA, CONTRATOS DE EJECUCION Y DOCUMENTACION INTERNA DE LAS AREAS.</v>
          </cell>
          <cell r="AM370">
            <v>0</v>
          </cell>
          <cell r="AN370">
            <v>0</v>
          </cell>
          <cell r="AO370">
            <v>8.9999999999999993E-3</v>
          </cell>
          <cell r="AP370">
            <v>1.7999999999999999E-2</v>
          </cell>
        </row>
        <row r="371">
          <cell r="K371" t="str">
            <v>02CD15M001</v>
          </cell>
          <cell r="L371">
            <v>2</v>
          </cell>
          <cell r="M371" t="str">
            <v>Ciudad Sustentable</v>
          </cell>
          <cell r="N371" t="str">
            <v>2</v>
          </cell>
          <cell r="O371" t="str">
            <v>Desarrollo urbano sustentable e incluyente</v>
          </cell>
          <cell r="P371" t="str">
            <v>1</v>
          </cell>
          <cell r="Q371" t="str">
            <v>Ordenamiento de desarrollo urbano</v>
          </cell>
          <cell r="R371" t="str">
            <v>10</v>
          </cell>
          <cell r="S371" t="str">
            <v xml:space="preserve">Reducción de las desigualdades </v>
          </cell>
          <cell r="T371" t="str">
            <v xml:space="preserve">10. Reducción de las desigualdades </v>
          </cell>
          <cell r="U371" t="str">
            <v>1</v>
          </cell>
          <cell r="V371" t="str">
            <v>Gobierno</v>
          </cell>
          <cell r="W371" t="str">
            <v>2</v>
          </cell>
          <cell r="X371" t="str">
            <v>Justicia</v>
          </cell>
          <cell r="Y371" t="str">
            <v>2</v>
          </cell>
          <cell r="Z371" t="str">
            <v>Procuración De Justicia</v>
          </cell>
          <cell r="AA371" t="str">
            <v>1.2.2</v>
          </cell>
          <cell r="AB371" t="str">
            <v>104</v>
          </cell>
          <cell r="AC371" t="str">
            <v>Administración de capital humano</v>
          </cell>
          <cell r="AD371" t="str">
            <v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v>
          </cell>
          <cell r="AE371" t="str">
            <v>TRABAJADORES DE LA ALCALDIA</v>
          </cell>
          <cell r="AF371" t="str">
            <v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v>
          </cell>
          <cell r="AG371" t="str">
            <v>INTEGRAR Y DIRIGIR UN GOBIERNO PROFESIONAL, HONESTO, AUSTERO, TRANSPARENTE E INCLUYENTE</v>
          </cell>
          <cell r="AH371">
            <v>1.9400000000000001E-2</v>
          </cell>
          <cell r="AI371" t="str">
            <v>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v>
          </cell>
          <cell r="AJ371" t="str">
            <v>TOTAL DE TRABAJADORES ATENDIDOS EN EL AÑO VIGENTE / TOTAL DE TRABAJADORES ATENDIDOS EL AÑO INMEDIATO ANTERIOR * 100 - 100</v>
          </cell>
          <cell r="AK371" t="str">
            <v>TASA DE VARIACION</v>
          </cell>
          <cell r="AL371" t="str">
            <v xml:space="preserve"> DOCUMENTACION INTERNA DE LAS AEAS</v>
          </cell>
          <cell r="AM371">
            <v>0</v>
          </cell>
          <cell r="AN371">
            <v>1.9400000000000001E-2</v>
          </cell>
          <cell r="AO371">
            <v>1.9400000000000001E-2</v>
          </cell>
          <cell r="AP371">
            <v>1.9400000000000001E-2</v>
          </cell>
        </row>
        <row r="372">
          <cell r="K372" t="str">
            <v>02CD15N001</v>
          </cell>
          <cell r="L372">
            <v>5</v>
          </cell>
          <cell r="M372" t="str">
            <v>Cero Agresión y Más Seguridad</v>
          </cell>
          <cell r="N372">
            <v>3</v>
          </cell>
          <cell r="O372" t="str">
            <v xml:space="preserve">Protección civil </v>
          </cell>
          <cell r="P372">
            <v>1</v>
          </cell>
          <cell r="Q372" t="str">
            <v>Sistema de Gestión Integral de Riesgos</v>
          </cell>
          <cell r="R372">
            <v>16</v>
          </cell>
          <cell r="S372" t="str">
            <v>Paz, justicia e instituciones sólidas</v>
          </cell>
          <cell r="T372" t="str">
            <v>16. Paz, justicia e instituciones sólidas</v>
          </cell>
          <cell r="U372" t="str">
            <v>1</v>
          </cell>
          <cell r="V372" t="str">
            <v>Gobierno</v>
          </cell>
          <cell r="W372" t="str">
            <v>7</v>
          </cell>
          <cell r="X372" t="str">
            <v>Asuntos De Orden Público Y De Seguridad Interior</v>
          </cell>
          <cell r="Y372" t="str">
            <v>2</v>
          </cell>
          <cell r="Z372" t="str">
            <v>Protección Civil</v>
          </cell>
          <cell r="AA372" t="str">
            <v>1.7.2</v>
          </cell>
          <cell r="AB372" t="str">
            <v>002</v>
          </cell>
          <cell r="AC372" t="str">
            <v>Gestión integral de riesgos en materia de protección civil</v>
          </cell>
          <cell r="AD372" t="str">
            <v xml:space="preserve"> FALTA DE INCREMENTO DE  LAS ACCIONES DE INFORMACION Y DIFUSION A LA POBLACION DE LA DEMARCACION EN  LA CULTURA DE PROTECCION CIVIL Y DE LOS FENOMENOS PERTURBADORES (GEOLOGICOS, HIDROMETEOROLOGICOS, SOCIOORGANIZATIVOS, SANITARIOS Y QUIMICOS). </v>
          </cell>
          <cell r="AE372" t="str">
            <v>POBLACION EN GENERAL Y TODA EL AREA TERRITORIAL DE LA DEMARCACION.</v>
          </cell>
          <cell r="AF372" t="str">
            <v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v>
          </cell>
          <cell r="AG372" t="str">
            <v>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v>
          </cell>
          <cell r="AH372">
            <v>1</v>
          </cell>
          <cell r="AI372" t="str">
            <v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v>
          </cell>
          <cell r="AJ372" t="str">
            <v>NUMERO DE ACCIONES REALIZADAS EN EL PERIODO / NUMERO DE ACCIONES PROGRAMADOS EN EL PERIODO *100</v>
          </cell>
          <cell r="AK372" t="str">
            <v>PORCENTAJE</v>
          </cell>
          <cell r="AL372" t="str">
            <v>DOCUMENTACION INTERNA DEL AREA</v>
          </cell>
          <cell r="AM372">
            <v>0.25</v>
          </cell>
          <cell r="AN372">
            <v>0.5</v>
          </cell>
          <cell r="AO372">
            <v>0.75</v>
          </cell>
          <cell r="AP372">
            <v>1</v>
          </cell>
        </row>
        <row r="373">
          <cell r="K373" t="str">
            <v>02CD15O001</v>
          </cell>
          <cell r="L373">
            <v>2</v>
          </cell>
          <cell r="M373" t="str">
            <v>Ciudad Sustentable</v>
          </cell>
          <cell r="N373" t="str">
            <v>1</v>
          </cell>
          <cell r="O373" t="str">
            <v>Desarrollo económico sustentable e incluyente y generación de empleo</v>
          </cell>
          <cell r="P373" t="str">
            <v>7</v>
          </cell>
          <cell r="Q373" t="str">
            <v>Derechos humanos y empleo</v>
          </cell>
          <cell r="R373">
            <v>16</v>
          </cell>
          <cell r="S373" t="str">
            <v>Paz, justicia e instituciones sólidas</v>
          </cell>
          <cell r="T373" t="str">
            <v>16. Paz, justicia e instituciones sólidas</v>
          </cell>
          <cell r="U373" t="str">
            <v>2</v>
          </cell>
          <cell r="V373" t="str">
            <v>Gobierno</v>
          </cell>
          <cell r="W373" t="str">
            <v>3</v>
          </cell>
          <cell r="X373" t="str">
            <v>Coordinación De La Política De Gobierno</v>
          </cell>
          <cell r="Y373" t="str">
            <v>2</v>
          </cell>
          <cell r="Z373" t="str">
            <v>Función Pública</v>
          </cell>
          <cell r="AA373" t="str">
            <v>2.3.2</v>
          </cell>
          <cell r="AB373" t="str">
            <v>001</v>
          </cell>
          <cell r="AC373" t="str">
            <v>Función pública y buen gobierno</v>
          </cell>
          <cell r="AD373" t="str">
            <v>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v>
          </cell>
          <cell r="AE373" t="str">
            <v>TODAS LAS UNIDADES ADMINISTRATIVAS DE LA ALCALDIA</v>
          </cell>
          <cell r="AF373" t="str">
            <v>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v>
          </cell>
          <cell r="AG373" t="str">
            <v>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v>
          </cell>
          <cell r="AH373">
            <v>0.97499999999999998</v>
          </cell>
          <cell r="AI373" t="str">
            <v xml:space="preserve">SE MEDIRA EL GRADO DE AVANCE QUE SE TIENE EN LA APLICACION DEL GASTO EN EL MISMO EJERCICIO FISCAL, COMPARANDO CON LA PROYECCION ESPERADA, PARA IDENTIFICAR EL CUMPLIMIENTO DE LAS METAS Y TOMAR LAS DIRECTRICES DE CORRECCION O MANTENIMIENTO DE MEDIDAS ADOPTADAS.. </v>
          </cell>
          <cell r="AJ373" t="str">
            <v>PRESUPUESTO TOTAL EJERCIDO  EN EL EJERCICIO FISCAL / PRESUPUESTO TOTAL PROGRAMADO EN EL EJERCICIO FISCAL *100</v>
          </cell>
          <cell r="AK373" t="str">
            <v>PORCENTAJE</v>
          </cell>
          <cell r="AL373" t="str">
            <v>DOCUMENTACION INTERNA, SISTEMA SA-GRP</v>
          </cell>
          <cell r="AM373">
            <v>0.24399999999999999</v>
          </cell>
          <cell r="AN373">
            <v>0.48799999999999999</v>
          </cell>
          <cell r="AO373">
            <v>0.73199999999999998</v>
          </cell>
          <cell r="AP373">
            <v>0.97499999999999998</v>
          </cell>
        </row>
        <row r="374">
          <cell r="K374" t="str">
            <v>02CD15P001</v>
          </cell>
          <cell r="L374">
            <v>1</v>
          </cell>
          <cell r="M374" t="str">
            <v>Igualdad y Derechos</v>
          </cell>
          <cell r="N374">
            <v>5</v>
          </cell>
          <cell r="O374" t="str">
            <v>Derechos de las mujeres</v>
          </cell>
          <cell r="P374">
            <v>0</v>
          </cell>
          <cell r="Q374" t="str">
            <v>Derechos de las mujeres</v>
          </cell>
          <cell r="R374">
            <v>5</v>
          </cell>
          <cell r="S374" t="str">
            <v xml:space="preserve">Igualdad de género </v>
          </cell>
          <cell r="T374" t="str">
            <v xml:space="preserve">5. Igualdad de género </v>
          </cell>
          <cell r="U374" t="str">
            <v>1</v>
          </cell>
          <cell r="V374" t="str">
            <v>Gobierno</v>
          </cell>
          <cell r="W374" t="str">
            <v>2</v>
          </cell>
          <cell r="X374" t="str">
            <v>Justicia</v>
          </cell>
          <cell r="Y374" t="str">
            <v>4</v>
          </cell>
          <cell r="Z374" t="str">
            <v>Derechos Humanos</v>
          </cell>
          <cell r="AA374" t="str">
            <v>1.2.4</v>
          </cell>
          <cell r="AB374" t="str">
            <v>003</v>
          </cell>
          <cell r="AC374" t="str">
            <v>Transversalización de la perspectiva de género</v>
          </cell>
          <cell r="AD374" t="str">
            <v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v>
          </cell>
          <cell r="AE374" t="str">
            <v xml:space="preserve"> MUJERES Y NIÑAS VICTIMAS DE VIOLENCIA</v>
          </cell>
          <cell r="AF374" t="str">
            <v>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v>
          </cell>
          <cell r="AG374" t="str">
            <v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v>
          </cell>
          <cell r="AH374">
            <v>2.5714000000000001</v>
          </cell>
          <cell r="AI374" t="str">
            <v>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v>
          </cell>
          <cell r="AJ374" t="str">
            <v>TOTAL DE ACCIONES REALIZADAS EN EL AÑO VIGENTE / TOTAL DE ACCIONES EFECTUADAS EL AÑO INMEDIATO ANTERIOR * 100 - 100</v>
          </cell>
          <cell r="AK374" t="str">
            <v>TASA DE VARIACION</v>
          </cell>
          <cell r="AL374" t="str">
            <v>BASES DE DATOS, SEGUIMIENTO DE EXPEDIENTES DE LAS AREAS, DOCUMENTACION INTERNA DEL AREA</v>
          </cell>
          <cell r="AM374">
            <v>0.64300000000000002</v>
          </cell>
          <cell r="AN374">
            <v>1.286</v>
          </cell>
          <cell r="AO374">
            <v>1.929</v>
          </cell>
          <cell r="AP374">
            <v>2.57</v>
          </cell>
        </row>
        <row r="375">
          <cell r="K375" t="str">
            <v>02CD15P002</v>
          </cell>
          <cell r="L375">
            <v>1</v>
          </cell>
          <cell r="M375" t="str">
            <v>Igualdad y Derechos</v>
          </cell>
          <cell r="N375">
            <v>6</v>
          </cell>
          <cell r="O375" t="str">
            <v>Derecho a la igualdad e inclusión</v>
          </cell>
          <cell r="P375">
            <v>0</v>
          </cell>
          <cell r="Q375" t="str">
            <v>Derecho a la igualdad e inclusión</v>
          </cell>
          <cell r="R375">
            <v>10</v>
          </cell>
          <cell r="S375" t="str">
            <v xml:space="preserve">Reducción de las desigualdades </v>
          </cell>
          <cell r="T375" t="str">
            <v xml:space="preserve">10. Reducción de las desigualdades </v>
          </cell>
          <cell r="U375" t="str">
            <v>1</v>
          </cell>
          <cell r="V375" t="str">
            <v>Gobierno</v>
          </cell>
          <cell r="W375" t="str">
            <v>2</v>
          </cell>
          <cell r="X375" t="str">
            <v>Justicia</v>
          </cell>
          <cell r="Y375" t="str">
            <v>4</v>
          </cell>
          <cell r="Z375" t="str">
            <v>Derechos Humanos</v>
          </cell>
          <cell r="AA375" t="str">
            <v>1.2.4</v>
          </cell>
          <cell r="AB375" t="str">
            <v>004</v>
          </cell>
          <cell r="AC375" t="str">
            <v>Transversalización del enfoque de derechos humanos</v>
          </cell>
          <cell r="AD375" t="str">
            <v>LA ALCALDIA VENUSTIANO CARRANZA CARECE DE UNA EFICIENTE PROMOCION INTEGRAL DE LOS DERECHOS HUMANOS QUE PERMITA A LOS HABITANTES DE LA DEMARCACION CONOCER ESOS DERECHOS PARA QUE SEAN RESPETADOS, IDENTIFICADOS Y EJERCIDOS.</v>
          </cell>
          <cell r="AE375" t="str">
            <v>POBLACION QUE HABITA Y TRANSITA EN LA DEMARCACION</v>
          </cell>
          <cell r="AF375" t="str">
            <v>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v>
          </cell>
          <cell r="AG375" t="str">
            <v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v>
          </cell>
          <cell r="AH375">
            <v>1</v>
          </cell>
          <cell r="AI375" t="str">
            <v>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v>
          </cell>
          <cell r="AJ375" t="str">
            <v>TOTAL DE ACCIONES REALIZADAS EN EL AÑO VIGENTE / TOTAL DE ACCIONES EFECTUADAS EL AÑO INMEDIATO ANTERIOR * 100 - 100</v>
          </cell>
          <cell r="AK375" t="str">
            <v>TASA DE VARIACION</v>
          </cell>
          <cell r="AL375" t="str">
            <v>BASES DE DATOS, SEGUIMIENTO DE EXPEDIENTES DE LAS AREAS, DOCUMENTACION INTERNA DEL AREA</v>
          </cell>
          <cell r="AM375">
            <v>0.25</v>
          </cell>
          <cell r="AN375">
            <v>0.5</v>
          </cell>
          <cell r="AO375">
            <v>0.75</v>
          </cell>
          <cell r="AP375">
            <v>1</v>
          </cell>
        </row>
        <row r="376">
          <cell r="K376" t="str">
            <v>02CD15P004</v>
          </cell>
          <cell r="L376">
            <v>1</v>
          </cell>
          <cell r="M376" t="str">
            <v>Igualdad y Derechos</v>
          </cell>
          <cell r="N376" t="str">
            <v>6</v>
          </cell>
          <cell r="O376" t="str">
            <v>Derecho a la igualdad e inclusión</v>
          </cell>
          <cell r="P376" t="str">
            <v>1</v>
          </cell>
          <cell r="Q376" t="str">
            <v>Niñas, niños y adolescentes</v>
          </cell>
          <cell r="R376" t="str">
            <v>10</v>
          </cell>
          <cell r="S376" t="str">
            <v xml:space="preserve">Reducción de las desigualdades </v>
          </cell>
          <cell r="T376" t="str">
            <v xml:space="preserve">10. Reducción de las desigualdades </v>
          </cell>
          <cell r="U376" t="str">
            <v>2</v>
          </cell>
          <cell r="V376" t="str">
            <v>Desarrollo Social</v>
          </cell>
          <cell r="W376" t="str">
            <v>6</v>
          </cell>
          <cell r="X376" t="str">
            <v>Protección Social</v>
          </cell>
          <cell r="Y376" t="str">
            <v>8</v>
          </cell>
          <cell r="Z376" t="str">
            <v>Otros Grupos Vulnerables</v>
          </cell>
          <cell r="AA376" t="str">
            <v>2.6.8</v>
          </cell>
          <cell r="AB376" t="str">
            <v>294</v>
          </cell>
          <cell r="AC376" t="str">
            <v>Transversalización de la perspectiva de los derechos de la niñez y de la adolescencia</v>
          </cell>
          <cell r="AD37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76" t="str">
            <v>NIÑOS, NIÑAS Y ADOLESCENTES QUE HABITEN Y TRANSITEN EN LA CIUDAD DE MÉXICO</v>
          </cell>
          <cell r="AF376" t="str">
            <v>PROMOCIÓN INTEGRAL DE LOS DERECHOS DE LOS NIÑOS, NIÑAS Y ADOLESCENTES.
IMPLEMENTACIÓN ACCIONES DE SENSIBILIZACIÓN, PARA LOS SERVIDORES PÚBLICOS EN EL CUMPLIMIENTO DE LOS DERECHOS DE LOS NIÑOS, NIÑAS Y ADOLESCENTES.</v>
          </cell>
          <cell r="AG376" t="str">
            <v>NIÑOS, NIÑAS Y ADOLESCENTES, CON UNA VIDA LIBRE DE VIOLENCIA</v>
          </cell>
          <cell r="AH376">
            <v>1</v>
          </cell>
          <cell r="AI376" t="str">
            <v>PORCENTAJE DE ACTIVIDADES REALIZADAS A EFECTO DE CONCIENTIZAR SOBRE LOS DERECHOS DE LAS NIÑAS, NIÑOS Y ADOLESCENTES A LOS SERVIDORES PÚBLICOS DE LA INSTITUCIÓN.</v>
          </cell>
          <cell r="AJ376" t="str">
            <v>(ACTIVIDADES PLANEADAS PARA CONCIENTIZAR SOBRE LOS DERECHOS DE LAS NIÑAS, NIÑOS Y ADOLESCENTES) / (ACTIVIDADES REALIZADAS PARA CONCIENTIZAR SOBRE LOS DERECHOS DE LAS NIÑAS, NIÑOS Y ADOLESCENTES)</v>
          </cell>
          <cell r="AK376" t="str">
            <v>PORCENTAJE</v>
          </cell>
          <cell r="AL376" t="str">
            <v>N/A</v>
          </cell>
          <cell r="AM376">
            <v>0</v>
          </cell>
          <cell r="AN376">
            <v>0.5</v>
          </cell>
          <cell r="AO376">
            <v>1</v>
          </cell>
          <cell r="AP376">
            <v>1</v>
          </cell>
        </row>
        <row r="377">
          <cell r="K377" t="str">
            <v>02CD15P048</v>
          </cell>
          <cell r="L377">
            <v>6</v>
          </cell>
          <cell r="M377" t="str">
            <v>Ciencia, Innovación y Transparencia</v>
          </cell>
          <cell r="N377">
            <v>3</v>
          </cell>
          <cell r="O377" t="str">
            <v>Gobierno Abierto</v>
          </cell>
          <cell r="P377">
            <v>2</v>
          </cell>
          <cell r="Q377" t="str">
            <v>Controles al ejercicio del gobierno</v>
          </cell>
          <cell r="R377">
            <v>11</v>
          </cell>
          <cell r="S377" t="str">
            <v>Ciudades y comunidades sostenibles</v>
          </cell>
          <cell r="T377" t="str">
            <v>11. Ciudades y comunidades sostenibles</v>
          </cell>
          <cell r="U377" t="str">
            <v>1</v>
          </cell>
          <cell r="V377" t="str">
            <v>Gobierno</v>
          </cell>
          <cell r="W377" t="str">
            <v>3</v>
          </cell>
          <cell r="X377" t="str">
            <v>Coordinación De La Política De Gobierno</v>
          </cell>
          <cell r="Y377" t="str">
            <v>2</v>
          </cell>
          <cell r="Z377" t="str">
            <v>Política Interior</v>
          </cell>
          <cell r="AA377" t="str">
            <v>1.3.2</v>
          </cell>
          <cell r="AB377" t="str">
            <v>177</v>
          </cell>
          <cell r="AC377" t="str">
            <v>Conducción de la política de gobierno</v>
          </cell>
          <cell r="AD377" t="str">
            <v>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v>
          </cell>
          <cell r="AE377" t="str">
            <v>SERVIDORES PUBLICOS DE ESTA ALCALDIA Y POBLACION EN GENERAL.</v>
          </cell>
          <cell r="AF377" t="str">
            <v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v>
          </cell>
          <cell r="AG377" t="str">
            <v>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v>
          </cell>
          <cell r="AH377">
            <v>0.223</v>
          </cell>
          <cell r="AI377" t="str">
            <v>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v>
          </cell>
          <cell r="AJ377" t="str">
            <v>TOTAL DE ACCIONES REALIZADAS EN EL AÑO VIGENTE / TOTAL DE ACCIONES EFECTUADAS EL AÑO INMEDIATO ANTERIOR * 100 - 100</v>
          </cell>
          <cell r="AK377" t="str">
            <v>TASA DE VARIACION</v>
          </cell>
          <cell r="AL377" t="str">
            <v>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v>
          </cell>
          <cell r="AM377">
            <v>5.5E-2</v>
          </cell>
          <cell r="AN377">
            <v>0.11</v>
          </cell>
          <cell r="AO377">
            <v>0.16500000000000001</v>
          </cell>
          <cell r="AP377">
            <v>0.223</v>
          </cell>
        </row>
        <row r="378">
          <cell r="K378" t="str">
            <v>02CD15U026</v>
          </cell>
          <cell r="L378">
            <v>1</v>
          </cell>
          <cell r="M378" t="str">
            <v>Igualdad y Derechos</v>
          </cell>
          <cell r="N378">
            <v>6</v>
          </cell>
          <cell r="O378" t="str">
            <v>Derecho a la igualdad e inclusión</v>
          </cell>
          <cell r="P378">
            <v>0</v>
          </cell>
          <cell r="Q378" t="str">
            <v>Alineación Inexistente</v>
          </cell>
          <cell r="R378">
            <v>10</v>
          </cell>
          <cell r="S378" t="str">
            <v xml:space="preserve">Reducción de las desigualdades </v>
          </cell>
          <cell r="T378" t="str">
            <v xml:space="preserve">10. Reducción de las desigualdades </v>
          </cell>
          <cell r="U378" t="str">
            <v>2</v>
          </cell>
          <cell r="V378" t="str">
            <v>Desarrollo Social</v>
          </cell>
          <cell r="W378" t="str">
            <v>6</v>
          </cell>
          <cell r="X378" t="str">
            <v>Protección Social</v>
          </cell>
          <cell r="Y378" t="str">
            <v>8</v>
          </cell>
          <cell r="Z378" t="str">
            <v>Otros Grupos Vulnerables</v>
          </cell>
          <cell r="AA378" t="str">
            <v>2.6.8</v>
          </cell>
          <cell r="AB378" t="str">
            <v>244</v>
          </cell>
          <cell r="AC378" t="str">
            <v>Apoyos y servicios sociales</v>
          </cell>
          <cell r="AD378" t="str">
            <v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v>
          </cell>
          <cell r="AE378" t="str">
            <v>NIÑOS, JOVENES, MUJERES, ADULTOS MAYORES, MUJERES EMPRENDEDORAS, PERSONAS CON DISCAPACIDAD, ESTUDIANTES DE NIVEL BASICO, DEPORTISTAS, ENTRENADORES, FAMILIAS DE ESCASOS RECURSOS, PERSONAS EN CONDICION DE CALLE,.</v>
          </cell>
          <cell r="AF378" t="str">
            <v>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v>
          </cell>
          <cell r="AG378" t="str">
            <v>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v>
          </cell>
          <cell r="AH378">
            <v>0.32800000000000001</v>
          </cell>
          <cell r="AI378" t="str">
            <v>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v>
          </cell>
          <cell r="AJ378" t="str">
            <v>TOTAL DE APOYOS PROPORCIONADOS EN EL AÑO VIGENTE / TOTAL DE APOYOS PROPORCIONADOS EL AÑO INMEDIATO ANTERIOR * 100 - 100</v>
          </cell>
          <cell r="AK378" t="str">
            <v>TASA DE CRECIMIENTO</v>
          </cell>
          <cell r="AL378" t="str">
            <v>PADRON DE BENEFICIARIOS, DOCUMENTACION INTERNA DE LAS AREAS.</v>
          </cell>
          <cell r="AM378">
            <v>0</v>
          </cell>
          <cell r="AN378">
            <v>0.13100000000000001</v>
          </cell>
          <cell r="AO378">
            <v>0.251</v>
          </cell>
          <cell r="AP378">
            <v>0.32800000000000001</v>
          </cell>
        </row>
        <row r="379">
          <cell r="K379" t="str">
            <v>02CD16E118</v>
          </cell>
          <cell r="L379">
            <v>5</v>
          </cell>
          <cell r="M379" t="str">
            <v>Cero Agresión y Más Seguridad</v>
          </cell>
          <cell r="N379">
            <v>1</v>
          </cell>
          <cell r="O379" t="str">
            <v>Seguridad Ciudadana</v>
          </cell>
          <cell r="P379">
            <v>11</v>
          </cell>
          <cell r="Q379" t="str">
            <v>Protección de los derechos humanos de la ciudadanía y protocolos de actuación policial</v>
          </cell>
          <cell r="R379">
            <v>16</v>
          </cell>
          <cell r="S379" t="str">
            <v>Paz, justicia e instituciones sólidas</v>
          </cell>
          <cell r="T379" t="str">
            <v>16. Paz, justicia e instituciones sólidas</v>
          </cell>
          <cell r="U379" t="str">
            <v>1</v>
          </cell>
          <cell r="V379" t="str">
            <v>Gobierno</v>
          </cell>
          <cell r="W379" t="str">
            <v>7</v>
          </cell>
          <cell r="X379" t="str">
            <v>Asuntos De Orden Público Y De Seguridad Interior</v>
          </cell>
          <cell r="Y379" t="str">
            <v>1</v>
          </cell>
          <cell r="Z379" t="str">
            <v>Policía</v>
          </cell>
          <cell r="AA379" t="str">
            <v>1.7.1</v>
          </cell>
          <cell r="AB379" t="str">
            <v>063</v>
          </cell>
          <cell r="AC379" t="str">
            <v>Prevención de la violencia y el delito</v>
          </cell>
          <cell r="AD379" t="str">
            <v>LOS HABITANTES DE LA ALCALDIA XOCHIMILCO NO GOZAN DE SEGURIDAD E INTEGRIDAD FISICA Y PATRIMONIAL.</v>
          </cell>
          <cell r="AE379" t="str">
            <v>LOS HABITANTES DE LA ALCALDIA XOCHIMILCO.</v>
          </cell>
          <cell r="AF379" t="str">
            <v>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v>
          </cell>
          <cell r="AG379" t="str">
            <v>SEGURIDAD PUBLICA PARA LOS HABITANTES Y VISITANTES DE LA ALCALDIA XOCHIMILCO.</v>
          </cell>
          <cell r="AH379">
            <v>0.1</v>
          </cell>
          <cell r="AI379" t="str">
            <v>DISMINUCION DE LA INCIDENCIA DELICTIVA EN LA ALCALDIA.</v>
          </cell>
          <cell r="AJ379" t="str">
            <v>{1 -  (INCIDENCIA DELICTIVA EN LA ALCALDIA DEL AÑO ACTUAL / INCIDENCIA DELICTIVA EN LA ALCALDIA DEL AÑO ANTERIOR) } * 100</v>
          </cell>
          <cell r="AK379" t="str">
            <v>PORCENTAJE</v>
          </cell>
          <cell r="AL379" t="str">
            <v>ESTADISTICA DELICTIVA EMITIDA POR LA DIRECCION GENERAL DE POLITICA Y ESTADISTICA CRIMINAL DE LA FISCALIA GENERAL DE LA CIUDAD DE MEXICO. HTTPS://WWW.FGJCDMX.GOB.MX/PROCURADURIA/ESTADISTICAS-DELICTIVAS</v>
          </cell>
          <cell r="AM379">
            <v>0.02</v>
          </cell>
          <cell r="AN379">
            <v>0.04</v>
          </cell>
          <cell r="AO379">
            <v>7.0000000000000007E-2</v>
          </cell>
          <cell r="AP379">
            <v>0.1</v>
          </cell>
        </row>
        <row r="380">
          <cell r="K380" t="str">
            <v>02CD16E123</v>
          </cell>
          <cell r="L380">
            <v>2</v>
          </cell>
          <cell r="M380" t="str">
            <v>Ciudad Sustentable</v>
          </cell>
          <cell r="N380">
            <v>3</v>
          </cell>
          <cell r="O380" t="str">
            <v>Medio ambiente y recursos naturales</v>
          </cell>
          <cell r="P380">
            <v>3</v>
          </cell>
          <cell r="Q380" t="str">
            <v>Programa integral de Residuos Sólidos</v>
          </cell>
          <cell r="R380">
            <v>11</v>
          </cell>
          <cell r="S380" t="str">
            <v>Ciudades y comunidades sostenibles</v>
          </cell>
          <cell r="T380" t="str">
            <v>11. Ciudades y comunidades sostenibles</v>
          </cell>
          <cell r="U380" t="str">
            <v>2</v>
          </cell>
          <cell r="V380" t="str">
            <v>Desarrollo Social</v>
          </cell>
          <cell r="W380" t="str">
            <v>1</v>
          </cell>
          <cell r="X380" t="str">
            <v>Protección Ambiental</v>
          </cell>
          <cell r="Y380" t="str">
            <v>1</v>
          </cell>
          <cell r="Z380" t="str">
            <v>Ordenación De Desechos</v>
          </cell>
          <cell r="AA380" t="str">
            <v>2.1.1</v>
          </cell>
          <cell r="AB380" t="str">
            <v>084</v>
          </cell>
          <cell r="AC380" t="str">
            <v>Recolección, tratamiento y disposición final de desechos sólidos y peligrosos</v>
          </cell>
          <cell r="AD380" t="str">
            <v>LOS HABITANTES DE LA ALCALDIA XOCHIMILCO NO TIENEN UN SERVICIO OPTIMO DE BARRIDO MANUAL Y MECANICO EN LAS CALLES Y DE RECOLECCION Y TRANSPORTACION DE RESIDUOS SOLIDOS ORGANICOS E INORGANICOS.</v>
          </cell>
          <cell r="AE380" t="str">
            <v>LOS HABITANTES DE LA ALCALDIA XOCHIMILCO.</v>
          </cell>
          <cell r="AF380" t="str">
            <v>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v>
          </cell>
          <cell r="AG380" t="str">
            <v>CALLES, PARQUES Y ESPACIOS PUBLICOS DE LA ALCALDIA XOCHIMILCO LIMPIOS.</v>
          </cell>
          <cell r="AH380">
            <v>0.1</v>
          </cell>
          <cell r="AI380" t="str">
            <v>AUMENTO EN LA CANTIDAD DE RECOLECCION DE BASURA ORGANICA E INORGANICA RESPECTO AL AÑO ANTERIOR.</v>
          </cell>
          <cell r="AJ380" t="str">
            <v>{ (TONELADAS DE BASURA ORGANICA E INORGANICA RECOLECTADA EN LA ALCALDIA EN EL AÑO ACTUAL / TONELADAS DE BASURA ORGANICA E INORGANICA RECOLECTADA EN LA ALCALDIA EN EL AÑO ANTERIOR) -1 } * 100</v>
          </cell>
          <cell r="AK380" t="str">
            <v>PORCENTAJE</v>
          </cell>
          <cell r="AL380" t="str">
            <v>DATOS ESTADISTICOS EMITIDOS POR LA DIRECCION GENERAL DE SERVICIOS URBANOS DE LA ALCALDIA XOCHIMILCO, SITA EN CALLE GLADIOLAS NO. 161, BO. SAN PEDRO, ALC. XOCHIMILCO, C.P. 16090, CDMX.</v>
          </cell>
          <cell r="AM380">
            <v>0.02</v>
          </cell>
          <cell r="AN380">
            <v>0.04</v>
          </cell>
          <cell r="AO380">
            <v>7.0000000000000007E-2</v>
          </cell>
          <cell r="AP380">
            <v>0.1</v>
          </cell>
        </row>
        <row r="381">
          <cell r="K381" t="str">
            <v>02CD16E127</v>
          </cell>
          <cell r="L381">
            <v>1</v>
          </cell>
          <cell r="M381" t="str">
            <v>Igualdad y Derechos</v>
          </cell>
          <cell r="N381">
            <v>2</v>
          </cell>
          <cell r="O381" t="str">
            <v>Derecho a la salud</v>
          </cell>
          <cell r="P381">
            <v>4</v>
          </cell>
          <cell r="Q381" t="str">
            <v>Participación para una vida saludable</v>
          </cell>
          <cell r="R381">
            <v>3</v>
          </cell>
          <cell r="S381" t="str">
            <v xml:space="preserve">Salud y bienestar </v>
          </cell>
          <cell r="T381" t="str">
            <v xml:space="preserve">3. Salud y bienestar </v>
          </cell>
          <cell r="U381" t="str">
            <v>2</v>
          </cell>
          <cell r="V381" t="str">
            <v>Desarrollo Social</v>
          </cell>
          <cell r="W381" t="str">
            <v>3</v>
          </cell>
          <cell r="X381" t="str">
            <v>Salud</v>
          </cell>
          <cell r="Y381" t="str">
            <v>5</v>
          </cell>
          <cell r="Z381" t="str">
            <v>Protección Social En Salud</v>
          </cell>
          <cell r="AA381" t="str">
            <v>2.3.5</v>
          </cell>
          <cell r="AB381" t="str">
            <v>064</v>
          </cell>
          <cell r="AC381" t="str">
            <v>Prevención y promoción de la salud</v>
          </cell>
          <cell r="AD381" t="str">
            <v>LA POBLACION VULNERABLE DE LA ALCALDIA XOCHIMILCO QUE AUN NO CUENTA CON COBERTURA DE SERVICIOS MEDICOS INSTITUCIONALES NO TIENE UN SERVICIO DE SALUD QUE ATIENDA SUS NECESIDADES PRIORITARIAS.</v>
          </cell>
          <cell r="AE381" t="str">
            <v>LA POBLACION VULNERABLE DE LA ALCALDIA XOCHIMILCO QUE AUN NO CUENTA CON COBERTURA DE SERVICIOS MEDICOS INSTITUCIONALES.</v>
          </cell>
          <cell r="AF381" t="str">
            <v>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v>
          </cell>
          <cell r="AG381" t="str">
            <v>SERVICIOS DE SALUD QUE ATIENDAS LAS NECESIDADES PRIORITARIAS DE LA POBLACION VULNERABLE DE LA ALCALDIA XOCHIMILCO.</v>
          </cell>
          <cell r="AH381">
            <v>0.1</v>
          </cell>
          <cell r="AI381" t="str">
            <v>AUMENTO EN LA CANTIDAD DE CONSULTAS MEDICAS IMPARTIDAS A LA POBLACION VULNERABLE DE LA ALCALDIA RESPECTO AL AÑO ANTERIOR.</v>
          </cell>
          <cell r="AJ381" t="str">
            <v>{ (CANTIDAD DE CONSULTAS MEDICAS IMPARTIDAS A LA POBLACION VULNERABLE DE LA ALCALDIA EN EL AÑO ACTUAL / CANTIDAD DE CONSULTAS MEDICAS IMPARTIDAS A LA POBLACION VULNERABLE DE LA ALCALDIA EN EL AÑO ANTERIOR) -1 } * 100</v>
          </cell>
          <cell r="AK381" t="str">
            <v>PORCENTAJE</v>
          </cell>
          <cell r="AL381" t="str">
            <v>DATOS ESTADISTICOS EMITIDOS POR LA DIRECCION GENERAL DE DESARROLLO SOCIAL DE LA ALCALDIA XOCHIMILCO, SITA EN CALLE GLADIOLAS NO. 161, BO. SAN PEDRO, ALC. XOCHIMILCO, C.P. 16090, CDMX.</v>
          </cell>
          <cell r="AM381">
            <v>0.02</v>
          </cell>
          <cell r="AN381">
            <v>0.04</v>
          </cell>
          <cell r="AO381">
            <v>7.0000000000000007E-2</v>
          </cell>
          <cell r="AP381">
            <v>0.1</v>
          </cell>
        </row>
        <row r="382">
          <cell r="K382" t="str">
            <v>02CD16E128</v>
          </cell>
          <cell r="L382">
            <v>2</v>
          </cell>
          <cell r="M382" t="str">
            <v>Ciudad Sustentable</v>
          </cell>
          <cell r="N382">
            <v>2</v>
          </cell>
          <cell r="O382" t="str">
            <v>Desarrollo urbano sustentable e incluyente</v>
          </cell>
          <cell r="P382">
            <v>2</v>
          </cell>
          <cell r="Q382" t="str">
            <v>Ampliación de parques, espacios públicos y mejora de servicios urbanos</v>
          </cell>
          <cell r="R382">
            <v>15</v>
          </cell>
          <cell r="S382" t="str">
            <v>Vida de ecosistemas terrestres</v>
          </cell>
          <cell r="T382" t="str">
            <v>15. Vida de ecosistemas terrestres</v>
          </cell>
          <cell r="U382" t="str">
            <v>2</v>
          </cell>
          <cell r="V382" t="str">
            <v>Desarrollo Social</v>
          </cell>
          <cell r="W382" t="str">
            <v>2</v>
          </cell>
          <cell r="X382" t="str">
            <v>Vivienda Y Servicios A La Comunidad</v>
          </cell>
          <cell r="Y382" t="str">
            <v>1</v>
          </cell>
          <cell r="Z382" t="str">
            <v>Urbanización</v>
          </cell>
          <cell r="AA382" t="str">
            <v>2.2.1</v>
          </cell>
          <cell r="AB382" t="str">
            <v>049</v>
          </cell>
          <cell r="AC382" t="str">
            <v>Mantenimiento de infraestructura vial, zonas verdes y espacios públicos</v>
          </cell>
          <cell r="AD382" t="str">
            <v>LAS AREAS VERDES NATURALES, PROTEGIDAS Y DE VALOR AMBIENTAL NO CUETAN CON SERVICIOS EFICIENTES DE MANTENIMIENTO Y CONSERVACION.</v>
          </cell>
          <cell r="AE382" t="str">
            <v>LAS AREAS VERDES NATURALES, PROTEGIDAS Y DE VALOR AMBIENTAL DE LA ALCALDIA XOCHIMILCO.</v>
          </cell>
          <cell r="AF382" t="str">
            <v>IMPLEMENTAR ACCIONES PARA LA AMPLIACION Y CONSERVACION DEL MEDIO AMBIENTE Y LAS ZONAS DE VALOR AMBIENTAL, CON EL PROPOSITO DE GARANTIZAR A LA POBLACION DE LA ALCALDIA XOCHIMILCO LAS CONDICIONES NECESARIAS PARA SU HIGIENE, TRANSITO Y CONFORT.</v>
          </cell>
          <cell r="AG382" t="str">
            <v>AREAS VERDES NATURALES, PROTEGIDAS Y DE VALOR AMBIENTAL EN OPTIMAS CONDICIONES DE LA ALCALDIA XOCHIMILCO.</v>
          </cell>
          <cell r="AH382">
            <v>0.1</v>
          </cell>
          <cell r="AI382" t="str">
            <v>AUMENTO DE LA ATENCION Y CONSERVACION DE LAS AREAS VERDES NATURALES, PROTEGIDAS Y DE VALOR AMBIENTAL DE LA ALCALDIA XOCHIMILCO.</v>
          </cell>
          <cell r="AJ382" t="str">
            <v>{1 -  (METROS CUADRADOS DE AREAS VERDES NATURALES, PROTEGIDAS Y DE VALOR AMBIENTAL ATENDIDAS DE LA ALCALDIA DEL AÑO ACTUAL / METROS CUADRADOS DE AREAS VERDES NATURALES, PROTEGIDAS Y DE VALOR AMBIENTAL ATENDIDAS DE LA ALCALDIA DEL AÑO ANTERIOR) } * 100</v>
          </cell>
          <cell r="AK382" t="str">
            <v>PORCENTAJE</v>
          </cell>
          <cell r="AL382" t="str">
            <v>DATOS ESTADISTICOS EMITIDOS POR LAS DIRECCIONES GENERALES DE SERVICIOS URBANOS Y DE MEDIO AMBIENTE Y DESARROLLO SUSTENTABLE DE LA ALCALDIA XOCHIMILCO. SITA EN CALLE GLADIOLAS NO. 161, BO. SAN PEDRO, ALC. XOCHIMILCO, C.P. 16090, CDMX.</v>
          </cell>
          <cell r="AM382">
            <v>0.02</v>
          </cell>
          <cell r="AN382">
            <v>0.04</v>
          </cell>
          <cell r="AO382">
            <v>7.0000000000000007E-2</v>
          </cell>
          <cell r="AP382">
            <v>0.1</v>
          </cell>
        </row>
        <row r="383">
          <cell r="K383" t="str">
            <v>02CD16E129</v>
          </cell>
          <cell r="L383">
            <v>2</v>
          </cell>
          <cell r="M383" t="str">
            <v>Ciudad Sustentable</v>
          </cell>
          <cell r="N383">
            <v>3</v>
          </cell>
          <cell r="O383" t="str">
            <v>Medio ambiente y recursos naturales</v>
          </cell>
          <cell r="P383">
            <v>2</v>
          </cell>
          <cell r="Q383" t="str">
            <v xml:space="preserve">Garantizar el derecho al aguay disminuir la sobreexplotación del acuífero. Mejora integral del drenaje y saneamiento </v>
          </cell>
          <cell r="R383">
            <v>6</v>
          </cell>
          <cell r="S383" t="str">
            <v xml:space="preserve">Agua limpia y saneamiento </v>
          </cell>
          <cell r="T383" t="str">
            <v xml:space="preserve">6. Agua limpia y saneamiento </v>
          </cell>
          <cell r="U383" t="str">
            <v>2</v>
          </cell>
          <cell r="V383" t="str">
            <v>Desarrollo Social</v>
          </cell>
          <cell r="W383" t="str">
            <v>2</v>
          </cell>
          <cell r="X383" t="str">
            <v>Vivienda Y Servicios A La Comunidad</v>
          </cell>
          <cell r="Y383" t="str">
            <v>3</v>
          </cell>
          <cell r="Z383" t="str">
            <v>Abastecimiento De Agua</v>
          </cell>
          <cell r="AA383" t="str">
            <v>2.2.3</v>
          </cell>
          <cell r="AB383" t="str">
            <v>200</v>
          </cell>
          <cell r="AC383" t="str">
            <v>Suministro de agua potable</v>
          </cell>
          <cell r="AD383" t="str">
            <v>LAS ZONAS HABITACIONALES DE LA ALCALDIA XOCHIMICO NO CUENTAN CON SUMINISTRO DE AGUA POTABLE.</v>
          </cell>
          <cell r="AE383" t="str">
            <v>LAS ZONAS HABITACIONALES DE LA ALCALDIA XOCHIMICO.</v>
          </cell>
          <cell r="AF383" t="str">
            <v>IMPLEMENTAR ACCIONES PARA LA AMPLIACION Y CONSERVACION DE LA INFRAESTRUCTURA URBANA DE ABASTO DE AGUA POTABLE, CON EL PROPOSITO DE GARANTIZAR A LA POBLACION DE LA ALCALDIA XOCHIMILCO LAS CONDICIONES NECESARIAS DE HIGIENE Y CONFORT.</v>
          </cell>
          <cell r="AG383" t="str">
            <v>SUMINISTRO DE AGUA POTABLE A LAS ZONAS HABITACIONALES DE LA ALCALDIA XOCHIMILCO.</v>
          </cell>
          <cell r="AH383">
            <v>0.1</v>
          </cell>
          <cell r="AI383" t="str">
            <v>AUMENTO DE PROVISION EMERGENTE DE AGUA POTABLE A LAS ZONAS HABITACIONALES DE LA ALCALDIA XOCHIMILCO.</v>
          </cell>
          <cell r="AJ383" t="str">
            <v>{1 -  (CANTIDAD DE METROS CUBICOS DE AGUA POTABLE SUMINISTRADA EN LA ALCALDIA DEL AÑO ACTUAL / CANTIDAD DE METROS CUBICOS DE AGUA POTABLE SUMINISTRADA EN LA ALCALDIA DEL AÑO ANTERIOR) } * 100</v>
          </cell>
          <cell r="AK383" t="str">
            <v>PORCENTAJE</v>
          </cell>
          <cell r="AL383" t="str">
            <v>DATOS ESTADISTICOS EMITIDOS POR LAS DIRECCIONES GENERALES DE SERVICIOS URBANOS Y DE MEDIO AMBIENTE Y DESARROLLO SUSTENTABLE DE LA ALCALDIA XOCHIMILCO. SITA EN CALLE GLADIOLAS NO. 161, BO. SAN PEDRO, ALC. XOCHIMILCO, C.P. 16090, CDMX.</v>
          </cell>
          <cell r="AM383">
            <v>0.02</v>
          </cell>
          <cell r="AN383">
            <v>0.04</v>
          </cell>
          <cell r="AO383">
            <v>7.0000000000000007E-2</v>
          </cell>
          <cell r="AP383">
            <v>0.1</v>
          </cell>
        </row>
        <row r="384">
          <cell r="K384" t="str">
            <v>02CD16E150</v>
          </cell>
          <cell r="L384">
            <v>2</v>
          </cell>
          <cell r="M384" t="str">
            <v>Ciudad Sustentable</v>
          </cell>
          <cell r="N384">
            <v>1</v>
          </cell>
          <cell r="O384"/>
          <cell r="P384">
            <v>4</v>
          </cell>
          <cell r="Q384"/>
          <cell r="R384">
            <v>8</v>
          </cell>
          <cell r="S384" t="str">
            <v xml:space="preserve">Trabajo decente y crecimiento económico </v>
          </cell>
          <cell r="T384" t="str">
            <v xml:space="preserve">8. Trabajo decente y crecimiento económico </v>
          </cell>
          <cell r="U384"/>
          <cell r="V384"/>
          <cell r="W384"/>
          <cell r="X384"/>
          <cell r="Y384"/>
          <cell r="Z384"/>
          <cell r="AA384" t="str">
            <v>3.1.1</v>
          </cell>
          <cell r="AB384">
            <v>148</v>
          </cell>
          <cell r="AC384"/>
          <cell r="AD384"/>
          <cell r="AE384"/>
          <cell r="AF384"/>
          <cell r="AG384"/>
          <cell r="AH384">
            <v>1</v>
          </cell>
          <cell r="AI384" t="str">
            <v>MANTENIMIENTO DE INMUEBLES,ESPACIOS PUBLICOS Y MEJORAMIENTO DE SERVICIOS URBANOS.</v>
          </cell>
          <cell r="AJ384" t="str">
            <v>(NUMERO DE MANTENIMIETOS PROGRAMADOS Y SOLICITADOS/META FISICA)*100</v>
          </cell>
          <cell r="AK384" t="str">
            <v>PORCENTAJE</v>
          </cell>
          <cell r="AL384" t="str">
            <v>EN LAS DIFERENTES REDES SOCIALES, ASI COMO EN LA PAGINA OFICIAL DE LA ALCALDIA XOCHIMILCO EN LA SECCION  QUE A CONTINUACION SE DETALLA: ALCALDIAHTTP://WWW.XOCHIMILCO.CDMX.GOB.MX/COMUNICACION-SOCIAL/NOTICIAS/</v>
          </cell>
          <cell r="AM384">
            <v>0.05</v>
          </cell>
          <cell r="AN384">
            <v>0.15</v>
          </cell>
          <cell r="AO384">
            <v>0.52</v>
          </cell>
          <cell r="AP384">
            <v>1</v>
          </cell>
        </row>
        <row r="385">
          <cell r="K385" t="str">
            <v>02CD16F027</v>
          </cell>
          <cell r="L385">
            <v>6</v>
          </cell>
          <cell r="M385" t="str">
            <v>Ciencia, Innovación y Transparencia</v>
          </cell>
          <cell r="N385">
            <v>4</v>
          </cell>
          <cell r="O385" t="str">
            <v xml:space="preserve">Atención Ciudadana </v>
          </cell>
          <cell r="P385">
            <v>1</v>
          </cell>
          <cell r="Q385" t="str">
            <v>Modelo de atención ciudadana</v>
          </cell>
          <cell r="R385">
            <v>16</v>
          </cell>
          <cell r="S385" t="str">
            <v>Paz, justicia e instituciones sólidas</v>
          </cell>
          <cell r="T385" t="str">
            <v>16. Paz, justicia e instituciones sólidas</v>
          </cell>
          <cell r="U385" t="str">
            <v>1</v>
          </cell>
          <cell r="V385" t="str">
            <v>Gobierno</v>
          </cell>
          <cell r="W385" t="str">
            <v>3</v>
          </cell>
          <cell r="X385" t="str">
            <v>Coordinación De La Política De Gobierno</v>
          </cell>
          <cell r="Y385" t="str">
            <v>9</v>
          </cell>
          <cell r="Z385" t="str">
            <v>Otros</v>
          </cell>
          <cell r="AA385" t="str">
            <v>1.3.9</v>
          </cell>
          <cell r="AB385" t="str">
            <v>055</v>
          </cell>
          <cell r="AC385" t="str">
            <v>Participación ciudadana</v>
          </cell>
          <cell r="AD385" t="str">
            <v>LA MARGINALIDAD Y LA  FALTA DE SERVICIOS Y MANTENIMIENTO EN DIVERSAS ZONAS DE LA DEMARCACION, ASI COMO LA SEGREGACION POR INSENSIBILIDAD SOCIAL</v>
          </cell>
          <cell r="AE385" t="str">
            <v>APLICAR LOS PROGRAMAS DE LA DIRECCION GENERAL DE PARTICIPACION CIUDADANA A TODA LA POBLACION, SOBRE TODO, LA MAS VULNERABLE, SIN DISTINCION ALGUNA, POBLACION EN GENERAL QUE HABITA EN LOS DIFERENTES PUEBLOS , BARRIOS Y COLONIAS EN LA ALCALDIA XOCHIMILCO</v>
          </cell>
          <cell r="AF385" t="str">
            <v>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v>
          </cell>
          <cell r="AG385" t="str">
            <v>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v>
          </cell>
          <cell r="AH385">
            <v>23780</v>
          </cell>
          <cell r="AI385" t="str">
            <v xml:space="preserve"> PROMOCION Y FORTALECIMIENTO DE LA PARTICIPACION CIUDADANA.</v>
          </cell>
          <cell r="AJ385" t="str">
            <v>(NUMERO DE PERSONAS QUE PARTICIPAN EN LAS ACCIONES REALIZADAS/META FISICA PROGRAMADA EN PERSONAS A ATENDER</v>
          </cell>
          <cell r="AK385" t="str">
            <v>PERSONA</v>
          </cell>
          <cell r="AL385" t="str">
            <v xml:space="preserve">SERA LA DE REALIZAR DIVERSOS EJERCICIOS COMO ENCUESTAS PARA QUE, CON UN PROCESO METODOLOGICO ADECUADO, SEAN RECABADAS LAS DEMANDAS DE LA POBLACION DE ACUERDO A LAS COLONIAS, BARRIOS, UNIDADES HABITACIONALES Y DEMAS, QUE INTEGRAN LA DEMARCACION DE XOCHIMILCO.   </v>
          </cell>
          <cell r="AM385">
            <v>4756</v>
          </cell>
          <cell r="AN385">
            <v>10701</v>
          </cell>
          <cell r="AO385">
            <v>18548</v>
          </cell>
          <cell r="AP385">
            <v>23780</v>
          </cell>
        </row>
        <row r="386">
          <cell r="K386" t="str">
            <v>02CD16F031</v>
          </cell>
          <cell r="L386">
            <v>4</v>
          </cell>
          <cell r="M386" t="str">
            <v>Ciudad de México, capital cultural de America Latina</v>
          </cell>
          <cell r="N386">
            <v>4</v>
          </cell>
          <cell r="O386" t="str">
            <v>Festivales y Fiestas</v>
          </cell>
          <cell r="P386">
            <v>0</v>
          </cell>
          <cell r="Q386" t="str">
            <v>Festivales y Fiestas</v>
          </cell>
          <cell r="R386">
            <v>4</v>
          </cell>
          <cell r="S386" t="str">
            <v>Educación de calidad</v>
          </cell>
          <cell r="T386" t="str">
            <v>4. Educación de calidad</v>
          </cell>
          <cell r="U386" t="str">
            <v>2</v>
          </cell>
          <cell r="V386" t="str">
            <v>Desarrollo Social</v>
          </cell>
          <cell r="W386" t="str">
            <v>4</v>
          </cell>
          <cell r="X386" t="str">
            <v>Recreación, Cultura Y Otras Manifestaciones Sociales</v>
          </cell>
          <cell r="Y386" t="str">
            <v>2</v>
          </cell>
          <cell r="Z386" t="str">
            <v>Cultura</v>
          </cell>
          <cell r="AA386" t="str">
            <v>2.4.2</v>
          </cell>
          <cell r="AB386" t="str">
            <v>078</v>
          </cell>
          <cell r="AC386" t="str">
            <v>Promoción y fomento de manifestaciones culturales</v>
          </cell>
          <cell r="AD386" t="str">
            <v>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v>
          </cell>
          <cell r="AE386" t="str">
            <v>APLICAR LOS PROGRAMAS CULTURALES A TODA LA POBLACION, SOBRE TODO, LA MAS VULNERABLE, SIN DISTINCION ALGUNA, POBLACION EN GENERAL QUE HABITA EN LOS DIFERENTES PUEBLOS , BARRIOS Y COLONIAS EN LA ALCALDIA XOCHIMILCO</v>
          </cell>
          <cell r="AF386" t="str">
            <v>DIFUNDIR LA CULTURA Y PRESERVAR LAS TRADICIONES PROPIAS DE LA REGION. Y ATENDER LA DEMANDA CIUDADANA EN EL ASPECTO CULTURAL Y DE RECREACION. ASI COMO, CELEBRAR UN ACTO HISTORICO CONFORME AL CALENDARIO CIVICO.</v>
          </cell>
          <cell r="AG386" t="str">
            <v>PROPICIAR EL DESARROLLO CULTURAL EN LA ALCALDIA XOCHIMILCO, REALIZANDO ACTIVIDADES CULTURALES, CIVICAS Y RECREATIVAS EN DONDE TAMBIEN ESTA LA PARTICIPACION DE NIÑAS, ADOLESCENTES, JOVENES, MUJERES, ADULTAS MAYORES, ETC.</v>
          </cell>
          <cell r="AH386">
            <v>53429</v>
          </cell>
          <cell r="AI386" t="str">
            <v>ACTIVIDADES CULTURALES, CIVICOS Y RECREATIVOS.</v>
          </cell>
          <cell r="AJ386" t="str">
            <v>(NUMERO DE PERSONAS QUE ASISTIERON A LOS EVENTOS REALIZADOS/NUMERO DE PERSONAS PROGRAMADAS QUE ASISTIRAN A EVENTOS  REALIZADOS</v>
          </cell>
          <cell r="AK386" t="str">
            <v>PERSONA</v>
          </cell>
          <cell r="AL386" t="str">
            <v>PARTICIPACION SOCIAL DE LA POBLACION EN LOS EVENTOS REALIZADOS</v>
          </cell>
          <cell r="AM386">
            <v>10685.800000000001</v>
          </cell>
          <cell r="AN386">
            <v>24043</v>
          </cell>
          <cell r="AO386">
            <v>42743</v>
          </cell>
          <cell r="AP386">
            <v>53429</v>
          </cell>
        </row>
        <row r="387">
          <cell r="K387" t="str">
            <v>02CD16K016</v>
          </cell>
          <cell r="L387">
            <v>2</v>
          </cell>
          <cell r="M387" t="str">
            <v>Ciudad Sustentable</v>
          </cell>
          <cell r="N387">
            <v>2</v>
          </cell>
          <cell r="O387" t="str">
            <v>Desarrollo urbano sustentable e incluyente</v>
          </cell>
          <cell r="P387">
            <v>2</v>
          </cell>
          <cell r="Q387" t="str">
            <v>Ampliación de parques, espacios públicos y mejora de servicios urbanos</v>
          </cell>
          <cell r="R387">
            <v>11</v>
          </cell>
          <cell r="S387" t="str">
            <v>Ciudades y comunidades sostenibles</v>
          </cell>
          <cell r="T387" t="str">
            <v>11. Ciudades y comunidades sostenibles</v>
          </cell>
          <cell r="U387" t="str">
            <v>2</v>
          </cell>
          <cell r="V387" t="str">
            <v>Desarrollo Social</v>
          </cell>
          <cell r="W387" t="str">
            <v>2</v>
          </cell>
          <cell r="X387" t="str">
            <v>Vivienda Y Servicios A La Comunidad</v>
          </cell>
          <cell r="Y387" t="str">
            <v>1</v>
          </cell>
          <cell r="Z387" t="str">
            <v>Urbanización</v>
          </cell>
          <cell r="AA387" t="str">
            <v>2.2.1</v>
          </cell>
          <cell r="AB387" t="str">
            <v>274</v>
          </cell>
          <cell r="AC387" t="str">
            <v>Mantenimiento de infraestructura pública</v>
          </cell>
          <cell r="AD387" t="str">
            <v>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v>
          </cell>
          <cell r="AE387" t="str">
            <v>APLICAR ESTAS OBRAS EN BENEFICIO A TODA LA POBLACION, SOBRE TODO, LA MAS VULNERABLE, SIN DISTINCION ALGUNA, POBLACION EN GENERAL QUE HABITA EN LOS DIFERENTES PUEBLOS , BARRIOS Y COLONIAS EN LA ALCALDIA XOCHIMILCO</v>
          </cell>
          <cell r="AF387" t="str">
            <v>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v>
          </cell>
          <cell r="AG387" t="str">
            <v>CONTAR CON INMUEBLES EN CONDICIONES FAVORABLES EN ATENCION A LA COMUNIDAD ASI COMO CALLES E INFRAESTRUCTURA URBANA DE CALIDAD PARA LOS HABITANTES Y TURISTAS QUE VISITAN NUESTRA DEMARCACION.</v>
          </cell>
          <cell r="AH387">
            <v>0.6</v>
          </cell>
          <cell r="AI387" t="str">
            <v>MANTENIMIENTO DE INMUEBLES,ESPACIOS PUBLICOS Y MEJORAMIENTO DE SERVICIOS URBANOS.</v>
          </cell>
          <cell r="AJ387" t="str">
            <v>(NUMERO DE MANTENIMIETOS PROGRAMADOS Y SOLICITADOS/META FISICA)*100</v>
          </cell>
          <cell r="AK387" t="str">
            <v>PORCENTAJE</v>
          </cell>
          <cell r="AL387" t="str">
            <v>EN LAS DIFERENTES REDES SOCIALES, ASI COMO EN LA PAGINA OFICIAL DE LA ALCALDIA XOCHIMILCO EN LA SECCION  QUE A CONTINUACION SE DETALLA: ALCALDIAHTTP://WWW.XOCHIMILCO.CDMX.GOB.MX/COMUNICACION-SOCIAL/NOTICIAS/</v>
          </cell>
          <cell r="AM387">
            <v>0.12</v>
          </cell>
          <cell r="AN387">
            <v>0.25</v>
          </cell>
          <cell r="AO387">
            <v>0.39</v>
          </cell>
          <cell r="AP387">
            <v>0.6</v>
          </cell>
        </row>
        <row r="388">
          <cell r="K388" t="str">
            <v>02CD16M001</v>
          </cell>
          <cell r="L388">
            <v>2</v>
          </cell>
          <cell r="M388" t="str">
            <v>Ciudad Sustentable</v>
          </cell>
          <cell r="N388" t="str">
            <v>2</v>
          </cell>
          <cell r="O388" t="str">
            <v>Desarrollo urbano sustentable e incluyente</v>
          </cell>
          <cell r="P388" t="str">
            <v>1</v>
          </cell>
          <cell r="Q388" t="str">
            <v>Ordenamiento de desarrollo urbano</v>
          </cell>
          <cell r="R388" t="str">
            <v>10</v>
          </cell>
          <cell r="S388" t="str">
            <v xml:space="preserve">Reducción de las desigualdades </v>
          </cell>
          <cell r="T388" t="str">
            <v xml:space="preserve">10. Reducción de las desigualdades </v>
          </cell>
          <cell r="U388" t="str">
            <v>1</v>
          </cell>
          <cell r="V388" t="str">
            <v>Gobierno</v>
          </cell>
          <cell r="W388" t="str">
            <v>2</v>
          </cell>
          <cell r="X388" t="str">
            <v>Justicia</v>
          </cell>
          <cell r="Y388" t="str">
            <v>2</v>
          </cell>
          <cell r="Z388" t="str">
            <v>Procuración De Justicia</v>
          </cell>
          <cell r="AA388" t="str">
            <v>1.2.2</v>
          </cell>
          <cell r="AB388" t="str">
            <v>104</v>
          </cell>
          <cell r="AC388" t="str">
            <v>Administración de capital humano</v>
          </cell>
          <cell r="AD388" t="str">
            <v>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v>
          </cell>
          <cell r="AE388" t="str">
            <v>LOGRAR MAYOR EFECTIVIDAD Y BENEFICIO SOCIAL DE LAS POLITICAS PUBLICAS, PARA RECUPERAR LA ESPERANZA Y LA CONFIANZA EN LAS INSTITUCIONES Y ENTREGAR RESULTADOS FAVORABLES PARA QUIENES HABITAN Y TRANSITAN EN LA ALCALDIA XOCHIMILCO.</v>
          </cell>
          <cell r="AF388" t="str">
            <v>CREAR CONDICIONES DE GOBERNANZA DEMOCRATICA EN LA CIUDAD FORTALECIENDO LAS RELACIONES DEL GOBIERNO CON LA SOCIEDAD EN LA ALCALDIA XOCHIMILCO</v>
          </cell>
          <cell r="AG388" t="str">
            <v>EL OBJETIVO GENERAL ES HACER DE LA PRACTICA DE LA GOBERNANZA LA HERRAMIENTA PARA FORTALECER LAS RELACIONES DEL GOBIERNO CON LA SOCIEDAD, LOS PODERES DE LA UNION, LOS TRES NIVELES DE GOBIERNO Y TODOS LOS ACTORES DE LA VIDA DEMOCRATICA.</v>
          </cell>
          <cell r="AH388">
            <v>1</v>
          </cell>
          <cell r="AI388" t="str">
            <v>GENERAR CONTROLES AL EJERCICIO DE GOBIERNO Y CERRAR ESPACIOS DE CORRUPCION. 4730</v>
          </cell>
          <cell r="AJ388" t="str">
            <v>(NUMERO  DE ACCIONES MENSUALES/EL NUMERO DE ACCIONES ANUALES ) X100</v>
          </cell>
          <cell r="AK388" t="str">
            <v>PORCENTAJE</v>
          </cell>
          <cell r="AL388" t="str">
            <v>EN LA PAGINA WEBB DENOMINADA HTTP://WWW.XOCHIMILCO.CDMX.GOB.MX/TRANSPARENCIAPRINCIPAL/.</v>
          </cell>
          <cell r="AM388">
            <v>0</v>
          </cell>
          <cell r="AN388">
            <v>0</v>
          </cell>
          <cell r="AO388">
            <v>0</v>
          </cell>
          <cell r="AP388">
            <v>1</v>
          </cell>
        </row>
        <row r="389">
          <cell r="K389" t="str">
            <v>02CD16N001</v>
          </cell>
          <cell r="L389">
            <v>5</v>
          </cell>
          <cell r="M389" t="str">
            <v>Cero Agresión y Más Seguridad</v>
          </cell>
          <cell r="N389">
            <v>3</v>
          </cell>
          <cell r="O389" t="str">
            <v xml:space="preserve">Protección civil </v>
          </cell>
          <cell r="P389">
            <v>1</v>
          </cell>
          <cell r="Q389" t="str">
            <v>Sistema de Gestión Integral de Riesgos</v>
          </cell>
          <cell r="R389">
            <v>16</v>
          </cell>
          <cell r="S389" t="str">
            <v>Paz, justicia e instituciones sólidas</v>
          </cell>
          <cell r="T389" t="str">
            <v>16. Paz, justicia e instituciones sólidas</v>
          </cell>
          <cell r="U389" t="str">
            <v>1</v>
          </cell>
          <cell r="V389" t="str">
            <v>Gobierno</v>
          </cell>
          <cell r="W389" t="str">
            <v>7</v>
          </cell>
          <cell r="X389" t="str">
            <v>Asuntos De Orden Público Y De Seguridad Interior</v>
          </cell>
          <cell r="Y389" t="str">
            <v>2</v>
          </cell>
          <cell r="Z389" t="str">
            <v>Protección Civil</v>
          </cell>
          <cell r="AA389" t="str">
            <v>1.7.2</v>
          </cell>
          <cell r="AB389" t="str">
            <v>002</v>
          </cell>
          <cell r="AC389" t="str">
            <v>Gestión integral de riesgos en materia de protección civil</v>
          </cell>
          <cell r="AD389" t="str">
            <v>INCONCIENCIA DEL RIESGO POR FALTA DE CONOCIMIENTOS, QUE NOS CAPACITE PARA PREVENIR Y SABER QUE HACER ANTE SITUACIONES DE EMERGENCIA, SINIESTRO O DESASTRE</v>
          </cell>
          <cell r="AE389" t="str">
            <v>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v>
          </cell>
          <cell r="AF389" t="str">
            <v>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v>
          </cell>
          <cell r="AG389" t="str">
            <v>EL OBJETIVO GENERAL ES HACER DE LA PRACTICA DE LA GOBERNANZA LA HERRAMIENTA PARA FORTALECER LAS RELACIONES DEL GOBIERNO CON LA SOCIEDAD, LOS PODERES DE LA UNION, LOS TRES NIVELES DE GOBIERNO Y TODOS LOS ACTORES DE LA VIDA DEMOCRATICA.</v>
          </cell>
          <cell r="AH389">
            <v>1</v>
          </cell>
          <cell r="AI389" t="str">
            <v>NO ES MEDIBLE DERIVADO A QUE SE ENCUENTRA SUJETO LOS FENOMENOS NATURALES Y ANTROPOGENICOS QUE PUDAN AFECTAR LA ALCALDIA 4</v>
          </cell>
          <cell r="AJ389" t="str">
            <v>(NUMERO  DE ACCIONES MENSUALES/EL NUMERO DE ACCIONES ANUALES ) X100</v>
          </cell>
          <cell r="AK389" t="str">
            <v>PORCENTAJE</v>
          </cell>
          <cell r="AL389" t="str">
            <v>EN LA PAGINA WEBB DENOMINADA HTTP://WWW.XOCHIMILCO.CDMX.GOB.MX/TRANSPARENCIAPRINCIPAL/.</v>
          </cell>
          <cell r="AM389">
            <v>0.25</v>
          </cell>
          <cell r="AN389">
            <v>0.5</v>
          </cell>
          <cell r="AO389">
            <v>0.75</v>
          </cell>
          <cell r="AP389">
            <v>1</v>
          </cell>
        </row>
        <row r="390">
          <cell r="K390" t="str">
            <v>02CD16O001</v>
          </cell>
          <cell r="L390">
            <v>2</v>
          </cell>
          <cell r="M390" t="str">
            <v>Ciudad Sustentable</v>
          </cell>
          <cell r="N390" t="str">
            <v>2</v>
          </cell>
          <cell r="O390" t="str">
            <v>Desarrollo urbano sustentable e incluyente</v>
          </cell>
          <cell r="P390" t="str">
            <v>3</v>
          </cell>
          <cell r="Q390" t="str">
            <v xml:space="preserve">Atención de asentamientos humanos irregulares </v>
          </cell>
          <cell r="R390">
            <v>16</v>
          </cell>
          <cell r="S390" t="str">
            <v>Paz, justicia e instituciones sólidas</v>
          </cell>
          <cell r="T390" t="str">
            <v>16. Paz, justicia e instituciones sólidas</v>
          </cell>
          <cell r="U390" t="str">
            <v>2</v>
          </cell>
          <cell r="V390" t="str">
            <v>Gobierno</v>
          </cell>
          <cell r="W390" t="str">
            <v>3</v>
          </cell>
          <cell r="X390" t="str">
            <v>Coordinación De La Política De Gobierno</v>
          </cell>
          <cell r="Y390" t="str">
            <v>2</v>
          </cell>
          <cell r="Z390" t="str">
            <v>Función Pública</v>
          </cell>
          <cell r="AA390" t="str">
            <v>2.3.2</v>
          </cell>
          <cell r="AB390" t="str">
            <v>001</v>
          </cell>
          <cell r="AC390" t="str">
            <v>Función pública y buen gobierno</v>
          </cell>
          <cell r="AD390" t="str">
            <v>PROMOVER UN DESARROLLO URBANO INCLUYENTE QUE DISMINUYA LAS GRANDES DESIGUALDADES, FOMENTE LA VIVIENDA SOCIAL Y EL ESPACIO PUBLICO.</v>
          </cell>
          <cell r="AE390" t="str">
            <v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v>
          </cell>
          <cell r="AF390" t="str">
            <v>MEJORAMIENTO DE LOS SERVICIOS PUBLICOS Y LA CONSERVACION DEL MEDIO AMBIENTE, CON EL PROPOSITO DE GARANTIZAR A LA POBLACION DE LA  ALCALDIA DE XOCHIMILCO, LAS CONDICIONES NECESARIAS PARA SU TRANSITAR Y CONFORT.</v>
          </cell>
          <cell r="AG390" t="str">
            <v>PROMOVER UN DESARROLLO URBANO INCLUYENTE QUE DISMINUYA LAS GRANDES DESIGUALDADES, FOMENTE LA VIVIENDA SOCIAL Y EL ESPACIO PUBLICO.</v>
          </cell>
          <cell r="AH390">
            <v>1</v>
          </cell>
          <cell r="AI390" t="str">
            <v xml:space="preserve">LA ALCALDIA DESARROLLARA PROGRAMAS EFICIENTES QUE TAMBIEN UTILICEN LA INNOVACION PARA GARANTIZAR EL SERVICIO DE LIMPIA, LA ILUMINACION PUBLICA, EL MANTENIMIENTO DE AREAS VERDES, PARQUES Y JARDINES, ASI COMO LA PAVIMENTACION DE VIAS PRIMARIAS Y SECUNDARIAS. 30 . </v>
          </cell>
          <cell r="AJ390" t="str">
            <v>(NUMERO  DE ACCIONES MENSUALES/EL NUMERO DE ACCIONES ANUALES ) X100</v>
          </cell>
          <cell r="AK390" t="str">
            <v>PORCENTAJE</v>
          </cell>
          <cell r="AL390" t="str">
            <v>EN LA PAGINA WEBB DENOMINADA HTTP://WWW.XOCHIMILCO.CDMX.GOB.MX/TRANSPARENCIAPRINCIPAL/.</v>
          </cell>
          <cell r="AM390">
            <v>0.23300000000000001</v>
          </cell>
          <cell r="AN390">
            <v>0.5</v>
          </cell>
          <cell r="AO390">
            <v>0.8</v>
          </cell>
          <cell r="AP390">
            <v>1</v>
          </cell>
        </row>
        <row r="391">
          <cell r="K391" t="str">
            <v>02CD16P001</v>
          </cell>
          <cell r="L391">
            <v>1</v>
          </cell>
          <cell r="M391" t="str">
            <v>Igualdad y Derechos</v>
          </cell>
          <cell r="N391">
            <v>5</v>
          </cell>
          <cell r="O391" t="str">
            <v>Derechos de las mujeres</v>
          </cell>
          <cell r="P391">
            <v>0</v>
          </cell>
          <cell r="Q391" t="str">
            <v>Derechos de las mujeres</v>
          </cell>
          <cell r="R391">
            <v>5</v>
          </cell>
          <cell r="S391" t="str">
            <v xml:space="preserve">Igualdad de género </v>
          </cell>
          <cell r="T391" t="str">
            <v xml:space="preserve">5. Igualdad de género </v>
          </cell>
          <cell r="U391" t="str">
            <v>1</v>
          </cell>
          <cell r="V391" t="str">
            <v>Gobierno</v>
          </cell>
          <cell r="W391" t="str">
            <v>2</v>
          </cell>
          <cell r="X391" t="str">
            <v>Justicia</v>
          </cell>
          <cell r="Y391" t="str">
            <v>4</v>
          </cell>
          <cell r="Z391" t="str">
            <v>Derechos Humanos</v>
          </cell>
          <cell r="AA391" t="str">
            <v>1.2.4</v>
          </cell>
          <cell r="AB391" t="str">
            <v>003</v>
          </cell>
          <cell r="AC391" t="str">
            <v>Transversalización de la perspectiva de género</v>
          </cell>
          <cell r="AD391" t="str">
            <v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v>
          </cell>
          <cell r="AE391" t="str">
            <v>OTROS GRUPOS DE ATENCION MUJERES Y NIÑAS</v>
          </cell>
          <cell r="AF391" t="str">
            <v>FORTALECER POLITICAS PUBLICAS QUE PROMUEVAN LA IGUALDAD DE GENERO A PARTIR DE PROGRAMAS QUE FORTALEZCAN LA AUTONOMIA ECONOMICA, FISICA Y POLITICA DE LAS MUJERES Y LA ERRADICACION DE LA VIOLENCIA DE GENERO, A LARGO PLAZO.</v>
          </cell>
          <cell r="AG391" t="str">
            <v>SERVICIOS DE CAPACITACION PARA ERRADICAR LA VIOLENCIA EN LAS MUJERES Y NIÑAS</v>
          </cell>
          <cell r="AH391">
            <v>4</v>
          </cell>
          <cell r="AI391" t="str">
            <v>CURSOS DE CAPACITACION A MUJERES</v>
          </cell>
          <cell r="AJ391" t="str">
            <v>(NUMERO  DE PERSONAS INSCRITAS/EL NUMERO DE LOS CURSOS) X100</v>
          </cell>
          <cell r="AK391" t="str">
            <v>CAPACITACIONES</v>
          </cell>
          <cell r="AL391" t="str">
            <v>DIAGNOSTICO DE DESIGUALGUALDAD SOCIOTERRITORIAL</v>
          </cell>
          <cell r="AM391">
            <v>0</v>
          </cell>
          <cell r="AN391">
            <v>1</v>
          </cell>
          <cell r="AO391">
            <v>3</v>
          </cell>
          <cell r="AP391">
            <v>4</v>
          </cell>
        </row>
        <row r="392">
          <cell r="K392" t="str">
            <v>02CD16P047</v>
          </cell>
          <cell r="L392">
            <v>2</v>
          </cell>
          <cell r="M392" t="str">
            <v>Ciudad Sustentable</v>
          </cell>
          <cell r="N392">
            <v>1</v>
          </cell>
          <cell r="O392" t="str">
            <v>Desarrollo económico sustentable e incluyente y generación de empleo</v>
          </cell>
          <cell r="P392">
            <v>5</v>
          </cell>
          <cell r="Q392" t="str">
            <v>Fomento al turismo</v>
          </cell>
          <cell r="R392">
            <v>11</v>
          </cell>
          <cell r="S392" t="str">
            <v>Ciudades y comunidades sostenibles</v>
          </cell>
          <cell r="T392" t="str">
            <v>11. Ciudades y comunidades sostenibles</v>
          </cell>
          <cell r="U392" t="str">
            <v>3</v>
          </cell>
          <cell r="V392" t="str">
            <v>Desarrollo Económico</v>
          </cell>
          <cell r="W392" t="str">
            <v>7</v>
          </cell>
          <cell r="X392" t="str">
            <v>Turismo</v>
          </cell>
          <cell r="Y392" t="str">
            <v>1</v>
          </cell>
          <cell r="Z392" t="str">
            <v>Turismo</v>
          </cell>
          <cell r="AA392" t="str">
            <v>3.7.1</v>
          </cell>
          <cell r="AB392" t="str">
            <v>030</v>
          </cell>
          <cell r="AC392" t="str">
            <v>Crecimiento y desarrollo sostenible</v>
          </cell>
          <cell r="AD392" t="str">
            <v>PROMOVER EL TURISMO SOCIAL, ECOLOGICO, CULTURAL, RECREATIVO, GASTRONOMICO Y RELIGIOSO DENTRO Y FUERA DE LA ALCALDIA Y FALTA DE APOYO A EMPRENDEDORES</v>
          </cell>
          <cell r="AE392" t="str">
            <v>AUMENTAR EL NUMERO DE VISITANTES DENTRO DE LA ALCALDIA A FIN DE POTENCIALIZAR EL DESARROLLO TURISTICO Y ECONOMICO DE LA REGION, IMPULSAR LAS PYMES Y LAS COOPERATIVAS LIDERADAS POR MUJERES. Y FORTALECER LAS EXISTENTES POR HOMBRES.</v>
          </cell>
          <cell r="AF392" t="str">
            <v>AUMENTAR Y FOMENTAR LA ECONOMIA DE LA REGION.</v>
          </cell>
          <cell r="AG392" t="str">
            <v>DISEÑAR PROGRAMAS DE CAPACITACION QUE ATIENDAN LAS NECESIDADES DE LA POBLACION TRABAJADORA Y DE LAS PERSONAS QUE BUSCAN EMPLEO Y QUE GUARDEN CONCORDANCIA CON LAS VOCACIONES PRODUCTIVAS DE LAS ALCALDIAS</v>
          </cell>
          <cell r="AH392">
            <v>1</v>
          </cell>
          <cell r="AI392" t="str">
            <v xml:space="preserve">POTENCIAR LOS FESTIVALES Y ACTIVIDADES CULTURALES COMO EJE DE PROMOCION TURISTICA NACIONAL E INTERNACIONAL. . </v>
          </cell>
          <cell r="AJ392" t="str">
            <v>(NUMERO  DE ACCIONES MENSUALES/EL NUMERO DE ACCIONES ANUALES ) X100</v>
          </cell>
          <cell r="AK392" t="str">
            <v>ACCION</v>
          </cell>
          <cell r="AL392" t="str">
            <v>ENCUESTAS</v>
          </cell>
          <cell r="AM392">
            <v>0.15</v>
          </cell>
          <cell r="AN392">
            <v>0.4</v>
          </cell>
          <cell r="AO392">
            <v>0.7</v>
          </cell>
          <cell r="AP392">
            <v>1</v>
          </cell>
        </row>
        <row r="393">
          <cell r="K393" t="str">
            <v>02CD16S144</v>
          </cell>
          <cell r="L393">
            <v>1</v>
          </cell>
          <cell r="M393" t="str">
            <v>Igualdad y Derechos</v>
          </cell>
          <cell r="N393">
            <v>6</v>
          </cell>
          <cell r="O393" t="str">
            <v>Derecho a la igualdad e inclusión</v>
          </cell>
          <cell r="P393">
            <v>1</v>
          </cell>
          <cell r="Q393" t="str">
            <v>Niñas, niños y adolescentes</v>
          </cell>
          <cell r="R393">
            <v>4</v>
          </cell>
          <cell r="S393" t="str">
            <v>Educación de calidad</v>
          </cell>
          <cell r="T393" t="str">
            <v>4. Educación de calidad</v>
          </cell>
          <cell r="U393" t="str">
            <v>2</v>
          </cell>
          <cell r="V393" t="str">
            <v>Desarrollo Social</v>
          </cell>
          <cell r="W393" t="str">
            <v>6</v>
          </cell>
          <cell r="X393" t="str">
            <v>Protección Social</v>
          </cell>
          <cell r="Y393" t="str">
            <v>5</v>
          </cell>
          <cell r="Z393" t="str">
            <v>Alimentación Y Nutrición</v>
          </cell>
          <cell r="AA393" t="str">
            <v>2.6.5</v>
          </cell>
          <cell r="AB393" t="str">
            <v>149</v>
          </cell>
          <cell r="AC393" t="str">
            <v>Protección y desarrollo integral de niñas, niños y adolescentes</v>
          </cell>
          <cell r="AD393" t="str">
            <v>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v>
          </cell>
          <cell r="AE393" t="str">
            <v xml:space="preserve">LA CONSTITUYEN LOS HIJOS E HIJAS DE PADRES Y MADRES TRABAJADORAS DE ESCASOS RECURSOS, QUE ASISTAN A ALGUNO DE LOS SEIS CENDIS ADMINISTRADOS POR LA ALCALDIA. SON NIÑOS Y NIÑAS DE 2 AÑOS A 5 AÑOS 11 MESES DE EDAD, QUE RESIDAN EN LA ALCALDIA XOCHIMILCO. </v>
          </cell>
          <cell r="AF393" t="str">
            <v>LA ESTRATEGIA CORRESPONDE A BRINDAR ATENCION A TODOS LOS NIÑOS Y NIÑAS QUE ASISTEN A DIARIO A LOS CENDIS UBICADOS EN COMUNIDADES DE LA ALCALDIA XOCHIMILCO A TRAVES DE  LA DIRECCION GENERAL DE DESARROLLO SOCIAL A FIN DE EFICIENTAR LA ATENCION AL PUBLICO Y COMUNIDAD EN GENERAL.</v>
          </cell>
          <cell r="AG393"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93">
            <v>0.67</v>
          </cell>
          <cell r="AI393" t="str">
            <v>NIÑOS DE 3 A 5 AÑOS</v>
          </cell>
          <cell r="AJ393" t="str">
            <v>67 DE CADA 100 NIÑOS</v>
          </cell>
          <cell r="AK393" t="str">
            <v>PORCENTAJE</v>
          </cell>
          <cell r="AL393" t="str">
            <v>PADRON DE BENEFICIARIOS PROPORCIONADO POR LA DIRECCION GENERAL DE DESARROLLO SOCIAL PUBLICADOS EN LA PAGINA DE LA ALCALDIA XOCHIMILCO: HTTP://WWW.XOCHIMILCO.CDMX.GOB.MX/</v>
          </cell>
          <cell r="AM393">
            <v>0.2</v>
          </cell>
          <cell r="AN393">
            <v>0.4</v>
          </cell>
          <cell r="AO393">
            <v>0.6</v>
          </cell>
          <cell r="AP393">
            <v>0.67</v>
          </cell>
        </row>
        <row r="394">
          <cell r="K394" t="str">
            <v>02CD16S145</v>
          </cell>
          <cell r="L394">
            <v>1</v>
          </cell>
          <cell r="M394" t="str">
            <v>Igualdad y Derechos</v>
          </cell>
          <cell r="N394">
            <v>6</v>
          </cell>
          <cell r="O394" t="str">
            <v>Derecho a la igualdad e inclusión</v>
          </cell>
          <cell r="P394">
            <v>1</v>
          </cell>
          <cell r="Q394" t="str">
            <v>Niñas, niños y adolescentes</v>
          </cell>
          <cell r="R394">
            <v>4</v>
          </cell>
          <cell r="S394" t="str">
            <v>Educación de calidad</v>
          </cell>
          <cell r="T394" t="str">
            <v>4. Educación de calidad</v>
          </cell>
          <cell r="U394" t="str">
            <v>2</v>
          </cell>
          <cell r="V394" t="str">
            <v>Desarrollo Social</v>
          </cell>
          <cell r="W394" t="str">
            <v>6</v>
          </cell>
          <cell r="X394" t="str">
            <v>Protección Social</v>
          </cell>
          <cell r="Y394" t="str">
            <v>8</v>
          </cell>
          <cell r="Z394" t="str">
            <v>Otros Grupos Vulnerables</v>
          </cell>
          <cell r="AA394" t="str">
            <v>2.6.8</v>
          </cell>
          <cell r="AB394" t="str">
            <v>149</v>
          </cell>
          <cell r="AC394" t="str">
            <v>Protección y desarrollo integral de niñas, niños y adolescentes</v>
          </cell>
          <cell r="AD394" t="str">
            <v>IINSUFICIENCIA DE ESPACIOS ADECUADOS PARA CENDIS DE LA ALCALDIA TRAE COMO EFECTO QUE LAS Y LOS MENORES RECIBAN LA EDUCACION BASICA EN CONDICIONES POCO FAVORABLES PARA SU DESARROLLO INTEGRAL.</v>
          </cell>
          <cell r="AE394" t="str">
            <v>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v>
          </cell>
          <cell r="AF394" t="str">
            <v>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v>
          </cell>
          <cell r="AG394"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94">
            <v>0.4</v>
          </cell>
          <cell r="AI394" t="str">
            <v>HIJOS DE LOS TRABAJADORES</v>
          </cell>
          <cell r="AJ394" t="str">
            <v>(NIÑOS BENEFICIADOS POR EL PROGRAMA/TOTAL DE LOS HIJOS DE LOS TRABAJADORES)*100</v>
          </cell>
          <cell r="AK394" t="str">
            <v>PORCENTAJE</v>
          </cell>
          <cell r="AL394" t="str">
            <v>PADRON DE BENEFICIARIOS PROPORCIONADO POR LA DIRECCION GENERAL DE DESARROLLO SOCIAL PUBLICADOS EN LA PAGINA DE LA ALCALDIA XOCHIMILCO: HTTP://WWW.XOCHIMILCO.CDMX.GOB.MX/</v>
          </cell>
          <cell r="AM394">
            <v>0.1</v>
          </cell>
          <cell r="AN394">
            <v>0.2</v>
          </cell>
          <cell r="AO394">
            <v>0.3</v>
          </cell>
          <cell r="AP394">
            <v>0.4</v>
          </cell>
        </row>
        <row r="395">
          <cell r="K395" t="str">
            <v>02CD16S146</v>
          </cell>
          <cell r="L395">
            <v>1</v>
          </cell>
          <cell r="M395" t="str">
            <v>Igualdad y Derechos</v>
          </cell>
          <cell r="N395">
            <v>2</v>
          </cell>
          <cell r="O395" t="str">
            <v>Derecho a la salud</v>
          </cell>
          <cell r="P395">
            <v>1</v>
          </cell>
          <cell r="Q395" t="str">
            <v>Salud Universal</v>
          </cell>
          <cell r="R395">
            <v>3</v>
          </cell>
          <cell r="S395" t="str">
            <v xml:space="preserve">Salud y bienestar </v>
          </cell>
          <cell r="T395" t="str">
            <v xml:space="preserve">3. Salud y bienestar </v>
          </cell>
          <cell r="U395" t="str">
            <v>2</v>
          </cell>
          <cell r="V395" t="str">
            <v>Desarrollo Social</v>
          </cell>
          <cell r="W395" t="str">
            <v>6</v>
          </cell>
          <cell r="X395" t="str">
            <v>Protección Social</v>
          </cell>
          <cell r="Y395" t="str">
            <v>1</v>
          </cell>
          <cell r="Z395" t="str">
            <v>Enfermedad E Incapacidad</v>
          </cell>
          <cell r="AA395" t="str">
            <v>2.6.1</v>
          </cell>
          <cell r="AB395" t="str">
            <v>143</v>
          </cell>
          <cell r="AC395" t="str">
            <v>Apoyo económico a población con discapacidad permanente</v>
          </cell>
          <cell r="AD395" t="str">
            <v>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v>
          </cell>
          <cell r="AE395" t="str">
            <v>PERSONAS CON UNA ENFERMEDAD CRONICO-DEGENERATIVA, TERMINALES Y CON DISCAPACIDAD, ES POR ELLO QUE LA POBLACION OBJETIVO DEL PROGRAMA ES DE 123 404 PERSONAS QUE SE ENCUENTRAN EN POBREZA EXTREMA Y MODERADA</v>
          </cell>
          <cell r="AF395" t="str">
            <v>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v>
          </cell>
          <cell r="AG395"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95">
            <v>2.0000000000000001E-4</v>
          </cell>
          <cell r="AI395" t="str">
            <v xml:space="preserve">PERSONAS CON DISCAPACIDAD </v>
          </cell>
          <cell r="AJ395" t="str">
            <v>TOTAL DE LA POBLACION EN POBLEZA/ BENEFICIARIOS DEL PROGRAMA)*100</v>
          </cell>
          <cell r="AK395" t="str">
            <v>PORCENTAJE</v>
          </cell>
          <cell r="AL395" t="str">
            <v>PADRON DE BENEFICIARIOS PROPORCIONADO POR LA DIRECCION GENERAL DE DESARROLLO SOCIAL PUBLICADOS EN LA PAGINA DE LA ALCALDIA XOCHIMILCO: HTTP://WWW.XOCHIMILCO.CDMX.GOB.MX/</v>
          </cell>
          <cell r="AM395">
            <v>0</v>
          </cell>
          <cell r="AN395">
            <v>0</v>
          </cell>
          <cell r="AO395">
            <v>0</v>
          </cell>
          <cell r="AP395">
            <v>0</v>
          </cell>
        </row>
        <row r="396">
          <cell r="K396" t="str">
            <v>02CD16S147</v>
          </cell>
          <cell r="L396">
            <v>1</v>
          </cell>
          <cell r="M396" t="str">
            <v>Igualdad y Derechos</v>
          </cell>
          <cell r="N396">
            <v>3</v>
          </cell>
          <cell r="O396" t="str">
            <v>Derecho a la cultura física y la práctica del deporte</v>
          </cell>
          <cell r="P396">
            <v>1</v>
          </cell>
          <cell r="Q396" t="str">
            <v xml:space="preserve"> Promoción del deporte comunitario </v>
          </cell>
          <cell r="R396">
            <v>3</v>
          </cell>
          <cell r="S396" t="str">
            <v xml:space="preserve">Salud y bienestar </v>
          </cell>
          <cell r="T396" t="str">
            <v xml:space="preserve">3. Salud y bienestar </v>
          </cell>
          <cell r="U396" t="str">
            <v>2</v>
          </cell>
          <cell r="V396" t="str">
            <v>Desarrollo Social</v>
          </cell>
          <cell r="W396" t="str">
            <v>4</v>
          </cell>
          <cell r="X396" t="str">
            <v>Recreación, Cultura Y Otras Manifestaciones Sociales</v>
          </cell>
          <cell r="Y396" t="str">
            <v>1</v>
          </cell>
          <cell r="Z396" t="str">
            <v>Deporte Y Recreación</v>
          </cell>
          <cell r="AA396" t="str">
            <v>2.4.1</v>
          </cell>
          <cell r="AB396" t="str">
            <v>101</v>
          </cell>
          <cell r="AC396" t="str">
            <v>Fortalecimiento del deporte</v>
          </cell>
          <cell r="AD396" t="str">
            <v>PERSONAS INACTIVAS FISICAMENTE, SOBRE TODO EN LA POBLACION VULNERABLE DE LA DEMARCACION, PROMOVIENDO EL DEPORTE FISICO Y COMPETITIVO, Y DE ACUERDO A LAS GRAFICAS, IMPULSAR EL DEPORTE ENTRE LAS MUJERES, YA QUE SE MUESTRA UN PORCENTAJE BAJO.</v>
          </cell>
          <cell r="AE396" t="str">
            <v>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v>
          </cell>
          <cell r="AF396" t="str">
            <v>OBTENER LA REPRESENTACION DE LA ALCALDIA EN LOS JUEGOS DEPORTIVOS INFANTILES, JUVENILES Y PARALIMPICOS DE LA CIUDAD DE MEXICO, EN LOS JUEGOS NACIONALES POPULARES DE LA CIUDAD DE MEXICO. EN SUS DIFERENTES DISCIPLINAS POR MEDIO DE LA DIRECCION GENERAL DE DESARROLLO SOCIAL</v>
          </cell>
          <cell r="AG396"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96">
            <v>1.2999999999999999E-3</v>
          </cell>
          <cell r="AI396" t="str">
            <v>JOVENES DE ENTRE 18 Y 30 AÑOS</v>
          </cell>
          <cell r="AJ396" t="str">
            <v>(JOVENES DE EMTRE 18 Y 30 AÑOS/CANTIDD DE APOYOS)*100</v>
          </cell>
          <cell r="AK396" t="str">
            <v>PORCENTAJE</v>
          </cell>
          <cell r="AL396" t="str">
            <v>PADRON DE BENEFICIARIOS PROPORCIONADO POR LA DIRECCION GENERAL DE DESARROLLO SOCIAL PUBLICADOS EN LA PAGINA DE LA ALCALDIA XOCHIMILCO: HTTP://WWW.XOCHIMILCO.CDMX.GOB.MX/</v>
          </cell>
          <cell r="AM396">
            <v>1E-3</v>
          </cell>
          <cell r="AN396">
            <v>1E-3</v>
          </cell>
          <cell r="AO396">
            <v>1E-3</v>
          </cell>
          <cell r="AP396">
            <v>1E-3</v>
          </cell>
        </row>
        <row r="397">
          <cell r="K397" t="str">
            <v>02CD16S148</v>
          </cell>
          <cell r="L397">
            <v>2</v>
          </cell>
          <cell r="M397" t="str">
            <v>Ciudad Sustentable</v>
          </cell>
          <cell r="N397">
            <v>1</v>
          </cell>
          <cell r="O397" t="str">
            <v>Desarrollo económico sustentable e incluyente y generación de empleo</v>
          </cell>
          <cell r="P397">
            <v>3</v>
          </cell>
          <cell r="Q397" t="str">
            <v>Fortalecer la economía social y el emprendimiento</v>
          </cell>
          <cell r="R397">
            <v>12</v>
          </cell>
          <cell r="S397" t="str">
            <v>Producción y consumo responsables</v>
          </cell>
          <cell r="T397" t="str">
            <v>12. Producción y consumo responsables</v>
          </cell>
          <cell r="U397" t="str">
            <v>3</v>
          </cell>
          <cell r="V397" t="str">
            <v>Desarrollo Económico</v>
          </cell>
          <cell r="W397" t="str">
            <v>2</v>
          </cell>
          <cell r="X397" t="str">
            <v>Agropecuaria, Silvicultura, Pesca Y Caza</v>
          </cell>
          <cell r="Y397" t="str">
            <v>1</v>
          </cell>
          <cell r="Z397" t="str">
            <v>Agropecuaria</v>
          </cell>
          <cell r="AA397" t="str">
            <v>3.2.1</v>
          </cell>
          <cell r="AB397" t="str">
            <v>275</v>
          </cell>
          <cell r="AC397" t="str">
            <v>Atención a productores agropecuarios</v>
          </cell>
          <cell r="AD397" t="str">
            <v>PERSONAS HABITANTES DE LA ALCALDIA XOCHIMILCO QUE PRESENTEN CARENCIA POR ALIMENTACION Y QUE TENGAN EL DESEO DE PRODUCIR ALIMENTOS DE MANERA SUSTENTABLE, CON LA FINALIDAD DE CONTRIBUIR A GARANTIZAR SU SEGURIDAD Y SOBERANIA ALIMENTARIA</v>
          </cell>
          <cell r="AE397" t="str">
            <v>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v>
          </cell>
          <cell r="AF397" t="str">
            <v>APOYAR A PRODUCTORES AGROPECUARIOS DE LA ALCALDIA XOCHIMILCO POR MEDIO DE LA DIRECCION GENERAL DE MEDIO AMBIENTE</v>
          </cell>
          <cell r="AG397"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97">
            <v>0.05</v>
          </cell>
          <cell r="AI397" t="str">
            <v>HABITANTES CON CARENCIA ALIMENTARIA</v>
          </cell>
          <cell r="AJ397" t="str">
            <v>(POBLACION BENEFICIADA CON EL PROGRAMA/HABITANTES DE LA ALCALDIA XOCHIMILCO CON CARENCIA POR ACCESO A ALIMENTACION)*100</v>
          </cell>
          <cell r="AK397" t="str">
            <v>PORCENTAJE</v>
          </cell>
          <cell r="AL397" t="str">
            <v>PADRON DE BENEFICIARIOS PROPORCIONADO POR LA DIRECCION GENERAL DE DESARROLLO SOCIAL PUBLICADOS EN LA PAGINA DE LA ALCALDIA XOCHIMILCO: HTTP://WWW.XOCHIMILCO.CDMX.GOB.MX/</v>
          </cell>
          <cell r="AM397">
            <v>0.05</v>
          </cell>
          <cell r="AN397">
            <v>0.05</v>
          </cell>
          <cell r="AO397">
            <v>0.05</v>
          </cell>
          <cell r="AP397">
            <v>0.05</v>
          </cell>
        </row>
        <row r="398">
          <cell r="K398" t="str">
            <v>02CD16S149</v>
          </cell>
          <cell r="L398">
            <v>2</v>
          </cell>
          <cell r="M398" t="str">
            <v>Ciudad Sustentable</v>
          </cell>
          <cell r="N398">
            <v>1</v>
          </cell>
          <cell r="O398" t="str">
            <v>Desarrollo económico sustentable e incluyente y generación de empleo</v>
          </cell>
          <cell r="P398">
            <v>3</v>
          </cell>
          <cell r="Q398" t="str">
            <v>Fortalecer la economía social y el emprendimiento</v>
          </cell>
          <cell r="R398">
            <v>12</v>
          </cell>
          <cell r="S398" t="str">
            <v>Producción y consumo responsables</v>
          </cell>
          <cell r="T398" t="str">
            <v>12. Producción y consumo responsables</v>
          </cell>
          <cell r="U398" t="str">
            <v>3</v>
          </cell>
          <cell r="V398" t="str">
            <v>Desarrollo Económico</v>
          </cell>
          <cell r="W398" t="str">
            <v>2</v>
          </cell>
          <cell r="X398" t="str">
            <v>Agropecuaria, Silvicultura, Pesca Y Caza</v>
          </cell>
          <cell r="Y398" t="str">
            <v>1</v>
          </cell>
          <cell r="Z398" t="str">
            <v>Agropecuaria</v>
          </cell>
          <cell r="AA398" t="str">
            <v>3.2.1</v>
          </cell>
          <cell r="AB398" t="str">
            <v>275</v>
          </cell>
          <cell r="AC398" t="str">
            <v>Atención a productores agropecuarios</v>
          </cell>
          <cell r="AD398" t="str">
            <v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v>
          </cell>
          <cell r="AE398" t="str">
            <v>SON HOMBRES Y MUJERES MAYORES DE 18 AÑOS, QUE HABITAN Y CUENTAN CON SU UNIDAD DE PRODUCCION EN LA ALCALDIA XOCHIMILCO, QUE SE DEDICAN A ACTIVIDADES AGRICOLAS, PECUARIAS Y DEL SECTOR RURAL EN SU CONJUNTO, LOS CUALES CONFORMAN UNA POBLACION DE 5,202 PERSONAS</v>
          </cell>
          <cell r="AF398" t="str">
            <v>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v>
          </cell>
          <cell r="AG398"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98">
            <v>0.2</v>
          </cell>
          <cell r="AI398" t="str">
            <v>HOMBRES Y MUJERES MAYORES DE 18 AÑOS</v>
          </cell>
          <cell r="AJ398" t="str">
            <v>HOMBRE Y MUJERES BENEFICADOS POR EL PROGRAMA/ TOTAL DE LA POBLACION QUE SE DEDICA A ACTIVIDADES AGROPECUARIAS)*100</v>
          </cell>
          <cell r="AK398" t="str">
            <v>PORCENTAJE</v>
          </cell>
          <cell r="AL398" t="str">
            <v>PADRON DE BENEFICIARIOS PROPORCIONADO POR LA DIRECCION GENERAL DE DESARROLLO SOCIAL PUBLICADOS EN LA PAGINA DE LA ALCALDIA XOCHIMILCO: HTTP://WWW.XOCHIMILCO.CDMX.GOB.MX/</v>
          </cell>
          <cell r="AM398">
            <v>0.05</v>
          </cell>
          <cell r="AN398">
            <v>0.1</v>
          </cell>
          <cell r="AO398">
            <v>0.15</v>
          </cell>
          <cell r="AP398">
            <v>0.2</v>
          </cell>
        </row>
        <row r="399">
          <cell r="K399" t="str">
            <v>02CD16U026</v>
          </cell>
          <cell r="L399">
            <v>1</v>
          </cell>
          <cell r="M399" t="str">
            <v>Igualdad y Derechos</v>
          </cell>
          <cell r="N399">
            <v>6</v>
          </cell>
          <cell r="O399" t="str">
            <v>Derecho a la igualdad e inclusión</v>
          </cell>
          <cell r="P399">
            <v>0</v>
          </cell>
          <cell r="Q399" t="str">
            <v>Derecho a la igualdad e inclusión</v>
          </cell>
          <cell r="R399">
            <v>10</v>
          </cell>
          <cell r="S399" t="str">
            <v xml:space="preserve">Reducción de las desigualdades </v>
          </cell>
          <cell r="T399" t="str">
            <v xml:space="preserve">10. Reducción de las desigualdades </v>
          </cell>
          <cell r="U399" t="str">
            <v>2</v>
          </cell>
          <cell r="V399" t="str">
            <v>Desarrollo Social</v>
          </cell>
          <cell r="W399" t="str">
            <v>6</v>
          </cell>
          <cell r="X399" t="str">
            <v>Protección Social</v>
          </cell>
          <cell r="Y399" t="str">
            <v>8</v>
          </cell>
          <cell r="Z399" t="str">
            <v>Otros Grupos Vulnerables</v>
          </cell>
          <cell r="AA399" t="str">
            <v>2.6.8</v>
          </cell>
          <cell r="AB399" t="str">
            <v>244</v>
          </cell>
          <cell r="AC399" t="str">
            <v>Apoyos y servicios sociales</v>
          </cell>
          <cell r="AD399" t="str">
            <v>AUMENTO DE LA POBLACION EN EXTREMA POBREZA POR FALTA DE OPORTUNIDADES EN EMPLEO Y ACTIVIADES PRODUCTIVAS</v>
          </cell>
          <cell r="AE399" t="str">
            <v>HABITANTES DE LA ALCALDIA  EN EXTREMA POBREZA</v>
          </cell>
          <cell r="AF399" t="str">
            <v>APOYAR A PERSONAS CON CARENCIA ALIMENTARIA DE LA ALCALDIA XOCHIMILCO POR MEDIO DE LA DIRECCION GENERAL DE DESARROLLO SOCIAL</v>
          </cell>
          <cell r="AG399"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99">
            <v>0.01</v>
          </cell>
          <cell r="AI399" t="str">
            <v>PERSONAS CON CARENCIA ALIMENTARIA</v>
          </cell>
          <cell r="AJ399" t="str">
            <v>HOMBRE Y MUJERES BENEFICADOS POR EL PROGRAMA/ TOTAL DE LA POBLACION CON POBREZA EXTREMA)*100</v>
          </cell>
          <cell r="AK399" t="str">
            <v>PORCENTAJE</v>
          </cell>
          <cell r="AL399" t="str">
            <v>PADRON DE BENEFICIARIOS PROPORCIONADO POR LA DIRECCION GENERAL DE DESARROLLO SOCIAL PUBLICADOS EN LA PAGINA DE LA ALCALDIA XOCHIMILCO: HTTP://WWW.XOCHIMILCO.CDMX.GOB.MX/</v>
          </cell>
          <cell r="AM399">
            <v>0.01</v>
          </cell>
          <cell r="AN399">
            <v>0.01</v>
          </cell>
          <cell r="AO399">
            <v>0.01</v>
          </cell>
          <cell r="AP399">
            <v>0.01</v>
          </cell>
        </row>
        <row r="400">
          <cell r="K400" t="str">
            <v>02CDBPE097</v>
          </cell>
          <cell r="L400">
            <v>1</v>
          </cell>
          <cell r="M400" t="str">
            <v>Igualdad y Derechos</v>
          </cell>
          <cell r="N400" t="str">
            <v>6</v>
          </cell>
          <cell r="O400" t="str">
            <v>Derecho a la igualdad e inclusión</v>
          </cell>
          <cell r="P400" t="str">
            <v>8</v>
          </cell>
          <cell r="Q400" t="str">
            <v>Víctimas</v>
          </cell>
          <cell r="R400">
            <v>16</v>
          </cell>
          <cell r="S400" t="str">
            <v>Paz, justicia e instituciones sólidas</v>
          </cell>
          <cell r="T400" t="str">
            <v>16. Paz, justicia e instituciones sólidas</v>
          </cell>
          <cell r="U400" t="str">
            <v>1</v>
          </cell>
          <cell r="V400" t="str">
            <v>Gobierno</v>
          </cell>
          <cell r="W400" t="str">
            <v>2</v>
          </cell>
          <cell r="X400" t="str">
            <v>Justicia</v>
          </cell>
          <cell r="Y400" t="str">
            <v>2</v>
          </cell>
          <cell r="Z400" t="str">
            <v>Procuración De Justicia</v>
          </cell>
          <cell r="AA400" t="str">
            <v>1.2.2</v>
          </cell>
          <cell r="AB400" t="str">
            <v>241</v>
          </cell>
          <cell r="AC400" t="str">
            <v>Búsqueda de personas desaparecidas y no identificadas</v>
          </cell>
          <cell r="AD400" t="str">
            <v>LAS ACCIONES DE BUSQUEDA DE PERSONAS DESAPARECIDAS EN LA CIUDAD DE MEXICO, SE REALIZAN DE FORMA DESARTICULADA, TARDIA Y SIN EL USO EXTENSO DE HERRAMIENTAS TECNOLOGICAS.</v>
          </cell>
          <cell r="AE400" t="str">
            <v xml:space="preserve">PERSONAS DESAPARECIDAS EN LA CIUDAD DE MEXICO Y SUS FAMILIAS. </v>
          </cell>
          <cell r="AF400" t="str">
            <v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v>
          </cell>
          <cell r="AG400" t="str">
            <v>LA BUSQUEDA DE PERSONAS DESAPARECIDAS EN LA CIUDAD DE MEXICO SE REALIZA UTILIZANDO HERRAMIENTAS TECNOLOGICAS, SIN DILACION Y CON ACCIONES ARTICULADAS ENTRE LAS INSTITUCIONES DE LA ENTIDAD.</v>
          </cell>
          <cell r="AH400">
            <v>3</v>
          </cell>
          <cell r="AI400" t="str">
            <v>NUMERO DE ACCIONES POR CASO DE PERSONAS DESAPARECIDAS REPORTADAS A LA COMISION DE BUSQUEDA DE PERSONAS DE LA CIUDAD DE MEXICO</v>
          </cell>
          <cell r="AJ400" t="str">
            <v>NUMERO DE ACCIONES DE BUSQUEDA/CASOS REPORTADOS</v>
          </cell>
          <cell r="AK400" t="str">
            <v>ACCIONES DE BUSQUEDA POR CASO</v>
          </cell>
          <cell r="AL400" t="str">
            <v>INFORME TRIMESTRAL DE BUSQUEDA HTTPS://COMISIONDEBUSQUEDA.CDMX.GOB.MX/</v>
          </cell>
          <cell r="AM400">
            <v>3</v>
          </cell>
          <cell r="AN400">
            <v>3</v>
          </cell>
          <cell r="AO400">
            <v>3</v>
          </cell>
          <cell r="AP400">
            <v>3</v>
          </cell>
        </row>
        <row r="401">
          <cell r="K401" t="str">
            <v>02CDBPM001</v>
          </cell>
          <cell r="L401">
            <v>1</v>
          </cell>
          <cell r="M401" t="str">
            <v>Igualdad y Derechos</v>
          </cell>
          <cell r="N401" t="str">
            <v>6</v>
          </cell>
          <cell r="O401" t="str">
            <v>Derecho a la igualdad e inclusión</v>
          </cell>
          <cell r="P401" t="str">
            <v>0</v>
          </cell>
          <cell r="Q401" t="str">
            <v>Derecho a la igualdad e inclusión</v>
          </cell>
          <cell r="R401">
            <v>16</v>
          </cell>
          <cell r="S401" t="str">
            <v>Paz, justicia e instituciones sólidas</v>
          </cell>
          <cell r="T401" t="str">
            <v>16. Paz, justicia e instituciones sólidas</v>
          </cell>
          <cell r="U401" t="str">
            <v>1</v>
          </cell>
          <cell r="V401" t="str">
            <v>Gobierno</v>
          </cell>
          <cell r="W401" t="str">
            <v>2</v>
          </cell>
          <cell r="X401" t="str">
            <v>Justicia</v>
          </cell>
          <cell r="Y401" t="str">
            <v>2</v>
          </cell>
          <cell r="Z401" t="str">
            <v>Procuración De Justicia</v>
          </cell>
          <cell r="AA401" t="str">
            <v>1.2.2</v>
          </cell>
          <cell r="AB401" t="str">
            <v>104</v>
          </cell>
          <cell r="AC401" t="str">
            <v>Administración de capital humano</v>
          </cell>
          <cell r="AD401" t="str">
            <v>LA COMISION DE BUSQUEDA NO CUENTA CON PERSONAL SUFICIENTE PARA LLEVAR A CABO SUS TAREAS INDISPENSABLES.</v>
          </cell>
          <cell r="AE401" t="str">
            <v>PERSONAL DE LA COMISION DE BUSQUEDA DE PERSONAS DESAPARECIDAS DE LA CIUDAD DE MEXICO</v>
          </cell>
          <cell r="AF401" t="str">
            <v xml:space="preserve">CONTRATAR AL PERSONAL MINIMO ESTABLECIDO EN EL DICTAMEN AUTORIZADO POR CAPITAL HUMANO PARA LA OPERACION DE LA COMISION DE BUSQUEDA DE PERSONAS DE LA CIUDAD DE MEXICO </v>
          </cell>
          <cell r="AG401" t="str">
            <v>LA COMISION DE BUSQUEDA DE PERSONAS DE LA CIUDAD DE MEXICO CUENTA CON EL PERSONAL MINIMO INDISPENSABLE PARA OPERAR .</v>
          </cell>
          <cell r="AH401">
            <v>1</v>
          </cell>
          <cell r="AI401" t="str">
            <v>PERSONAL CONTRATADO DEL TOTAL ESTABLECIDO EN EL DICTAMEN DE ESTRUCTURA EMITIDO POR CAPITAL HUMANO</v>
          </cell>
          <cell r="AJ401" t="str">
            <v>NUMERO DE PERSONAS CONTRATADAS/NUMERO DE PERSONAS AUTORIZADAS EN EL DICTAMEN AUTORIZADO POR CAPITAL HUMANO PARA LA COMISION DE BUSQUEDA DE PERSONAS</v>
          </cell>
          <cell r="AK401" t="str">
            <v>PORCENTAJE</v>
          </cell>
          <cell r="AL401" t="str">
            <v>PLATAFORMA NACIONAL DE TRANSPARENCIA HTTPS://TINYURL.COM/Y37MVTXC</v>
          </cell>
          <cell r="AM401">
            <v>1</v>
          </cell>
          <cell r="AN401">
            <v>1</v>
          </cell>
          <cell r="AO401">
            <v>1</v>
          </cell>
          <cell r="AP401">
            <v>1</v>
          </cell>
        </row>
        <row r="402">
          <cell r="K402" t="str">
            <v>02OD04E034</v>
          </cell>
          <cell r="L402">
            <v>5</v>
          </cell>
          <cell r="M402" t="str">
            <v>Cero Agresión y Más Seguridad</v>
          </cell>
          <cell r="N402" t="str">
            <v>3</v>
          </cell>
          <cell r="O402" t="str">
            <v xml:space="preserve">Protección civil </v>
          </cell>
          <cell r="P402" t="str">
            <v>3</v>
          </cell>
          <cell r="Q402" t="str">
            <v>Evitar nuevos riesgos</v>
          </cell>
          <cell r="R402">
            <v>16</v>
          </cell>
          <cell r="S402" t="str">
            <v>Paz, justicia e instituciones sólidas</v>
          </cell>
          <cell r="T402" t="str">
            <v>16. Paz, justicia e instituciones sólidas</v>
          </cell>
          <cell r="U402" t="str">
            <v>3</v>
          </cell>
          <cell r="V402" t="str">
            <v>Desarrollo Económico</v>
          </cell>
          <cell r="W402" t="str">
            <v>4</v>
          </cell>
          <cell r="X402" t="str">
            <v>Minería, Manufacturas Y Construcción</v>
          </cell>
          <cell r="Y402" t="str">
            <v>3</v>
          </cell>
          <cell r="Z402" t="str">
            <v>Construcción</v>
          </cell>
          <cell r="AA402" t="str">
            <v>3.4.3</v>
          </cell>
          <cell r="AB402" t="str">
            <v>049</v>
          </cell>
          <cell r="AC402" t="str">
            <v>Mantenimiento de infraestructura vial, zonas verdes y espacios públicos</v>
          </cell>
          <cell r="AD402" t="str">
            <v>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v>
          </cell>
          <cell r="AE402" t="str">
            <v>PERSONAS QUE HABITAN, VISITAN O TRABAJAN EN EL CENTRO HISTORICO DE LA CIUDAD DE MEXICO, SE CONSIDERAN 2,000,000 EN UN DIA NORMAL</v>
          </cell>
          <cell r="AF402" t="str">
            <v>ATENDER LOS DAÑOS EN LA INFRAESTRUCTURA DEL ESPACIO PUBLICO DEL CENTRO HISTORICO.</v>
          </cell>
          <cell r="AG402" t="str">
            <v>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v>
          </cell>
          <cell r="AH402">
            <v>1</v>
          </cell>
          <cell r="AI402" t="str">
            <v>ATENDER LOS REPORTES DE LAS INCIDENCIAS EN LA INFRAESTRUCTURA URBANA DEL CENTRO HISTORICO DE LA CIUDAD DE MEXICO 1500</v>
          </cell>
          <cell r="AJ402" t="str">
            <v xml:space="preserve">NUMERO DE REPORTES RECIBIDOS (INCIDENCIAS) / NUMERO DE REPARACIONES REALIZADAS  </v>
          </cell>
          <cell r="AK402" t="str">
            <v>PORCENTAJE</v>
          </cell>
          <cell r="AL402" t="str">
            <v>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v>
          </cell>
          <cell r="AM402">
            <v>0.2</v>
          </cell>
          <cell r="AN402">
            <v>0.36599999999999999</v>
          </cell>
          <cell r="AO402">
            <v>0.8</v>
          </cell>
          <cell r="AP402">
            <v>1</v>
          </cell>
        </row>
        <row r="403">
          <cell r="K403" t="str">
            <v>02OD04M001</v>
          </cell>
          <cell r="L403">
            <v>5</v>
          </cell>
          <cell r="M403" t="str">
            <v>Cero Agresión y Más Seguridad</v>
          </cell>
          <cell r="N403">
            <v>2</v>
          </cell>
          <cell r="O403" t="str">
            <v>Fortalecimiento de la procuración de justicia</v>
          </cell>
          <cell r="P403">
            <v>4</v>
          </cell>
          <cell r="Q403" t="str">
            <v>Profesionalización de servidores públicos</v>
          </cell>
          <cell r="R403">
            <v>16</v>
          </cell>
          <cell r="S403" t="str">
            <v>Paz, justicia e instituciones sólidas</v>
          </cell>
          <cell r="T403" t="str">
            <v>16. Paz, justicia e instituciones sólidas</v>
          </cell>
          <cell r="U403" t="str">
            <v>3</v>
          </cell>
          <cell r="V403" t="str">
            <v>Desarrollo Económico</v>
          </cell>
          <cell r="W403" t="str">
            <v>4</v>
          </cell>
          <cell r="X403" t="str">
            <v>Minería, Manufacturas Y Construcción</v>
          </cell>
          <cell r="Y403" t="str">
            <v>3</v>
          </cell>
          <cell r="Z403" t="str">
            <v>Construcción</v>
          </cell>
          <cell r="AA403" t="str">
            <v>3.4.3</v>
          </cell>
          <cell r="AB403" t="str">
            <v>104</v>
          </cell>
          <cell r="AC403" t="str">
            <v>Administración de capital humano</v>
          </cell>
          <cell r="AD403" t="str">
            <v xml:space="preserve">PERDIDA DE TIEMPO EN LA REALIZACION DE ACTIVIDADES, </v>
          </cell>
          <cell r="AE403" t="str">
            <v>PLANTILLA DE PERSONAL</v>
          </cell>
          <cell r="AF403" t="str">
            <v>GARANTIZAR EL BUEN MANEJO DE LOS RECURSOS HUMANOS, FINANCIEROS, MATERIALES Y DE TECNOLOGIAS DE INFORMACION CON UN ENFOQUE PARTICIPATIVO E INCLUYENTE.</v>
          </cell>
          <cell r="AG403" t="str">
            <v>CAPACITACION DEL PERSONAL QUE LABORA EN LA AUTORIDAD DEL CENTRO HISTORICO EN TEMAS DE GESTION ADMINISTRATIVA, USO EFICIENTE DEL TIEMPO PARA OPTIMIZAR LA CALIDAD DE LOS SERVICIOS APLICANDO LOS PRINCIPIOS DE TRANSPARENCIA Y RENDICION DE CUENTAS.</v>
          </cell>
          <cell r="AH403">
            <v>0.4</v>
          </cell>
          <cell r="AI403" t="str">
            <v>MIDE EL CUMPLIMIENTO DEL GASTO EN SRVICIOS PERSONALES RESPECTO AL GASTO DE TOTAL.</v>
          </cell>
          <cell r="AJ403" t="str">
            <v>GASTO EN SERVICIOS PERSONALES EJERCIDO / GASTO TOTAL EJERCIDO  * 100</v>
          </cell>
          <cell r="AK403" t="str">
            <v>PORCENTAJE</v>
          </cell>
          <cell r="AL403" t="str">
            <v>DISPONIBLES PARA SU CONSULTA EN LA OFICINA DE LA AUTORIDAD DEL CENTRO HISTORICO UBICADA EN REPUBLICA DE ARGENTINA 8, COLONIA CENTRO, ALCALDIA CUAUHTEMOC, C.P.06000 CDMX</v>
          </cell>
          <cell r="AM403">
            <v>0</v>
          </cell>
          <cell r="AN403">
            <v>0</v>
          </cell>
          <cell r="AO403">
            <v>0</v>
          </cell>
          <cell r="AP403">
            <v>0.4</v>
          </cell>
        </row>
        <row r="404">
          <cell r="K404" t="str">
            <v>02OD04N001</v>
          </cell>
          <cell r="L404">
            <v>5</v>
          </cell>
          <cell r="M404" t="str">
            <v>Cero Agresión y Más Seguridad</v>
          </cell>
          <cell r="N404" t="str">
            <v>2</v>
          </cell>
          <cell r="O404" t="str">
            <v>Fortalecimiento de la procuración de justicia</v>
          </cell>
          <cell r="P404" t="str">
            <v>1</v>
          </cell>
          <cell r="Q404" t="str">
            <v xml:space="preserve">Erradicar prácticas de corrupción </v>
          </cell>
          <cell r="R404">
            <v>16</v>
          </cell>
          <cell r="S404" t="str">
            <v>Paz, justicia e instituciones sólidas</v>
          </cell>
          <cell r="T404" t="str">
            <v>16. Paz, justicia e instituciones sólidas</v>
          </cell>
          <cell r="U404" t="str">
            <v>1</v>
          </cell>
          <cell r="V404" t="str">
            <v>Gobierno</v>
          </cell>
          <cell r="W404" t="str">
            <v>7</v>
          </cell>
          <cell r="X404" t="str">
            <v>Asuntos De Orden Público Y De Seguridad Interior</v>
          </cell>
          <cell r="Y404" t="str">
            <v>2</v>
          </cell>
          <cell r="Z404" t="str">
            <v>Protección Civil</v>
          </cell>
          <cell r="AA404" t="str">
            <v>1.7.2</v>
          </cell>
          <cell r="AB404" t="str">
            <v>002</v>
          </cell>
          <cell r="AC404" t="str">
            <v>Gestión integral de riesgos en materia de protección civil</v>
          </cell>
          <cell r="AD404" t="str">
            <v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v>
          </cell>
          <cell r="AE404" t="str">
            <v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v>
          </cell>
          <cell r="AF404" t="str">
            <v>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v>
          </cell>
          <cell r="AG404" t="str">
            <v xml:space="preserve">SALVAGUARDAR LA INTEGRIDAD FISCA DE LAS PERSONAS ANTE UNA EMERGENCIA. </v>
          </cell>
          <cell r="AH404">
            <v>1</v>
          </cell>
          <cell r="AI404" t="str">
            <v>SERVIDORES PUBLICOS CAPACITADOS 60</v>
          </cell>
          <cell r="AJ404" t="str">
            <v>100 POR CIENTO DE SERVIDORES PUBLICOS CAPACITADOS  NUMERO DE TRABAJADORES SIN CAPACITAR / NUMERO DE TRABAJADORES CAPACITADOS</v>
          </cell>
          <cell r="AK404" t="str">
            <v>PORCENTAJE</v>
          </cell>
          <cell r="AL404" t="str">
            <v>DISPONIBLES PARA SU CONSULTA EN LA OFICINA DE LA AUTORIDAD DEL CENTRO HISTORICO UBICADA EN REPUBLICA DE ARGENTINA 8, COLONIA CENTRO, ALCALDIA CUAUHTEMOC, C.P.06000 CDMX</v>
          </cell>
          <cell r="AM404">
            <v>0</v>
          </cell>
          <cell r="AN404">
            <v>0.33</v>
          </cell>
          <cell r="AO404">
            <v>0.66600000000000004</v>
          </cell>
          <cell r="AP404">
            <v>1</v>
          </cell>
        </row>
        <row r="405">
          <cell r="K405" t="str">
            <v>02OD04O001</v>
          </cell>
          <cell r="L405">
            <v>5</v>
          </cell>
          <cell r="M405" t="str">
            <v>Cero Agresión y Más Seguridad</v>
          </cell>
          <cell r="N405">
            <v>2</v>
          </cell>
          <cell r="O405" t="str">
            <v>Fortalecimiento de la procuración de justicia</v>
          </cell>
          <cell r="P405">
            <v>6</v>
          </cell>
          <cell r="Q405" t="str">
            <v>Rendición de cuentas y transparencia</v>
          </cell>
          <cell r="R405">
            <v>16</v>
          </cell>
          <cell r="S405" t="str">
            <v>Paz, justicia e instituciones sólidas</v>
          </cell>
          <cell r="T405" t="str">
            <v>16. Paz, justicia e instituciones sólidas</v>
          </cell>
          <cell r="U405" t="str">
            <v>1</v>
          </cell>
          <cell r="V405" t="str">
            <v>Gobierno</v>
          </cell>
          <cell r="W405" t="str">
            <v>3</v>
          </cell>
          <cell r="X405" t="str">
            <v>Coordinación De La Política De Gobierno</v>
          </cell>
          <cell r="Y405" t="str">
            <v>4</v>
          </cell>
          <cell r="Z405" t="str">
            <v>Función Pública</v>
          </cell>
          <cell r="AA405" t="str">
            <v>1.3.4</v>
          </cell>
          <cell r="AB405" t="str">
            <v>001</v>
          </cell>
          <cell r="AC405" t="str">
            <v>Función pública y buen gobierno</v>
          </cell>
          <cell r="AD405" t="str">
            <v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v>
          </cell>
          <cell r="AE405" t="str">
            <v>CREAR IDENTIDAD DE LA COMUNIDAD Y CONCIENCIA DE LA COMUNIDAD, USUARIOS, VISITANTES DE LA ZONA PATRIMONIAL EN LA QUE VIVEN, TRABAJAN, VISITAN O USAN.</v>
          </cell>
          <cell r="AF405" t="str">
            <v>CREAR SENTIDO DE PERTENENCIA DE LOS BARRIOS A LOS QUE PERTENECEN A TRAVES DE ACTIVIDADES CULTURALES QUE PERMITAN INFORMARLES SOBRE EL PATRIMONIO ENTRE EL QUE VIVEN. TENER UNA COMUNIDAD INFORMADA Y PARTICIPATIVA QUE COADYUVE EN LA REVITALIZACION INTEGRAL DEL CENTRO HISTORICO.</v>
          </cell>
          <cell r="AG405" t="str">
            <v>SOLO CON UNA COMUNIDAD CONSCIENTE, PERTENECIENTE, ACTIVA Y BIEN COMUNICADA SE LOGRARA UNA MEJOR GESTION DEL CENTRO HISTORICO. EN ESTE SENTIDO, SE PRESENTA UNA EXCELENTE OPORTUNIDAD PARA PROMOVER LA PARTICIPACION DE LA CIUDADANIA EN PROCESOS DE RENDICION DE CUENTAS Y TRANSPARENCIA.</v>
          </cell>
          <cell r="AH405">
            <v>1</v>
          </cell>
          <cell r="AI405" t="str">
            <v>CAMPAÑAS DE INFORMACION SOBRE EL PATRIMONIO CULTURAL Y LAS LEYES Y NORMAS QUE REGULAN SU USO Y PRESERVACION. 3610</v>
          </cell>
          <cell r="AJ405" t="str">
            <v>NUMERO DE ACCIONES REALIZADAS   / NUMERO DE ACCIONES PROGRAMADAS</v>
          </cell>
          <cell r="AK405" t="str">
            <v>PORCENTAJE</v>
          </cell>
          <cell r="AL405" t="str">
            <v>DISPONIBLES PARA SU CONSULTA EN  HTTPS://WWW.AUTORIDADCENTROHISTORICO.CDMX.GOB.MX/  Y EN LA OFICINA DE LA AUTORIDAD DEL CENTRO HISTORICO UBICADA EN REPUBLICA DE ARGENTINA 8, COLONIA CENTRO, ALCALDIA CUAUHTEMOC, C.P.06000 CDMX</v>
          </cell>
          <cell r="AM405">
            <v>0.25</v>
          </cell>
          <cell r="AN405">
            <v>0.5</v>
          </cell>
          <cell r="AO405">
            <v>0.75</v>
          </cell>
          <cell r="AP405">
            <v>1</v>
          </cell>
        </row>
        <row r="406">
          <cell r="K406" t="str">
            <v>02OD04P001</v>
          </cell>
          <cell r="L406">
            <v>5</v>
          </cell>
          <cell r="M406" t="str">
            <v>Cero Agresión y Más Seguridad</v>
          </cell>
          <cell r="N406" t="str">
            <v>1</v>
          </cell>
          <cell r="O406" t="str">
            <v>Seguridad Ciudadana</v>
          </cell>
          <cell r="P406" t="str">
            <v>4</v>
          </cell>
          <cell r="Q406" t="str">
            <v>Coordinación con Gabinete de Seguridad, Justicia y Gobierno</v>
          </cell>
          <cell r="R406">
            <v>5</v>
          </cell>
          <cell r="S406" t="str">
            <v xml:space="preserve">Igualdad de género </v>
          </cell>
          <cell r="T406" t="str">
            <v xml:space="preserve">5. Igualdad de género </v>
          </cell>
          <cell r="U406" t="str">
            <v>1</v>
          </cell>
          <cell r="V406" t="str">
            <v>Gobierno</v>
          </cell>
          <cell r="W406" t="str">
            <v>2</v>
          </cell>
          <cell r="X406" t="str">
            <v>Justicia</v>
          </cell>
          <cell r="Y406" t="str">
            <v>4</v>
          </cell>
          <cell r="Z406" t="str">
            <v>Derechos Humanos</v>
          </cell>
          <cell r="AA406" t="str">
            <v>1.2.4</v>
          </cell>
          <cell r="AB406" t="str">
            <v>003</v>
          </cell>
          <cell r="AC406" t="str">
            <v>Transversalización de la perspectiva de género</v>
          </cell>
          <cell r="AD406" t="str">
            <v>AUN EXISTE DESCONOCIMIENTO EN LAS PERSONAS QUE LABORAN EN LA AUTORIDAD DEL CENTRO HISTORICO, SOBRE EL TEMA DE LA IGUALDAD DE GENERO, LO CUAL NO CONTRIBUYE A ERRADICACION DE LA DESIGUALDAD Y LA VIOLENCIA DE GENERO.</v>
          </cell>
          <cell r="AE406" t="str">
            <v>FORTALECER LAS CAPACIDADES DEL PERSONAL ADSCRITO EN LA AUTORIDAD DEL CENTRO HISTORICO, EN LA PREVENCION Y ERRADICACION DE LA DISCRIMINACION EN LA CIUDAD DE MEXICO, PRINCIPALMENTE ENTRE LAS Y LOS SERVIDORES PUBLICOS QUE BRINDAN ATENCION DIRECTA A LA CIUDADANIA</v>
          </cell>
          <cell r="AF406" t="str">
            <v>REALIZAR ACCIONES TENDIENTES A FORTALECER LAS CAPACIDADES DEL PERSONAL QUE LABORA EN LA AUTORIDAD DEL CENTRO HISTORICO, A FIN DE GARANTIZAR EL RESPETO, PROTECCION Y EL PLENO EJERCICIO DE LOS DERECHOS DE LAS MUJERES EN EL CENTRO HISTORICO DE LA CIUDAD DE MEXICO.</v>
          </cell>
          <cell r="AG406" t="str">
            <v>ABONAR A MEJORAR LA CALIDAD DE VIDA DE LAS MUJERES EN EL CENTRO HISTORICO DE LA CIUDAD DE MEXICO.</v>
          </cell>
          <cell r="AH406">
            <v>120</v>
          </cell>
          <cell r="AI406" t="str">
            <v xml:space="preserve">FORMACION Y ESPECIALIZACION PARA LA IGUALDAD DE GENERO. </v>
          </cell>
          <cell r="AJ406" t="str">
            <v>NUMERO DE PERSONAS CAPACITADAS EN EL TEMA DE LA IGUALDAD DE GENERO</v>
          </cell>
          <cell r="AK406" t="str">
            <v>PERSONA</v>
          </cell>
          <cell r="AL406" t="str">
            <v>DISPONIBLES PARA SU CONSULTA EN LA OFICINA DE LA AUTORIDAD DEL CENTRO HISTORICO UBICADA EN REPUBLICA DE ARGENTINA 8, COLONIA CENTRO, ALCALDIA CUAUHTEMOC, C.P.06000 CDMX</v>
          </cell>
          <cell r="AM406">
            <v>30</v>
          </cell>
          <cell r="AN406">
            <v>60</v>
          </cell>
          <cell r="AO406">
            <v>90</v>
          </cell>
          <cell r="AP406">
            <v>120</v>
          </cell>
        </row>
        <row r="407">
          <cell r="K407" t="str">
            <v>02OD04P002</v>
          </cell>
          <cell r="L407">
            <v>5</v>
          </cell>
          <cell r="M407" t="str">
            <v>Cero Agresión y Más Seguridad</v>
          </cell>
          <cell r="N407" t="str">
            <v>1</v>
          </cell>
          <cell r="O407" t="str">
            <v>Seguridad Ciudadana</v>
          </cell>
          <cell r="P407" t="str">
            <v>11</v>
          </cell>
          <cell r="Q407" t="str">
            <v>Protección de los derechos humanos de la ciudadanía y protocolos de actuación policial</v>
          </cell>
          <cell r="R407">
            <v>10</v>
          </cell>
          <cell r="S407" t="str">
            <v xml:space="preserve">Reducción de las desigualdades </v>
          </cell>
          <cell r="T407" t="str">
            <v xml:space="preserve">10. Reducción de las desigualdades </v>
          </cell>
          <cell r="U407" t="str">
            <v>1</v>
          </cell>
          <cell r="V407" t="str">
            <v>Gobierno</v>
          </cell>
          <cell r="W407" t="str">
            <v>2</v>
          </cell>
          <cell r="X407" t="str">
            <v>Justicia</v>
          </cell>
          <cell r="Y407" t="str">
            <v>4</v>
          </cell>
          <cell r="Z407" t="str">
            <v>Derechos Humanos</v>
          </cell>
          <cell r="AA407" t="str">
            <v>1.2.4</v>
          </cell>
          <cell r="AB407" t="str">
            <v>004</v>
          </cell>
          <cell r="AC407" t="str">
            <v>Transversalización del enfoque de derechos humanos</v>
          </cell>
          <cell r="AD407" t="str">
            <v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v>
          </cell>
          <cell r="AE407" t="str">
            <v>FORTALECER LAS CAPACIDADES Y HABILIDADES DE LOS SERVIDORES PUBLICOS ADSCRITOS A LA AUTORIDAD DEL CENTRO HISTORICO EN MATERIA DE DERECHS HUMANOS.</v>
          </cell>
          <cell r="AF407" t="str">
            <v>GENERAR DIVERSAS ACCIONES DE CAPACITACION, PROMOCION Y DIFUSION DE LOS DERECHOS HUMANOS.</v>
          </cell>
          <cell r="AG407" t="str">
            <v>ABONAR A MEJORAR LAS CAPACIDADES FORMATIVAS DE LAS PERSONAS QUE TRABAJAN EN LA AUTORIDAD DEL CENTRO HISTORICO DE LA CIUDAD DE MEXICO.</v>
          </cell>
          <cell r="AH407">
            <v>1</v>
          </cell>
          <cell r="AI407" t="str">
            <v>GENERAR DIVERSAS ACCIONES MULTIACTORALES EN EL CENTRO HISTORICO DE LA CIUDAD DE MEXICO QUE PROMUEVAN LOS DERECHOS HUMANOS. 4</v>
          </cell>
          <cell r="AJ407" t="str">
            <v>NUMERO DE ACCIONES REALIZADAS   / NUMERO DE ACCIONES PROGRAMADAS</v>
          </cell>
          <cell r="AK407" t="str">
            <v>PORCENTAJE</v>
          </cell>
          <cell r="AL407" t="str">
            <v>DISPONIBLES PARA SU CONSULTA EN LA OFICINA DE LA AUTORIDAD DEL CENTRO HISTORICO UBICADA EN REPUBLICA DE ARGENTINA 8, COLONIA CENTRO, ALCALDIA CUAUHTEMOC, C.P.06000 CDMX</v>
          </cell>
          <cell r="AM407">
            <v>0.25</v>
          </cell>
          <cell r="AN407">
            <v>0.5</v>
          </cell>
          <cell r="AO407">
            <v>0.75</v>
          </cell>
          <cell r="AP407">
            <v>1</v>
          </cell>
        </row>
        <row r="408">
          <cell r="K408" t="str">
            <v>02OD04P004</v>
          </cell>
          <cell r="L408">
            <v>1</v>
          </cell>
          <cell r="M408"/>
          <cell r="N408">
            <v>6</v>
          </cell>
          <cell r="O408"/>
          <cell r="P408">
            <v>1</v>
          </cell>
          <cell r="Q408"/>
          <cell r="R408">
            <v>10</v>
          </cell>
          <cell r="S408" t="str">
            <v xml:space="preserve">Reducción de las desigualdades </v>
          </cell>
          <cell r="T408" t="str">
            <v xml:space="preserve">10. Reducción de las desigualdades </v>
          </cell>
          <cell r="U408"/>
          <cell r="V408"/>
          <cell r="W408"/>
          <cell r="X408"/>
          <cell r="Y408"/>
          <cell r="Z408"/>
          <cell r="AA408" t="str">
            <v>2.6.8</v>
          </cell>
          <cell r="AB408"/>
          <cell r="AC408"/>
          <cell r="AD408"/>
          <cell r="AE408"/>
          <cell r="AF408"/>
          <cell r="AG408"/>
          <cell r="AH408">
            <v>0.79</v>
          </cell>
          <cell r="AI408" t="str">
            <v>PORCENTAJE DE PARTICIPACIÓN DE NIÑAS, NIÑOS Y ADOLESCENTES EN ACTIVIDADES PARA EL DESARROLLO DE DERECHOS DE NIÑAS, NIÑOS Y ADOLESCENTES ESTIMADOS QUE VIVEN EN EL ÁREAS GEOGRÁFICA DELIMITADA AL NORTE POR LAS CALLES DE DEGOLLADO Y LIBERTAD, AL ESTE POR JESÚS CARRANZA Y REPÚBLICA DE ARGENTINA, AL SUR POR REPÚBLICA DE CUBA Y AVENIDA HIDALGO, Y AL OESTE POR LA CALLE ZARCO.</v>
          </cell>
          <cell r="AJ408" t="str">
            <v>PARTICIPACIÓN DE NIÑAS, NIÑOS Y ADOLESCENTES EN EVENTOS DE PROMOCIÓN DE DERECHOS DE NIÑAS,  NIÑOS Y  ADOLESCENTES)/POBLACIÓN DE NIÑAS, NIÑOS Y ADOLESCENTES ESTIMADAS QUE VIVEN EN EL ÁREA GEOGRÁFICA DELIMITADA POR LA AUTORIDAD DEL CENTRO HISTÓRICO)*100</v>
          </cell>
          <cell r="AK408" t="str">
            <v>PORCENTAJE</v>
          </cell>
          <cell r="AL408" t="str">
            <v>FACTURA Y EVIDENCIA FOTOGRÁFICA DEL SERVICIO, DISPONIBLE EN LA DIRECCIÓN EJECUTIVA DE PROGRAMAS COMUNITARIOS, PROMOCIÓN CULTURAL Y COMUNICACIÓN DE LA AUTORIDAD DEL CENTRO HISTÓRICO, UBICAD EN REPÚBLICA DE ARGENTINA NO. 8, COLONIA CENTRO, ALCALDÍA CUAUHTÉMOC. C.P: 06000, CIUDAD DE MÉXICO.</v>
          </cell>
          <cell r="AM408">
            <v>0</v>
          </cell>
          <cell r="AN408">
            <v>0.26</v>
          </cell>
          <cell r="AO408">
            <v>0.53</v>
          </cell>
          <cell r="AP408">
            <v>0.79</v>
          </cell>
        </row>
        <row r="409">
          <cell r="K409" t="str">
            <v>02OD04U026</v>
          </cell>
          <cell r="L409">
            <v>5</v>
          </cell>
          <cell r="M409" t="str">
            <v>Cero Agresión y Más Seguridad</v>
          </cell>
          <cell r="N409" t="str">
            <v>3</v>
          </cell>
          <cell r="O409" t="str">
            <v xml:space="preserve">Protección civil </v>
          </cell>
          <cell r="P409" t="str">
            <v>3</v>
          </cell>
          <cell r="Q409" t="str">
            <v>Evitar nuevos riesgos</v>
          </cell>
          <cell r="R409">
            <v>16</v>
          </cell>
          <cell r="S409" t="str">
            <v>Paz, justicia e instituciones sólidas</v>
          </cell>
          <cell r="T409" t="str">
            <v>16. Paz, justicia e instituciones sólidas</v>
          </cell>
          <cell r="U409">
            <v>3</v>
          </cell>
          <cell r="V409" t="str">
            <v>Desarrollo Económico</v>
          </cell>
          <cell r="W409">
            <v>4</v>
          </cell>
          <cell r="X409" t="str">
            <v>Minería, Manufacturas Y Construcción</v>
          </cell>
          <cell r="Y409">
            <v>3</v>
          </cell>
          <cell r="Z409" t="str">
            <v>Construcción</v>
          </cell>
          <cell r="AA409" t="str">
            <v>3.4.3</v>
          </cell>
          <cell r="AB409" t="str">
            <v>049</v>
          </cell>
          <cell r="AC409" t="str">
            <v>Mantenimiento de infraestructura vial, zonas verdes y espacios públicos</v>
          </cell>
          <cell r="AD409" t="str">
            <v>-</v>
          </cell>
          <cell r="AE409" t="str">
            <v>-</v>
          </cell>
          <cell r="AF409" t="str">
            <v>-</v>
          </cell>
          <cell r="AG409" t="str">
            <v>-</v>
          </cell>
          <cell r="AH409" t="str">
            <v>-</v>
          </cell>
          <cell r="AI409" t="str">
            <v>-</v>
          </cell>
          <cell r="AJ409" t="str">
            <v>-</v>
          </cell>
          <cell r="AK409" t="str">
            <v>-</v>
          </cell>
          <cell r="AL409" t="str">
            <v>-</v>
          </cell>
          <cell r="AM409" t="str">
            <v>-</v>
          </cell>
          <cell r="AN409" t="str">
            <v>-</v>
          </cell>
          <cell r="AO409" t="str">
            <v>-</v>
          </cell>
          <cell r="AP409" t="str">
            <v>-</v>
          </cell>
        </row>
        <row r="410">
          <cell r="K410" t="str">
            <v>02OD06M001</v>
          </cell>
          <cell r="L410">
            <v>1</v>
          </cell>
          <cell r="M410" t="str">
            <v>Igualdad y Derechos</v>
          </cell>
          <cell r="N410">
            <v>6</v>
          </cell>
          <cell r="O410" t="str">
            <v>Derecho a la igualdad e inclusión</v>
          </cell>
          <cell r="P410">
            <v>0</v>
          </cell>
          <cell r="Q410" t="str">
            <v>Derecho a la igualdad e inclusión</v>
          </cell>
          <cell r="R410">
            <v>16</v>
          </cell>
          <cell r="S410" t="str">
            <v>Paz, justicia e instituciones sólidas</v>
          </cell>
          <cell r="T410" t="str">
            <v>16. Paz, justicia e instituciones sólidas</v>
          </cell>
          <cell r="U410" t="str">
            <v>1</v>
          </cell>
          <cell r="V410" t="str">
            <v>Gobierno</v>
          </cell>
          <cell r="W410" t="str">
            <v>2</v>
          </cell>
          <cell r="X410" t="str">
            <v>Justicia</v>
          </cell>
          <cell r="Y410" t="str">
            <v>4</v>
          </cell>
          <cell r="Z410" t="str">
            <v>Derechos Humanos</v>
          </cell>
          <cell r="AA410" t="str">
            <v>1.2.4</v>
          </cell>
          <cell r="AB410" t="str">
            <v>104</v>
          </cell>
          <cell r="AC410" t="str">
            <v>Administración de capital humano</v>
          </cell>
          <cell r="AD410" t="str">
            <v xml:space="preserve">  DEFICIENCIA EN CONTROLES ADMINISTRATIVOS QUE ENTORPECEN LA  APLICACION DE RECURSOS EN MATERIAS DE CAPITAL HUMANO, PARA EL CUMPLIMIENTO DE LOS OBJETIVOS DE LA INSTANCIA</v>
          </cell>
          <cell r="AE410" t="str">
            <v>PERSONAL DE LA INSTANCIA EJECUTORA DEL SISTEMA INTEGRAL DE DERECHOS HUMANOS</v>
          </cell>
          <cell r="AF410" t="str">
            <v xml:space="preserve">DISTRIBUIR EFICAZ Y EFICIENTEMENTE LOS RECURSOS HUMANOS CON QUE CUENTA LA INSTANCIA, PARA LA CONSECUCION Y CUMPLIMIENTO DE LOS OBJETIVOS QUE LE SON ASIGNADOS. </v>
          </cell>
          <cell r="AG410" t="str">
            <v>SERVIDORES PUBLICOS CAPACITADOS PARA OTORGAR A LA POBLACION MEJORES SERVICIOS Y ASI CREAR CONDICIONES DE GOBERNANZA DEMOCRATICA EN LA CIUDAD FORTALECIENDO LAS RELACIONES DEL GOBIERNO CON LA SOCIEDAD.</v>
          </cell>
          <cell r="AH410">
            <v>92</v>
          </cell>
          <cell r="AI410" t="str">
            <v>MIDE LA CANTIDAD DE SERVIDORAS Y/O SERVIDORES PUBLICOS CONTRATADOS EN EL PERIODO ESTABLECIDO</v>
          </cell>
          <cell r="AJ410" t="str">
            <v>PRESUPUESTO EJERCIDO AL PERIODO EN SERVICIOS PERSONALES / COSTO ANUAL DE NOMINA EJERCIDO EN SERVICIOS PERSONALES * 100</v>
          </cell>
          <cell r="AK410" t="str">
            <v>PERSONA</v>
          </cell>
          <cell r="AL410" t="str">
            <v>PORTAL DE TRANSPARENCIA DE LA INSTANCIA EJECUTORA DEL SISTEMA INTEGRAL DE DERECHOS HUMANOS E INFORME DE AVANCE TRIMESTRAL 2021</v>
          </cell>
          <cell r="AM410">
            <v>23</v>
          </cell>
          <cell r="AN410">
            <v>46</v>
          </cell>
          <cell r="AO410">
            <v>69</v>
          </cell>
          <cell r="AP410">
            <v>92</v>
          </cell>
        </row>
        <row r="411">
          <cell r="K411" t="str">
            <v>02OD06N001</v>
          </cell>
          <cell r="L411">
            <v>1</v>
          </cell>
          <cell r="M411" t="str">
            <v>Igualdad y Derechos</v>
          </cell>
          <cell r="N411" t="str">
            <v>4</v>
          </cell>
          <cell r="O411" t="str">
            <v>Derecho a la vivienda</v>
          </cell>
          <cell r="P411" t="str">
            <v>2</v>
          </cell>
          <cell r="Q411" t="str">
            <v>Programa de vivienda social</v>
          </cell>
          <cell r="R411">
            <v>16</v>
          </cell>
          <cell r="S411" t="str">
            <v>Paz, justicia e instituciones sólidas</v>
          </cell>
          <cell r="T411" t="str">
            <v>16. Paz, justicia e instituciones sólidas</v>
          </cell>
          <cell r="U411" t="str">
            <v>1</v>
          </cell>
          <cell r="V411" t="str">
            <v>Gobierno</v>
          </cell>
          <cell r="W411" t="str">
            <v>7</v>
          </cell>
          <cell r="X411" t="str">
            <v>Asuntos De Orden Público Y De Seguridad Interior</v>
          </cell>
          <cell r="Y411" t="str">
            <v>2</v>
          </cell>
          <cell r="Z411" t="str">
            <v>Protección Civil</v>
          </cell>
          <cell r="AA411" t="str">
            <v>1.7.2</v>
          </cell>
          <cell r="AB411" t="str">
            <v>002</v>
          </cell>
          <cell r="AC411" t="str">
            <v>Gestión integral de riesgos en materia de protección civil</v>
          </cell>
          <cell r="AD411" t="str">
            <v>FALTA DE PREPARACION ANTES, DURANTE Y DESPUES DE QUE OCURRA UN SINIESTRO Y ACTUAR EN FORMA RESPONSABLE, COORDINADA Y CON VOLUNTAD INSTITUCIONAL.</v>
          </cell>
          <cell r="AE411" t="str">
            <v>SERVIDORES PUBLICOS DE LA INSTANCIA EJECUTORA DEL SISTEMA INTEGRAL DE DERECHOS HUMANOS INTERESADOS EN FORMAR PARTE DE LA BRIGADA INSTITUCIONAL DEL PROGRAMA DE PROTECCION CIVL.</v>
          </cell>
          <cell r="AF411" t="str">
            <v>ELABORACION DEL PROGRAMA DE PROTECCION CIVIL 2021 Y RENOVACION DE SEÑALETICAS REFERENTES A LOS PROTOCOLOS DE ACTUACION EN CASO DE EMERGENCIA</v>
          </cell>
          <cell r="AG411" t="str">
            <v>SERVIDORES PUBLICOS CAPACITADOS EN MATERIA DE PROTECCION CIVIL QUE EN CASO DE DESASTRE NATURAL PUEDEN PREVENIR, COORDINAR, Y DE SER NECESARIO AUXILIAR A PERSONAS Y/O SERES VIVOS AFECTADOS</v>
          </cell>
          <cell r="AH411">
            <v>1</v>
          </cell>
          <cell r="AI411" t="str">
            <v>MIDE EL GRADO DE AVANCE DE LA PLANEACION, ELABORACION Y PUESTA EN MARCHA DEL PROGRAMA DE PROTECCION CIVIL Y PROTOCOLOS DE ACTUACION EN CASO DE DESASTRE NATURAL</v>
          </cell>
          <cell r="AJ411" t="str">
            <v>CANTIDAD DE PROTOCOLOS (SIMULACROS) EFECTUADOS CON PERSONAL CAPACITADO</v>
          </cell>
          <cell r="AK411" t="str">
            <v>ACCION</v>
          </cell>
          <cell r="AL411" t="str">
            <v>PORTAL DE TRANSPARENCIA DE LA INSTANCIA EJECUTORA DEL SISTEMA INTEGRAL DE DERECHOS HUMANOS E INFORME DE AVANCE TRIMESTRAL 2021</v>
          </cell>
          <cell r="AM411">
            <v>0</v>
          </cell>
          <cell r="AN411">
            <v>0</v>
          </cell>
          <cell r="AO411">
            <v>1</v>
          </cell>
          <cell r="AP411">
            <v>1</v>
          </cell>
        </row>
        <row r="412">
          <cell r="K412" t="str">
            <v>02OD06O001</v>
          </cell>
          <cell r="L412">
            <v>1</v>
          </cell>
          <cell r="M412" t="str">
            <v>Igualdad y Derechos</v>
          </cell>
          <cell r="N412" t="str">
            <v>6</v>
          </cell>
          <cell r="O412" t="str">
            <v>Derecho a la igualdad e inclusión</v>
          </cell>
          <cell r="P412" t="str">
            <v>0</v>
          </cell>
          <cell r="Q412" t="str">
            <v>Derecho a la igualdad e inclusión</v>
          </cell>
          <cell r="R412">
            <v>16</v>
          </cell>
          <cell r="S412" t="str">
            <v>Paz, justicia e instituciones sólidas</v>
          </cell>
          <cell r="T412" t="str">
            <v>16. Paz, justicia e instituciones sólidas</v>
          </cell>
          <cell r="U412" t="str">
            <v>1</v>
          </cell>
          <cell r="V412" t="str">
            <v>Gobierno</v>
          </cell>
          <cell r="W412" t="str">
            <v>3</v>
          </cell>
          <cell r="X412" t="str">
            <v>Coordinación De La Política De Gobierno</v>
          </cell>
          <cell r="Y412" t="str">
            <v>4</v>
          </cell>
          <cell r="Z412" t="str">
            <v>Función Pública</v>
          </cell>
          <cell r="AA412" t="str">
            <v>1.3.4</v>
          </cell>
          <cell r="AB412" t="str">
            <v>001</v>
          </cell>
          <cell r="AC412" t="str">
            <v>Función pública y buen gobierno</v>
          </cell>
          <cell r="AD412" t="str">
            <v>LA ACTUALIZACION DE SISTEMAS DE SEGURIDAD DE DATOS PERSONALES Y LA VINCULACION DE INSTITUCIONES ACADEMICAS PROFESIONALES PARA ATRAER PRESTADORES DE SERVICIO SOCIAL.</v>
          </cell>
          <cell r="AE412" t="str">
            <v>LOS SERVIDORES PUBLICOS, PROFESIONALES O PRESTADORES DE SERVICIO SOCIAL  ENCARGADOS DE LAS TAREAS DE TRANSPARENCIA EN LA INSTANCIA EJECUTORA DEL SISTEMA INTEGRAL DE DERECHOS HUMANOS</v>
          </cell>
          <cell r="AF412" t="str">
            <v>1. ACTUALIZAR BASES DE DATOS PARA ACTUALIZAR SISTEMAS DE SEGURIDAD DE DATOS PERSONALES; Y, 2. CONVENIOS DE COLABORACION CON INSTITUCIONES ACADEMICAS DE NIVEL MEDIO Y SUPERIOR PARA ATRAER CAPITAL HUMANO EN MODALIDAD DE SERVIIO SOCIAL</v>
          </cell>
          <cell r="AG412" t="str">
            <v>ATRAER PERSONAL CAPACITADO PARA LA ATENCION OPORTUNA DE LA CIUDADANIA EN MATERIA DE TRANASPARENCIA; Y, GENERAR CERTEZA JURIDICA A LOS USUARIOS, PROVEEDORES, TRABAJADORES Y PUBLICO EN GENERAL, RESPECTO LA SEGURIDAD DE SUS DATOS PERSONALES.</v>
          </cell>
          <cell r="AH412">
            <v>1</v>
          </cell>
          <cell r="AI412" t="str">
            <v>MIDE EL GRADO DE AVANCE DE LA ACTUALIZACION DE LOS SISTEMAS DE SEGURIDAD DE DATOS PERSONALES Y LA CANTIDAD DE PRESTADORES DE SERVICIO SOCIAL DURANTE EL PERIODO.</v>
          </cell>
          <cell r="AJ412" t="str">
            <v>PRESUPUESTO EJERCIDO EN EL PROGRAMA PRESUPUESTARIO/PRESUPUESTO PROGRAMADO * 100</v>
          </cell>
          <cell r="AK412" t="str">
            <v>PORCENTAJE</v>
          </cell>
          <cell r="AL412" t="str">
            <v>PORTAL DE TRANSPARENCIA DE LA INSTANCIA EJECUTORA DEL SISTEMA INTEGRAL DE DERECHOS HUMANOS E INFORME DE AVANCE TRIMESTRAL 2021</v>
          </cell>
          <cell r="AM412">
            <v>0</v>
          </cell>
          <cell r="AN412">
            <v>0</v>
          </cell>
          <cell r="AO412">
            <v>0.5</v>
          </cell>
          <cell r="AP412">
            <v>1</v>
          </cell>
        </row>
        <row r="413">
          <cell r="K413" t="str">
            <v>02OD06P001</v>
          </cell>
          <cell r="L413">
            <v>1</v>
          </cell>
          <cell r="M413" t="str">
            <v>Igualdad y Derechos</v>
          </cell>
          <cell r="N413">
            <v>5</v>
          </cell>
          <cell r="O413" t="str">
            <v>Derechos de las mujeres</v>
          </cell>
          <cell r="P413">
            <v>0</v>
          </cell>
          <cell r="Q413" t="str">
            <v>Derechos de las mujeres</v>
          </cell>
          <cell r="R413">
            <v>5</v>
          </cell>
          <cell r="S413" t="str">
            <v xml:space="preserve">Igualdad de género </v>
          </cell>
          <cell r="T413" t="str">
            <v xml:space="preserve">5. Igualdad de género </v>
          </cell>
          <cell r="U413" t="str">
            <v>1</v>
          </cell>
          <cell r="V413" t="str">
            <v>Gobierno</v>
          </cell>
          <cell r="W413" t="str">
            <v>2</v>
          </cell>
          <cell r="X413" t="str">
            <v>Justicia</v>
          </cell>
          <cell r="Y413" t="str">
            <v>4</v>
          </cell>
          <cell r="Z413" t="str">
            <v>Derechos Humanos</v>
          </cell>
          <cell r="AA413" t="str">
            <v>1.2.4</v>
          </cell>
          <cell r="AB413" t="str">
            <v>003</v>
          </cell>
          <cell r="AC413" t="str">
            <v>Transversalización de la perspectiva de género</v>
          </cell>
          <cell r="AD413" t="str">
            <v xml:space="preserve"> LAS RELACIONES DESIGUALES DE PODER AL INTERIOR DE LA FAMILIA, LA EXPOSICION A LA VIOLENCIA DESDE TEMPRANA EDAD, LAS MASCULINIDADES NOCIVAS Y VIOLENTAS, Y LAS DESIGUALDADES DE GENERO SON FACTORES QUE CONTRIBUYEN A LA VIOLENCIA DE LAS MUJERES, NIÑOS Y NIÑAS. </v>
          </cell>
          <cell r="AE413" t="str">
            <v>PERSONAS SERVIDORAS PUBLICAS DE LA INSTANCIA EJECUTORA DEL SISTEMA INTEGRAL DE DERECHOS HUMANOS.</v>
          </cell>
          <cell r="AF413" t="str">
            <v xml:space="preserve">REFORZAR EN LAS PERSONAS SERVIDORAS PUBLICAS LA PERSPECTIVA DE GENERO Y DERECHOS DE LAS INFANCIAS A TRAVES DE DOS TALLERES QUE SE IIMPARTIRAN EN LOS MESES DE MAYO Y NOVIEMBRE DE 2021. </v>
          </cell>
          <cell r="AG413" t="str">
            <v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v>
          </cell>
          <cell r="AH413">
            <v>1</v>
          </cell>
          <cell r="AI413" t="str">
            <v xml:space="preserve">NUMERO DE PERSONAS SERVIDORAS PUBLICAS DE LA INSTANCIA EJECUTORA QUE ASISTIERON A LOS TALLERES </v>
          </cell>
          <cell r="AJ413" t="str">
            <v>NUMERO DE PERSONAS SERVIDORAS PUBLICAS DE LA INSTANCIA EJECUTORA QUE TOMARON EL TALLER /NUMERO DE PERSONAS SERVIDORAS PUBLICAS DE LA INSTANCIA EJECUTORA *100</v>
          </cell>
          <cell r="AK413" t="str">
            <v>PORCENTAJE</v>
          </cell>
          <cell r="AL413" t="str">
            <v>ARCHIVOS DE LA DIRECCION GENERAL DE LA INSTANCIA EJECUTORA DEL SISTEMA INTEGRAL DE DERECHOS HUMANOS, GENERAL PRIM NUMERO 4 , COLONIA CENTRO, ALCANDIA CUAUHTEMOC.</v>
          </cell>
          <cell r="AM413">
            <v>0.25</v>
          </cell>
          <cell r="AN413">
            <v>0.5</v>
          </cell>
          <cell r="AO413">
            <v>0.75</v>
          </cell>
          <cell r="AP413">
            <v>1</v>
          </cell>
        </row>
        <row r="414">
          <cell r="K414" t="str">
            <v>02OD06P002</v>
          </cell>
          <cell r="L414">
            <v>1</v>
          </cell>
          <cell r="M414" t="str">
            <v>Igualdad y Derechos</v>
          </cell>
          <cell r="N414">
            <v>6</v>
          </cell>
          <cell r="O414" t="str">
            <v>Derecho a la igualdad e inclusión</v>
          </cell>
          <cell r="P414">
            <v>0</v>
          </cell>
          <cell r="Q414" t="str">
            <v>Derecho a la igualdad e inclusión</v>
          </cell>
          <cell r="R414">
            <v>10</v>
          </cell>
          <cell r="S414" t="str">
            <v xml:space="preserve">Reducción de las desigualdades </v>
          </cell>
          <cell r="T414" t="str">
            <v xml:space="preserve">10. Reducción de las desigualdades </v>
          </cell>
          <cell r="U414" t="str">
            <v>1</v>
          </cell>
          <cell r="V414" t="str">
            <v>Gobierno</v>
          </cell>
          <cell r="W414" t="str">
            <v>2</v>
          </cell>
          <cell r="X414" t="str">
            <v>Justicia</v>
          </cell>
          <cell r="Y414" t="str">
            <v>4</v>
          </cell>
          <cell r="Z414" t="str">
            <v>Derechos Humanos</v>
          </cell>
          <cell r="AA414" t="str">
            <v>1.2.4</v>
          </cell>
          <cell r="AB414" t="str">
            <v>004</v>
          </cell>
          <cell r="AC414" t="str">
            <v>Transversalización del enfoque de derechos humanos</v>
          </cell>
          <cell r="AD414" t="str">
            <v>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v>
          </cell>
          <cell r="AE414" t="str">
            <v xml:space="preserve">NIÑAS, NIÑOS, ADOLESCENTES, MUJERES, PERSONAS CON DISCAPACIDAD, PUEBLOS Y BARRIOS ORIGINARIOS Y COMUNIDADES INDIGENAS, PERSONAS MIGRANTES Y REFUGIADAS. </v>
          </cell>
          <cell r="AF414" t="str">
            <v>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v>
          </cell>
          <cell r="AG414" t="str">
            <v>LAS PERSONAS IDENTIFICAN MAS CASOS QUE VIVEN BAJO EL DELITO DE TRATA DE PERSONAS CONOCEN Y EJERCEN SUS DERECHOS COMO VICTIMAS.</v>
          </cell>
          <cell r="AH414">
            <v>1</v>
          </cell>
          <cell r="AI414" t="str">
            <v>DIFUSION DE CAMPAÑA CONTRA  LA TRATA DE PERSONAS 2</v>
          </cell>
          <cell r="AJ414" t="str">
            <v>CAMPAÑA DE DIFUSION PROGRAMADA /CAMPAÑA DE DIFUSION REALIZADA X 100</v>
          </cell>
          <cell r="AK414" t="str">
            <v>CAMPAÑA DE DIFUSION PROGRAMADA</v>
          </cell>
          <cell r="AL414" t="str">
            <v>ARCHIVO DE LA DIRECCION GENERAL DE LA INSTACIA EJECUTORA DEL SISTEMA INTEGRAL DE DERECHOS HUMANOS</v>
          </cell>
          <cell r="AM414">
            <v>0</v>
          </cell>
          <cell r="AN414">
            <v>0</v>
          </cell>
          <cell r="AO414">
            <v>0.5</v>
          </cell>
          <cell r="AP414">
            <v>1</v>
          </cell>
        </row>
        <row r="415">
          <cell r="K415" t="str">
            <v>02OD06P004</v>
          </cell>
          <cell r="L415">
            <v>1</v>
          </cell>
          <cell r="M415" t="str">
            <v>Igualdad y Derechos</v>
          </cell>
          <cell r="N415" t="str">
            <v>6</v>
          </cell>
          <cell r="O415" t="str">
            <v>Derecho a la igualdad e inclusión</v>
          </cell>
          <cell r="P415" t="str">
            <v>1</v>
          </cell>
          <cell r="Q415" t="str">
            <v>Niñas, niños y adolescentes</v>
          </cell>
          <cell r="R415" t="str">
            <v>10</v>
          </cell>
          <cell r="S415" t="str">
            <v xml:space="preserve">Reducción de las desigualdades </v>
          </cell>
          <cell r="T415" t="str">
            <v xml:space="preserve">10. Reducción de las desigualdades </v>
          </cell>
          <cell r="U415" t="str">
            <v>2</v>
          </cell>
          <cell r="V415" t="str">
            <v>Desarrollo Social</v>
          </cell>
          <cell r="W415" t="str">
            <v>6</v>
          </cell>
          <cell r="X415" t="str">
            <v>Protección Social</v>
          </cell>
          <cell r="Y415" t="str">
            <v>8</v>
          </cell>
          <cell r="Z415" t="str">
            <v>Otros Grupos Vulnerables</v>
          </cell>
          <cell r="AA415" t="str">
            <v>2.6.8</v>
          </cell>
          <cell r="AB415" t="str">
            <v>294</v>
          </cell>
          <cell r="AC415" t="str">
            <v>Transversalización de la perspectiva de los derechos de la niñez y de la adolescencia</v>
          </cell>
          <cell r="AD41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15" t="str">
            <v>NIÑOS, NIÑAS Y ADOLESCENTES QUE HABITEN Y TRANSITEN EN LA CIUDAD DE MÉXICO</v>
          </cell>
          <cell r="AF415" t="str">
            <v>PROMOCIÓN INTEGRAL DE LOS DERECHOS DE LOS NIÑOS, NIÑAS Y ADOLESCENTES.
IMPLEMENTACIÓN ACCIONES DE SENSIBILIZACIÓN, PARA LOS SERVIDORES PÚBLICOS EN EL CUMPLIMIENTO DE LOS DERECHOS DE LOS NIÑOS, NIÑAS Y ADOLESCENTES.</v>
          </cell>
          <cell r="AG415" t="str">
            <v>NIÑOS, NIÑAS Y ADOLESCENTES, CON UNA VIDA LIBRE DE VIOLENCIA</v>
          </cell>
          <cell r="AH415">
            <v>1</v>
          </cell>
          <cell r="AI415" t="str">
            <v>PORCENTAJE DE ACTIVIDADES REALIZADAS A EFECTO DE CONCIENTIZAR SOBRE LOS DERECHOS DE LAS NIÑAS, NIÑOS Y ADOLESCENTES A LOS SERVIDORES PÚBLICOS DE LA INSTITUCIÓN.</v>
          </cell>
          <cell r="AJ415" t="str">
            <v>(ACTIVIDADES PLANEADAS PARA CONCIENTIZAR SOBRE LOS DERECHOS DE LAS NIÑAS, NIÑOS Y ADOLESCENTES) / (ACTIVIDADES REALIZADAS PARA CONCIENTIZAR SOBRE LOS DERECHOS DE LAS NIÑAS, NIÑOS Y ADOLESCENTES)</v>
          </cell>
          <cell r="AK415" t="str">
            <v>PORCENTAJE</v>
          </cell>
          <cell r="AL415" t="str">
            <v>N/A</v>
          </cell>
          <cell r="AM415">
            <v>0</v>
          </cell>
          <cell r="AN415">
            <v>0.5</v>
          </cell>
          <cell r="AO415">
            <v>1</v>
          </cell>
          <cell r="AP415">
            <v>1</v>
          </cell>
        </row>
        <row r="416">
          <cell r="K416" t="str">
            <v>02OD06P017</v>
          </cell>
          <cell r="L416">
            <v>1</v>
          </cell>
          <cell r="M416" t="str">
            <v>Igualdad y Derechos</v>
          </cell>
          <cell r="N416">
            <v>6</v>
          </cell>
          <cell r="O416" t="str">
            <v>Derecho a la igualdad e inclusión</v>
          </cell>
          <cell r="P416">
            <v>0</v>
          </cell>
          <cell r="Q416" t="str">
            <v>Derecho a la igualdad e inclusión</v>
          </cell>
          <cell r="R416">
            <v>10</v>
          </cell>
          <cell r="S416" t="str">
            <v xml:space="preserve">Reducción de las desigualdades </v>
          </cell>
          <cell r="T416" t="str">
            <v xml:space="preserve">10. Reducción de las desigualdades </v>
          </cell>
          <cell r="U416" t="str">
            <v>1</v>
          </cell>
          <cell r="V416" t="str">
            <v>Gobierno</v>
          </cell>
          <cell r="W416" t="str">
            <v>2</v>
          </cell>
          <cell r="X416" t="str">
            <v>Justicia</v>
          </cell>
          <cell r="Y416" t="str">
            <v>4</v>
          </cell>
          <cell r="Z416" t="str">
            <v>Derechos Humanos</v>
          </cell>
          <cell r="AA416" t="str">
            <v>1.2.4</v>
          </cell>
          <cell r="AB416" t="str">
            <v>093</v>
          </cell>
          <cell r="AC416" t="str">
            <v xml:space="preserve">Seguimiento a las acciones para la transversalización del enfoque de Derechos Humanos.   </v>
          </cell>
          <cell r="AD416" t="str">
            <v xml:space="preserve">LAS INSTANCIAS IMPLEMENTADORAS QUE CONFORMAN LA ADMINISTRACION PUBLICA DEL GOBIERNO DE LA CIUDAD DE MEXICO  NO TRANSVERSALIZAN EL ENFOQUE DE DERECHOS HUMANOS EN LAS ACCIONES GUBERNAMENTALES.    </v>
          </cell>
          <cell r="AE416" t="str">
            <v xml:space="preserve">LAS INSTANCIAS IMPLEMENTADORAS DE LA ADMINISTRACION PUBLICA DE LA CIUSAD DE MEXICO </v>
          </cell>
          <cell r="AF416" t="str">
            <v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v>
          </cell>
          <cell r="AG416" t="str">
            <v>PERSONAS SERVIDORAS PUBLICAS QUE EN EL EJERCICIO DE SUS FUNCIONES DISEÑEN E IMPLEMENTEN ACCIONES GUBERNAMENTALES CON ENFOQUE DE DERECHOS HUMANOS PARA QUE LAS PERSONAS QUE HABITAN Y TRANSITAN LA CIUDAD DE MEXICO EJERZAN EFECTIVAMENTE SU DERECHOS.</v>
          </cell>
          <cell r="AH416">
            <v>1</v>
          </cell>
          <cell r="AI416" t="str">
            <v>PORCENTAJE DE ACCIONES DE PROMOCION DE LA TRANSVERSALIZACION DEL ENFOQUE DE DERECHOS HUMANOS REALIZADO</v>
          </cell>
          <cell r="AJ416" t="str">
            <v xml:space="preserve"> NUMERO DE ACCIONES DE PROMOCION DE LA TRANSVERSALIZACION DEL ENFOQUE DE DERECHOS HUMANOS REALIZADAS EN EL AÑO / NUMERO DE ACCIONES DE PROMOCION DE LA TRANSVERSALIZACION DEL ENFOQUE DE DERECHOS HUMANOS PROGRAMADAS PARA EL AÑO *100</v>
          </cell>
          <cell r="AK416" t="str">
            <v>PORCENTAJE</v>
          </cell>
          <cell r="AL416" t="str">
            <v>ARCHIVOS DE LA DIRECCION GENERAL DE LA INSTANCIA EJECUTORA. GENERAL PRIM NUMERO 4, COLONIA CENTRO, ALCALDIA CUAUHTEMOC</v>
          </cell>
          <cell r="AM416">
            <v>0.25</v>
          </cell>
          <cell r="AN416">
            <v>0.5</v>
          </cell>
          <cell r="AO416">
            <v>0.75</v>
          </cell>
          <cell r="AP416">
            <v>1</v>
          </cell>
        </row>
        <row r="417">
          <cell r="K417" t="str">
            <v>02PDAVE109</v>
          </cell>
          <cell r="L417">
            <v>1</v>
          </cell>
          <cell r="M417" t="str">
            <v>Igualdad y Derechos</v>
          </cell>
          <cell r="N417" t="str">
            <v>6</v>
          </cell>
          <cell r="O417" t="str">
            <v>Derecho a la igualdad e inclusión</v>
          </cell>
          <cell r="P417" t="str">
            <v>8</v>
          </cell>
          <cell r="Q417" t="str">
            <v>Víctimas</v>
          </cell>
          <cell r="R417">
            <v>16</v>
          </cell>
          <cell r="S417" t="str">
            <v>Paz, justicia e instituciones sólidas</v>
          </cell>
          <cell r="T417" t="str">
            <v>16. Paz, justicia e instituciones sólidas</v>
          </cell>
          <cell r="U417" t="str">
            <v>1</v>
          </cell>
          <cell r="V417" t="str">
            <v>Gobierno</v>
          </cell>
          <cell r="W417" t="str">
            <v>7</v>
          </cell>
          <cell r="X417" t="str">
            <v>Asuntos De Orden Público Y De Seguridad Interior</v>
          </cell>
          <cell r="Y417" t="str">
            <v>3</v>
          </cell>
          <cell r="Z417" t="str">
            <v>Otros Asuntos De Orden Público Y Seguridad</v>
          </cell>
          <cell r="AA417" t="str">
            <v>1.7.3</v>
          </cell>
          <cell r="AB417" t="str">
            <v>261</v>
          </cell>
          <cell r="AC417" t="str">
            <v>Atención a víctimas</v>
          </cell>
          <cell r="AD417" t="str">
            <v>LAS VICTIMAS DE DELITOS Y/O VIOLACIONES A LOS DERECHOS HUMANOS, NO RECIBEN SERVICIOS INTEGRALES PARA EL EJERCICIO EFECTIVO Y PROTECCION DE SUS DERECHOS.</v>
          </cell>
          <cell r="AE417" t="str">
            <v>VICTIMAS DIRECTAS E  INDIRECTAS DEL DELITO Y DE  VIOLACIONES DE LOS DERECHOS HUMANOS</v>
          </cell>
          <cell r="AF417" t="str">
            <v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v>
          </cell>
          <cell r="AG417" t="str">
            <v>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v>
          </cell>
          <cell r="AH417">
            <v>1</v>
          </cell>
          <cell r="AI417" t="str">
            <v>PORCENTAJE DE ATENCION INTEGRAL A VICTIMAS DEL DELITO Y DE VIOLACIONES A DERECHOS HUMANOS</v>
          </cell>
          <cell r="AJ417" t="str">
            <v>PORCENTAJE DE SERVICIOS INTEGRALES PROPORCIONADOS A  VICTIMAS DEL DELITO Y DE VIOLACIONES A DERECHOS HUMANOS: FORMULA R=(PORCENTAJE DE ATENCION INTEGRAL + PORCENTAJE DE AYUDAS, ASISTENCIA Y COMPENSACION + PORCENTAJE DE SERVICIOS JURIDICOS PROVEIDOS)/3</v>
          </cell>
          <cell r="AK417" t="str">
            <v>PORCENTAJE</v>
          </cell>
          <cell r="AL417" t="str">
            <v>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v>
          </cell>
          <cell r="AM417">
            <v>0.2</v>
          </cell>
          <cell r="AN417">
            <v>0.45</v>
          </cell>
          <cell r="AO417">
            <v>0.7</v>
          </cell>
          <cell r="AP417">
            <v>1</v>
          </cell>
        </row>
        <row r="418">
          <cell r="K418" t="str">
            <v>02PDAVM001</v>
          </cell>
          <cell r="L418">
            <v>1</v>
          </cell>
          <cell r="M418" t="str">
            <v>Igualdad y Derechos</v>
          </cell>
          <cell r="N418" t="str">
            <v>6</v>
          </cell>
          <cell r="O418" t="str">
            <v>Derecho a la igualdad e inclusión</v>
          </cell>
          <cell r="P418" t="str">
            <v>0</v>
          </cell>
          <cell r="Q418" t="str">
            <v>Derecho a la igualdad e inclusión</v>
          </cell>
          <cell r="R418">
            <v>16</v>
          </cell>
          <cell r="S418" t="str">
            <v>Paz, justicia e instituciones sólidas</v>
          </cell>
          <cell r="T418" t="str">
            <v>16. Paz, justicia e instituciones sólidas</v>
          </cell>
          <cell r="U418" t="str">
            <v>1</v>
          </cell>
          <cell r="V418" t="str">
            <v>Gobierno</v>
          </cell>
          <cell r="W418" t="str">
            <v>7</v>
          </cell>
          <cell r="X418" t="str">
            <v>Asuntos De Orden Público Y De Seguridad Interior</v>
          </cell>
          <cell r="Y418" t="str">
            <v>3</v>
          </cell>
          <cell r="Z418" t="str">
            <v>Otros Asuntos De Orden Público Y Seguridad</v>
          </cell>
          <cell r="AA418" t="str">
            <v>1.7.3</v>
          </cell>
          <cell r="AB418" t="str">
            <v>104</v>
          </cell>
          <cell r="AC418" t="str">
            <v>Administración de capital humano</v>
          </cell>
          <cell r="AD418" t="str">
            <v>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v>
          </cell>
          <cell r="AE418" t="str">
            <v>VICTIMAS DIRECTAS E INDIRECTAS DEL DELITO Y DE VIOLACIONES A LOS DERECHOS HUMANOS.</v>
          </cell>
          <cell r="AF418" t="str">
            <v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v>
          </cell>
          <cell r="AG418" t="str">
            <v>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v>
          </cell>
          <cell r="AH418">
            <v>40</v>
          </cell>
          <cell r="AI418" t="str">
            <v xml:space="preserve">RELACION ENTRE EL NUMERO DE VICTIMAS QUE SOLICITAN LOS SERVICIOS INTEGRALES QUE PROPORCIONA LA CEAVI  Y EL NUMERO DE PERSONAL NECESARIO PARA EL OTORGAMIENTO DE LOS SERVICIOS QUE SOLICITAN LAS VICITIMAS DEL DELITO Y DE VIOLACIONES A DERECHOS HUMANOS. </v>
          </cell>
          <cell r="AJ418" t="str">
            <v xml:space="preserve">((PERSONA EN LA ESTRUCTURA DE LA COMISION)/( PERSONAL NECESARIO PARA LA OPERACION EFECTIVA DE LA COMISION))*100  </v>
          </cell>
          <cell r="AK418" t="str">
            <v>PERSONA</v>
          </cell>
          <cell r="AL418" t="str">
            <v>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v>
          </cell>
          <cell r="AM418">
            <v>40</v>
          </cell>
          <cell r="AN418">
            <v>40</v>
          </cell>
          <cell r="AO418">
            <v>40</v>
          </cell>
          <cell r="AP418">
            <v>40</v>
          </cell>
        </row>
        <row r="419">
          <cell r="K419" t="str">
            <v>02PDDPE038</v>
          </cell>
          <cell r="L419">
            <v>1</v>
          </cell>
          <cell r="M419" t="str">
            <v>Igualdad y Derechos</v>
          </cell>
          <cell r="N419">
            <v>6</v>
          </cell>
          <cell r="O419" t="str">
            <v>Derecho a la igualdad e inclusión</v>
          </cell>
          <cell r="P419">
            <v>0</v>
          </cell>
          <cell r="Q419" t="str">
            <v>Derecho a la igualdad e inclusión</v>
          </cell>
          <cell r="R419">
            <v>16</v>
          </cell>
          <cell r="S419" t="str">
            <v>Paz, justicia e instituciones sólidas</v>
          </cell>
          <cell r="T419" t="str">
            <v>16. Paz, justicia e instituciones sólidas</v>
          </cell>
          <cell r="U419" t="str">
            <v>1</v>
          </cell>
          <cell r="V419" t="str">
            <v>Gobierno</v>
          </cell>
          <cell r="W419" t="str">
            <v>2</v>
          </cell>
          <cell r="X419" t="str">
            <v>Justicia</v>
          </cell>
          <cell r="Y419" t="str">
            <v>4</v>
          </cell>
          <cell r="Z419" t="str">
            <v>Derechos Humanos</v>
          </cell>
          <cell r="AA419" t="str">
            <v>1.2.4</v>
          </cell>
          <cell r="AB419" t="str">
            <v>179</v>
          </cell>
          <cell r="AC419" t="str">
            <v>Acciones para la protección integral de personas defensoras de los derechos humanos, de la libertad de expresión y el periodismo</v>
          </cell>
          <cell r="AD419" t="str">
            <v>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v>
          </cell>
          <cell r="AE419" t="str">
            <v xml:space="preserve">LAS PERSONAS DEFENSORAS DE DERECHOS HUMANOS, PERIODISTAS Y COLABORADORAS PERIODISTICAS, QUE VIVEN O TRANSITAN EN LA CIUDAD DE MEXICO </v>
          </cell>
          <cell r="AF419" t="str">
            <v>COORDINAR LA IMPLEMENTACION DE MEDIDAS DE PROTECCION PARA LAS PERSONAS DEFENSORAS DE DERECHOS HUMANOS, PERIODISTAS Y COLABORADORAS PERIODISTICA, QUE SE ENCUENTRAN EN SITUACION DE RIESGO COMO CONSECUENCIA DE SU LABOR.</v>
          </cell>
          <cell r="AG419" t="str">
            <v>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v>
          </cell>
          <cell r="AH419">
            <v>0.15379999999999999</v>
          </cell>
          <cell r="AI419" t="str">
            <v>CORRESPONDE A LA TAZA DE CRECIMIENTO QUE SE OTORGA A LAS PERSONAS  DEFENSORAS Y PERIODISTAS O COLABORADORAS PERIODISTICAS</v>
          </cell>
          <cell r="AJ419" t="str">
            <v>((N° DE ACCIONES PROYECTADAS 2021/N° DE ACCIONES REALIZADAS 2020) - 1) X 100</v>
          </cell>
          <cell r="AK419" t="str">
            <v>PORCENTAJE</v>
          </cell>
          <cell r="AL419" t="str">
            <v>INFORME ANUAL PRESENTADOS EN JUNTA DE GOBIERNO Y PUBLICADOS EN LA PAGINA OFICIAL DEL MECANISMO    HTTPS://WWW.MPI.CDMX.GOB.MX/INFORMES</v>
          </cell>
          <cell r="AM419">
            <v>2.7E-2</v>
          </cell>
          <cell r="AN419">
            <v>7.0000000000000007E-2</v>
          </cell>
          <cell r="AO419">
            <v>0.111</v>
          </cell>
          <cell r="AP419">
            <v>0.153</v>
          </cell>
        </row>
        <row r="420">
          <cell r="K420" t="str">
            <v>02PDDPM001</v>
          </cell>
          <cell r="L420">
            <v>1</v>
          </cell>
          <cell r="M420" t="str">
            <v>Igualdad y Derechos</v>
          </cell>
          <cell r="N420">
            <v>6</v>
          </cell>
          <cell r="O420" t="str">
            <v>Derecho a la igualdad e inclusión</v>
          </cell>
          <cell r="P420">
            <v>0</v>
          </cell>
          <cell r="Q420" t="str">
            <v>Derecho a la igualdad e inclusión</v>
          </cell>
          <cell r="R420">
            <v>16</v>
          </cell>
          <cell r="S420" t="str">
            <v>Paz, justicia e instituciones sólidas</v>
          </cell>
          <cell r="T420" t="str">
            <v>16. Paz, justicia e instituciones sólidas</v>
          </cell>
          <cell r="U420" t="str">
            <v>1</v>
          </cell>
          <cell r="V420" t="str">
            <v>Gobierno</v>
          </cell>
          <cell r="W420" t="str">
            <v>2</v>
          </cell>
          <cell r="X420" t="str">
            <v>Justicia</v>
          </cell>
          <cell r="Y420" t="str">
            <v>4</v>
          </cell>
          <cell r="Z420" t="str">
            <v>Derechos Humanos</v>
          </cell>
          <cell r="AA420" t="str">
            <v>1.2.4</v>
          </cell>
          <cell r="AB420" t="str">
            <v>104</v>
          </cell>
          <cell r="AC420" t="str">
            <v>Administración de capital humano</v>
          </cell>
          <cell r="AD420" t="str">
            <v>LA FALTA DE LOS RECURSOS OPORTUNOS PARA LA DISPERSION Y PAGO DE LAS NOMINAS DEL PERSONAL DE ESTRUCTURA Y DE HONORARIOS DEQUE PRESTA SUS SERVICIOS EN LA ENTIDAD</v>
          </cell>
          <cell r="AE420" t="str">
            <v>EL PERSONAL DE ESTRUCTURA Y DE HONORARIO QUE PRESTAN SUS SERVICIOS EN LA ENTIDAD</v>
          </cell>
          <cell r="AF420" t="str">
            <v>CONDUCIR LA SITUACION FINANCIERA, PRESUPUESTAL Y CONTABLE, EN APEGO A LA NORMATIVIDA VIGENTE</v>
          </cell>
          <cell r="AG420" t="str">
            <v>QUE EL PERSONAL QUE PRESTA SERVICIO EN LA ENTIDAD, CUENTE CON SU REMUNERACION EN TIEMPO Y FORMA, DANDO ESTABILIDAD ECONOMICA</v>
          </cell>
          <cell r="AH420">
            <v>25</v>
          </cell>
          <cell r="AI420" t="str">
            <v>REALIZAR LOS PROCESOS DE DISPERSION DE NOMINA DE MANERA EFICIENTE</v>
          </cell>
          <cell r="AJ420" t="str">
            <v>(25 DISPERSIONES/25 DISPERSIONES)*100</v>
          </cell>
          <cell r="AK420" t="str">
            <v>EFICIENCIA</v>
          </cell>
          <cell r="AL420" t="str">
            <v>ESTADOS DE CUENTA BANCARIAS, QUE SE ENCUENTRAN EN LOS ARCHIVOS DEL ENTIDAD</v>
          </cell>
          <cell r="AM420">
            <v>6</v>
          </cell>
          <cell r="AN420">
            <v>12</v>
          </cell>
          <cell r="AO420">
            <v>18</v>
          </cell>
          <cell r="AP420">
            <v>25</v>
          </cell>
        </row>
        <row r="421">
          <cell r="K421" t="str">
            <v>02PDDPN001</v>
          </cell>
          <cell r="L421">
            <v>1</v>
          </cell>
          <cell r="M421" t="str">
            <v>Igualdad y Derechos</v>
          </cell>
          <cell r="N421" t="str">
            <v>4</v>
          </cell>
          <cell r="O421" t="str">
            <v>Derecho a la vivienda</v>
          </cell>
          <cell r="P421" t="str">
            <v>2</v>
          </cell>
          <cell r="Q421" t="str">
            <v>Programa de vivienda social</v>
          </cell>
          <cell r="R421">
            <v>16</v>
          </cell>
          <cell r="S421" t="str">
            <v>Paz, justicia e instituciones sólidas</v>
          </cell>
          <cell r="T421" t="str">
            <v>16. Paz, justicia e instituciones sólidas</v>
          </cell>
          <cell r="U421" t="str">
            <v>1</v>
          </cell>
          <cell r="V421" t="str">
            <v>Gobierno</v>
          </cell>
          <cell r="W421" t="str">
            <v>7</v>
          </cell>
          <cell r="X421" t="str">
            <v>Asuntos De Orden Público Y De Seguridad Interior</v>
          </cell>
          <cell r="Y421" t="str">
            <v>2</v>
          </cell>
          <cell r="Z421" t="str">
            <v>Protección Civil</v>
          </cell>
          <cell r="AA421" t="str">
            <v>1.7.2</v>
          </cell>
          <cell r="AB421" t="str">
            <v>002</v>
          </cell>
          <cell r="AC421" t="str">
            <v>Gestión integral de riesgos en materia de protección civil</v>
          </cell>
          <cell r="AD421" t="str">
            <v>FALTA DE PREPARACION Y CONOCIMIENTO ANTES, DURANTE Y DESPUES QUE OCURRA UN SINIESTRO</v>
          </cell>
          <cell r="AE421" t="str">
            <v>EL PERSONAL DE ESTRUCTURA Y DE HONORARIO QUE PRESTAN SUS SERVICIOS EN LA ENTIDAD</v>
          </cell>
          <cell r="AF421" t="str">
            <v>FOMENTAR LA CULTURA DE PROTECCION CIVIL CON LA PREVENCION DE RIESGO Y LA ATENCION DE EMERGENCIA REFORZANDO CON LA CAPACITACION, LAS ACCIONES PARA ACTUAR ANTES, DURANTE Y DESPUES QUE OCURRA UN EVENTO</v>
          </cell>
          <cell r="AG421" t="str">
            <v>FORTALECER LOS CONOCIMIENTOS EN LA GESTION INTEGRAL DE RIESGO, LO QUE DA SEGURIDAD AL INTERIOR DE SU AREA LABORAL</v>
          </cell>
          <cell r="AH421">
            <v>1</v>
          </cell>
          <cell r="AI421" t="str">
            <v>CONTAR CON UN PROGRAMA INTERNO DE PROTECCION CIVIL PARA MPI</v>
          </cell>
          <cell r="AJ421" t="str">
            <v>ELABORACION DE UN PROGRAMA INTERNO DE PROTECCION CIVIL</v>
          </cell>
          <cell r="AK421" t="str">
            <v>DOCUMENTO</v>
          </cell>
          <cell r="AL421" t="str">
            <v>PAGINA OFICIAL DEL MECANISMO, SE DEBERA HACER SU PUBLICACION HTTPS://WWW.MPI.CDMX.GOB.MX</v>
          </cell>
          <cell r="AM421">
            <v>0</v>
          </cell>
          <cell r="AN421">
            <v>0</v>
          </cell>
          <cell r="AO421">
            <v>1</v>
          </cell>
          <cell r="AP421">
            <v>0</v>
          </cell>
        </row>
        <row r="422">
          <cell r="K422" t="str">
            <v>02PDDPO001</v>
          </cell>
          <cell r="L422">
            <v>1</v>
          </cell>
          <cell r="M422" t="str">
            <v>Igualdad y Derechos</v>
          </cell>
          <cell r="N422" t="str">
            <v>6</v>
          </cell>
          <cell r="O422" t="str">
            <v>Derecho a la igualdad e inclusión</v>
          </cell>
          <cell r="P422" t="str">
            <v>0</v>
          </cell>
          <cell r="Q422" t="str">
            <v>Derecho a la igualdad e inclusión</v>
          </cell>
          <cell r="R422">
            <v>16</v>
          </cell>
          <cell r="S422" t="str">
            <v>Paz, justicia e instituciones sólidas</v>
          </cell>
          <cell r="T422" t="str">
            <v>16. Paz, justicia e instituciones sólidas</v>
          </cell>
          <cell r="U422" t="str">
            <v>1</v>
          </cell>
          <cell r="V422" t="str">
            <v>Gobierno</v>
          </cell>
          <cell r="W422" t="str">
            <v>3</v>
          </cell>
          <cell r="X422" t="str">
            <v>Coordinación De La Política De Gobierno</v>
          </cell>
          <cell r="Y422" t="str">
            <v>4</v>
          </cell>
          <cell r="Z422" t="str">
            <v>Función Pública</v>
          </cell>
          <cell r="AA422" t="str">
            <v>1.3.4</v>
          </cell>
          <cell r="AB422" t="str">
            <v>001</v>
          </cell>
          <cell r="AC422" t="str">
            <v>Función pública y buen gobierno</v>
          </cell>
          <cell r="AD422" t="str">
            <v>INCUMPLIMIENTO EN LA NORMATIVIDAD PARA LA REALIZACION DE LOS PROCEDIMIENTOS DE ADQUISICION Y CONTRATACION DE SERVICIOS PARA EL MANTENIMIENTO Y CONSERVACION DE LAS INSTALACIONES DEL MECANISMO DE PROTECCION INTEGRAL A PERSONAS DEFENSORAS DE DERECHOS HUMANOS Y PERIODISTAS.</v>
          </cell>
          <cell r="AE422" t="str">
            <v>EL PERSONAL DE ESTRUCTURA Y DE HONORARIO QUE PRESTAN SUS SERVICIOS EN LA ENTIDAD</v>
          </cell>
          <cell r="AF422" t="str">
            <v>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v>
          </cell>
          <cell r="AG422" t="str">
            <v>QUE EL PERSONAL QUE LABORA CUENTE CON LOS INSUMOS Y SERVICIOS ADECUADOS PARA LA REALIZACION DE SUS ACTIVIDADES</v>
          </cell>
          <cell r="AH422">
            <v>1</v>
          </cell>
          <cell r="AI422" t="str">
            <v>1</v>
          </cell>
          <cell r="AJ422" t="str">
            <v xml:space="preserve"> (PRESUPUESTO AUTORIZADO 2021/ PRESUPUESTO EJERCIDO 2020)*100</v>
          </cell>
          <cell r="AK422" t="str">
            <v>EFICIENCIA</v>
          </cell>
          <cell r="AL422" t="str">
            <v>INFORMES MENSUALES Y TRIMESTRALES DE LOS DIFERENTES ARTICULOS QUE SEÑALA LA LEY DE ADQUISICIONES DEL DISTRITO FEDERAL POR PARTE DE LA COORDINACION DE ADMINISTRACION Y FINANZAS, QUE SE ENCUENTRAN LOS EXPEDIENTES DEL ENTE</v>
          </cell>
          <cell r="AM422">
            <v>0.25</v>
          </cell>
          <cell r="AN422">
            <v>0.5</v>
          </cell>
          <cell r="AO422">
            <v>0.75</v>
          </cell>
          <cell r="AP422">
            <v>1</v>
          </cell>
        </row>
        <row r="423">
          <cell r="K423" t="str">
            <v>02PDDPP001</v>
          </cell>
          <cell r="L423">
            <v>1</v>
          </cell>
          <cell r="M423" t="str">
            <v>Igualdad y Derechos</v>
          </cell>
          <cell r="N423">
            <v>5</v>
          </cell>
          <cell r="O423" t="str">
            <v>Derechos de las mujeres</v>
          </cell>
          <cell r="P423">
            <v>0</v>
          </cell>
          <cell r="Q423" t="str">
            <v>Derechos de las mujeres</v>
          </cell>
          <cell r="R423">
            <v>5</v>
          </cell>
          <cell r="S423" t="str">
            <v xml:space="preserve">Igualdad de género </v>
          </cell>
          <cell r="T423" t="str">
            <v xml:space="preserve">5. Igualdad de género </v>
          </cell>
          <cell r="U423" t="str">
            <v>1</v>
          </cell>
          <cell r="V423" t="str">
            <v>Gobierno</v>
          </cell>
          <cell r="W423" t="str">
            <v>2</v>
          </cell>
          <cell r="X423" t="str">
            <v>Justicia</v>
          </cell>
          <cell r="Y423" t="str">
            <v>4</v>
          </cell>
          <cell r="Z423" t="str">
            <v>Derechos Humanos</v>
          </cell>
          <cell r="AA423" t="str">
            <v>1.2.4</v>
          </cell>
          <cell r="AB423" t="str">
            <v>003</v>
          </cell>
          <cell r="AC423" t="str">
            <v>Transversalización de la perspectiva de género</v>
          </cell>
          <cell r="AD423" t="str">
            <v xml:space="preserve">DESCONOCER LOS TIPO DE VIOLENCIA QUE SE EJERCEN CONTRA LAS MUJERES Y NIÑAS POR SU CONDICION, AL MOSTRARSECOMO UN ABUSO DE PODER Y DISCRIMINACION QUE CAUSA DAÑO, SUFRIMIENTO FISICO, PSICOLOGICO,PATRIMONIAL, ECONOMICO, SEXUAL, PUEDE CAUSAR LA MUERTE O FEMINICIDIO. </v>
          </cell>
          <cell r="AE423" t="str">
            <v>PERSONAL DE ESTRUCTURA Y HONORARIOS QUE LABORA EN EL MECANISMO</v>
          </cell>
          <cell r="AF423" t="str">
            <v>IDENTIFICAR LA VIOLENCIA QUE SE EJERCEN CONTRA LAS MUJERES Y LAS NIÑAS EN LOS DIFERENTES AMBITOS DE DESARROLLO, POR PARTE DEL PERSONAL QUE LABORA EN LA ENTIDAD A TRAVES DE LAS CAPACITACIONES</v>
          </cell>
          <cell r="AG423" t="str">
            <v>SERVIDORES PUBLICOS SENSIBILIZADOS EN EL TEMA DE DERECHOS DE MUJER Y NIÑAS, QUE LO MANIFIESTAN EN SUS ACTIVIDADES COTIDIANAS</v>
          </cell>
          <cell r="AH423">
            <v>1</v>
          </cell>
          <cell r="AI423" t="str">
            <v>PROPORCIONAR LAS HERRAMIENTAS EN EL TEMA DE DERECHOS DE MUJERES Y NIÑAS</v>
          </cell>
          <cell r="AJ423" t="str">
            <v>CAPACITACION AL PERSONAL</v>
          </cell>
          <cell r="AK423" t="str">
            <v>EFICIENCIA</v>
          </cell>
          <cell r="AL423" t="str">
            <v>COSTANCIAS Y/O DIPLOMA OTORGADO POR LA INSTITUCION CAPACITADORA, QUE SE ENCUENTRAN EN LOS EXPEDIENTES DEL PERSONAL EN LA ENTIDAD</v>
          </cell>
          <cell r="AM423">
            <v>0</v>
          </cell>
          <cell r="AN423">
            <v>0</v>
          </cell>
          <cell r="AO423">
            <v>1</v>
          </cell>
          <cell r="AP423">
            <v>0</v>
          </cell>
        </row>
        <row r="424">
          <cell r="K424" t="str">
            <v>02PDDPP002</v>
          </cell>
          <cell r="L424">
            <v>1</v>
          </cell>
          <cell r="M424" t="str">
            <v>Igualdad y Derechos</v>
          </cell>
          <cell r="N424">
            <v>6</v>
          </cell>
          <cell r="O424" t="str">
            <v>Derecho a la igualdad e inclusión</v>
          </cell>
          <cell r="P424">
            <v>0</v>
          </cell>
          <cell r="Q424" t="str">
            <v>Derecho a la igualdad e inclusión</v>
          </cell>
          <cell r="R424">
            <v>10</v>
          </cell>
          <cell r="S424" t="str">
            <v xml:space="preserve">Reducción de las desigualdades </v>
          </cell>
          <cell r="T424" t="str">
            <v xml:space="preserve">10. Reducción de las desigualdades </v>
          </cell>
          <cell r="U424" t="str">
            <v>1</v>
          </cell>
          <cell r="V424" t="str">
            <v>Gobierno</v>
          </cell>
          <cell r="W424" t="str">
            <v>2</v>
          </cell>
          <cell r="X424" t="str">
            <v>Justicia</v>
          </cell>
          <cell r="Y424" t="str">
            <v>4</v>
          </cell>
          <cell r="Z424" t="str">
            <v>Derechos Humanos</v>
          </cell>
          <cell r="AA424" t="str">
            <v>1.2.4</v>
          </cell>
          <cell r="AB424" t="str">
            <v>004</v>
          </cell>
          <cell r="AC424" t="str">
            <v>Transversalización del enfoque de derechos humanos</v>
          </cell>
          <cell r="AD424" t="str">
            <v xml:space="preserve">EL TRATO DESIGUAL Y A VECES DISCRIMINATORIO PARA LA POBLACION, ADEMAS DE POCO EFICIENTE EN EL USO DE LOS RECURSOS PUBLICOS </v>
          </cell>
          <cell r="AE424" t="str">
            <v>PERSONAL DE ESTRUCTURA Y HONORARIOS QUE LABORA EN EL MECANISMO</v>
          </cell>
          <cell r="AF424" t="str">
            <v xml:space="preserve">CONOCER Y PROMOVER LOS DERECHOS HUMANOS DENTRO DE LAS ACTIVIDADES COTIDIANAS POR PARTE DEL PERSONAL DE ESTRUCTURA Y HONORARIOS DE LA ENTIDAD, A TRAVES DE LA CAPACITACION </v>
          </cell>
          <cell r="AG424" t="str">
            <v>ACTUACION EN SUS ACTIVIDADES DIARIAS CON ENFOQUE DE DERECHOS HUMANOS POR PARTE DE  LOS SERVIDORES PUBLICOS QUE LABORAN EN LA ENTIDAD</v>
          </cell>
          <cell r="AH424">
            <v>1</v>
          </cell>
          <cell r="AI424" t="str">
            <v>PROPORCIONAR LAS HERRAMIENTAS EN EL TEMA DE DERECHOS HUMANOS</v>
          </cell>
          <cell r="AJ424" t="str">
            <v>CAPACITACION AL PERSONAL</v>
          </cell>
          <cell r="AK424" t="str">
            <v>EFICIENCIA</v>
          </cell>
          <cell r="AL424" t="str">
            <v>COSTANCIAS Y/O DIPLOMA OTORGADO POR LA INSTITUCION CAPACITADORA, QUE SE ENCUENTRAN EN LOS EXPEDIENTES DEL PERSONAL EN LA ENTIDAD</v>
          </cell>
          <cell r="AM424">
            <v>0</v>
          </cell>
          <cell r="AN424">
            <v>0</v>
          </cell>
          <cell r="AO424">
            <v>0</v>
          </cell>
          <cell r="AP424">
            <v>1</v>
          </cell>
        </row>
        <row r="425">
          <cell r="K425" t="str">
            <v>02PDDPP004</v>
          </cell>
          <cell r="L425">
            <v>1</v>
          </cell>
          <cell r="M425" t="str">
            <v>Igualdad y Derechos</v>
          </cell>
          <cell r="N425" t="str">
            <v>6</v>
          </cell>
          <cell r="O425" t="str">
            <v>Derecho a la igualdad e inclusión</v>
          </cell>
          <cell r="P425" t="str">
            <v>1</v>
          </cell>
          <cell r="Q425" t="str">
            <v>Niñas, niños y adolescentes</v>
          </cell>
          <cell r="R425" t="str">
            <v>10</v>
          </cell>
          <cell r="S425" t="str">
            <v xml:space="preserve">Reducción de las desigualdades </v>
          </cell>
          <cell r="T425" t="str">
            <v xml:space="preserve">10. Reducción de las desigualdades </v>
          </cell>
          <cell r="U425" t="str">
            <v>2</v>
          </cell>
          <cell r="V425" t="str">
            <v>Desarrollo Social</v>
          </cell>
          <cell r="W425" t="str">
            <v>6</v>
          </cell>
          <cell r="X425" t="str">
            <v>Protección Social</v>
          </cell>
          <cell r="Y425" t="str">
            <v>8</v>
          </cell>
          <cell r="Z425" t="str">
            <v>Otros Grupos Vulnerables</v>
          </cell>
          <cell r="AA425" t="str">
            <v>2.6.8</v>
          </cell>
          <cell r="AB425" t="str">
            <v>294</v>
          </cell>
          <cell r="AC425" t="str">
            <v>Transversalización de la perspectiva de los derechos de la niñez y de la adolescencia</v>
          </cell>
          <cell r="AD42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25" t="str">
            <v>NIÑOS, NIÑAS Y ADOLESCENTES QUE HABITEN Y TRANSITEN EN LA CIUDAD DE MÉXICO</v>
          </cell>
          <cell r="AF425" t="str">
            <v>PROMOCIÓN INTEGRAL DE LOS DERECHOS DE LOS NIÑOS, NIÑAS Y ADOLESCENTES.
IMPLEMENTACIÓN ACCIONES DE SENSIBILIZACIÓN, PARA LOS SERVIDORES PÚBLICOS EN EL CUMPLIMIENTO DE LOS DERECHOS DE LOS NIÑOS, NIÑAS Y ADOLESCENTES.</v>
          </cell>
          <cell r="AG425" t="str">
            <v>NIÑOS, NIÑAS Y ADOLESCENTES, CON UNA VIDA LIBRE DE VIOLENCIA</v>
          </cell>
          <cell r="AH425">
            <v>1</v>
          </cell>
          <cell r="AI425" t="str">
            <v>PORCENTAJE DE ACTIVIDADES REALIZADAS A EFECTO DE CONCIENTIZAR SOBRE LOS DERECHOS DE LAS NIÑAS, NIÑOS Y ADOLESCENTES A LOS SERVIDORES PÚBLICOS DE LA INSTITUCIÓN.</v>
          </cell>
          <cell r="AJ425" t="str">
            <v>(ACTIVIDADES PLANEADAS PARA CONCIENTIZAR SOBRE LOS DERECHOS DE LAS NIÑAS, NIÑOS Y ADOLESCENTES) / (ACTIVIDADES REALIZADAS PARA CONCIENTIZAR SOBRE LOS DERECHOS DE LAS NIÑAS, NIÑOS Y ADOLESCENTES)</v>
          </cell>
          <cell r="AK425" t="str">
            <v>PORCENTAJE</v>
          </cell>
          <cell r="AL425" t="str">
            <v>N/A</v>
          </cell>
          <cell r="AM425">
            <v>0</v>
          </cell>
          <cell r="AN425">
            <v>0.5</v>
          </cell>
          <cell r="AO425">
            <v>1</v>
          </cell>
          <cell r="AP425">
            <v>1</v>
          </cell>
        </row>
        <row r="426">
          <cell r="K426" t="str">
            <v>03C001G002</v>
          </cell>
          <cell r="L426">
            <v>2</v>
          </cell>
          <cell r="M426" t="str">
            <v>Ciudad Sustentable</v>
          </cell>
          <cell r="N426">
            <v>2</v>
          </cell>
          <cell r="O426" t="str">
            <v>Desarrollo urbano sustentable e incluyente</v>
          </cell>
          <cell r="P426">
            <v>1</v>
          </cell>
          <cell r="Q426" t="str">
            <v>Ordenamiento de desarrollo urbano</v>
          </cell>
          <cell r="R426">
            <v>11</v>
          </cell>
          <cell r="S426" t="str">
            <v>Ciudades y comunidades sostenibles</v>
          </cell>
          <cell r="T426" t="str">
            <v>11. Ciudades y comunidades sostenibles</v>
          </cell>
          <cell r="U426" t="str">
            <v>2</v>
          </cell>
          <cell r="V426" t="str">
            <v>Desarrollo Social</v>
          </cell>
          <cell r="W426" t="str">
            <v>2</v>
          </cell>
          <cell r="X426" t="str">
            <v>Vivienda Y Servicios A La Comunidad</v>
          </cell>
          <cell r="Y426" t="str">
            <v>1</v>
          </cell>
          <cell r="Z426" t="str">
            <v>Urbanización</v>
          </cell>
          <cell r="AA426" t="str">
            <v>2.2.1</v>
          </cell>
          <cell r="AB426" t="str">
            <v>059</v>
          </cell>
          <cell r="AC426" t="str">
            <v>Planeación, desarrollo urbano y ordenamiento territorial</v>
          </cell>
          <cell r="AD426" t="str">
            <v>CONSTANTES VIOLACIONES A LOS ORDENAMIENTOS EN MATERIA DE DESARROLLO URBANO. ABANDONO O DESTRUCCION DEL PATRIMONIO CULTURAL URBANO Y EL ESPACIO PUBLICO.</v>
          </cell>
          <cell r="AE426" t="str">
            <v>A TODA LA POBLACION QUE REQUIERA REALIZAR TRAMITES EN MATERIA DE DESARROLLO URBANO. TODOS LOS HABITANTES DE LA CIUDAD DE MEXICO, ASI COMO LA POBLACION FLOTANTE, ASI COMO TODO TIPO DE VISITANTES.</v>
          </cell>
          <cell r="AF426" t="str">
            <v>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v>
          </cell>
          <cell r="AG426" t="str">
            <v>DOCUMENTO. LA EMISION DE DICTAMENES, OPINIONES TECNICAS, REGISTROS DE INTERVENCIONES MENORES Y CERTIFICADOS DE RESTAURACION PARA INTERVENCIONES EN AREA DE CONSERVACION PATRIMONIAL, EN ELEMENTOS AFECTOS AL PATRIMONIO CULTURAL URBANO Y SUS COLINDANTES.</v>
          </cell>
          <cell r="AH426">
            <v>96085</v>
          </cell>
          <cell r="AI426" t="str">
            <v>ESTIMA EL AVANCE DE LOS DIFERENTES TRAMITES QUE SE REALIZAN EN LA DIRECCION.                                                     PORCENTAJE DE SOLICITUDES DE DICTAMENES DE PATRIMONIO CULTURAL URBANO Y ESPACIO PUBLICO</v>
          </cell>
          <cell r="AJ426" t="str">
            <v>LA SUMATORIA DE LOS TRAMITES ATENDIDOS         CANTIDAD DE SOLICITUDES RECIBIDAS / CANTIDAD DE SOLICITUDES ATENDIDAS * 100</v>
          </cell>
          <cell r="AK426" t="str">
            <v>ACCION</v>
          </cell>
          <cell r="AL426" t="str">
            <v>INFORME TRIMESTRAL DEL AVANCE DE CADA UNO DE LOS TRAMITES REGISTRADOS.                                                                       BASE DE DATOS DE INGRESOS DE LAS SOLICITUDES DEL PATRIMONIO CULTURAL URBANO Y ESPACIO PUBLICO</v>
          </cell>
          <cell r="AM426">
            <v>24467</v>
          </cell>
          <cell r="AN426">
            <v>24541</v>
          </cell>
          <cell r="AO426">
            <v>21947</v>
          </cell>
          <cell r="AP426">
            <v>25130</v>
          </cell>
        </row>
        <row r="427">
          <cell r="K427" t="str">
            <v>03C001M001</v>
          </cell>
          <cell r="L427">
            <v>2</v>
          </cell>
          <cell r="M427" t="str">
            <v>Ciudad Sustentable</v>
          </cell>
          <cell r="N427">
            <v>2</v>
          </cell>
          <cell r="O427" t="str">
            <v>Desarrollo urbano sustentable e incluyente</v>
          </cell>
          <cell r="P427">
            <v>1</v>
          </cell>
          <cell r="Q427" t="str">
            <v>Ordenamiento de desarrollo urbano</v>
          </cell>
          <cell r="R427" t="str">
            <v>11</v>
          </cell>
          <cell r="S427" t="str">
            <v>Ciudades y comunidades sostenibles</v>
          </cell>
          <cell r="T427" t="str">
            <v>11. Ciudades y comunidades sostenibles</v>
          </cell>
          <cell r="U427" t="str">
            <v>2</v>
          </cell>
          <cell r="V427" t="str">
            <v>Desarrollo Social</v>
          </cell>
          <cell r="W427" t="str">
            <v>2</v>
          </cell>
          <cell r="X427" t="str">
            <v>Vivienda Y Servicios A La Comunidad</v>
          </cell>
          <cell r="Y427" t="str">
            <v>1</v>
          </cell>
          <cell r="Z427" t="str">
            <v>Urbanización</v>
          </cell>
          <cell r="AA427" t="str">
            <v>2.2.1</v>
          </cell>
          <cell r="AB427" t="str">
            <v>104</v>
          </cell>
          <cell r="AC427" t="str">
            <v>Administración de capital humano</v>
          </cell>
          <cell r="AD427" t="str">
            <v>RETRAZO EN LAS RESPUESTAS DE TRAMITES Y PETICIONES A LA CIUDADANIA Y ORGANZIACIONES DEBIDO A LA CARGA DE TRABAJO DE LAS AREAS.</v>
          </cell>
          <cell r="AE427" t="str">
            <v>CIUDADANOS Y ORGANIZACIONES QUE REALIZAN TRAMITES Y PETICIONES ANTE LA SECRETARIA DE DESARROLLO URBANO Y VIVIENDA Y NO SE LES HA BRINDADO UNA RESPUESTA OPORTUNA.</v>
          </cell>
          <cell r="AF427" t="str">
            <v xml:space="preserve"> PROMOVER ANTE LAS AREAS ADSCRITAS A LA SECRETARIA LA EMISION DE UNA RESPUESTA OPORTUNA A LOS CIUDADANOS Y ORGANIZACIONES.</v>
          </cell>
          <cell r="AG427" t="str">
            <v>BRINDAR  UNA RESPUESTA OPORTUNA POR PARTE DE LAS AREAS A LA CIUDADANIA Y ORGANIZACIONES.</v>
          </cell>
          <cell r="AH427">
            <v>400</v>
          </cell>
          <cell r="AI427" t="str">
            <v>CIUDADANOS Y ORGANIZACIONES SATISFECHOS CON LA ATENCION CIUDADANA PARA LA OBTENCION DE UNA RESPUESTA DE SU TRAMITE O PETICION.</v>
          </cell>
          <cell r="AJ427" t="str">
            <v>TOTAL DE CIUDADANOS Y ORGANZIACIONES ATENDIDOS PARA OBTENER RESPUESTA OPORTUNA RESPECTO AL TRAMITE O PETICION.</v>
          </cell>
          <cell r="AK427" t="str">
            <v>PERSONA</v>
          </cell>
          <cell r="AL427" t="str">
            <v>LISTAS DE ASISTENCIA DE ATENCION CIUDADANA Y OFICIOS INFORMATIVOS DIRIGIDOS AL PETICIONARIO.</v>
          </cell>
          <cell r="AM427">
            <v>100</v>
          </cell>
          <cell r="AN427">
            <v>100</v>
          </cell>
          <cell r="AO427">
            <v>100</v>
          </cell>
          <cell r="AP427">
            <v>100</v>
          </cell>
        </row>
        <row r="428">
          <cell r="K428" t="str">
            <v>03C001N001</v>
          </cell>
          <cell r="L428">
            <v>2</v>
          </cell>
          <cell r="M428" t="str">
            <v>Ciudad Sustentable</v>
          </cell>
          <cell r="N428" t="str">
            <v>2</v>
          </cell>
          <cell r="O428" t="str">
            <v>Desarrollo urbano sustentable e incluyente</v>
          </cell>
          <cell r="P428" t="str">
            <v>1</v>
          </cell>
          <cell r="Q428" t="str">
            <v>Ordenamiento de desarrollo urbano</v>
          </cell>
          <cell r="R428">
            <v>16</v>
          </cell>
          <cell r="S428" t="str">
            <v>Paz, justicia e instituciones sólidas</v>
          </cell>
          <cell r="T428" t="str">
            <v>16. Paz, justicia e instituciones sólidas</v>
          </cell>
          <cell r="U428" t="str">
            <v>1</v>
          </cell>
          <cell r="V428" t="str">
            <v>Gobierno</v>
          </cell>
          <cell r="W428" t="str">
            <v>7</v>
          </cell>
          <cell r="X428" t="str">
            <v>Asuntos De Orden Público Y De Seguridad Interior</v>
          </cell>
          <cell r="Y428" t="str">
            <v>2</v>
          </cell>
          <cell r="Z428" t="str">
            <v>Protección Civil</v>
          </cell>
          <cell r="AA428" t="str">
            <v>1.7.2</v>
          </cell>
          <cell r="AB428" t="str">
            <v>002</v>
          </cell>
          <cell r="AC428" t="str">
            <v>Gestión integral de riesgos en materia de protección civil</v>
          </cell>
          <cell r="AD428" t="str">
            <v>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v>
          </cell>
          <cell r="AE428" t="str">
            <v>PERSONAL QUE LABORAN O CONCURRE A LAS INSTALACIONES DE LA SECRETARIA DE DESARROLLO URBANO Y VIVIENDA.</v>
          </cell>
          <cell r="AF428" t="str">
            <v>REDUCIR LOS RIESGOS PREVIAMENTE IDENTIFICADOS EN LAS INSTALACIONES DE LA  SECRETARIA DE DESARROLLO URBANO Y VIVIENDA Y DEFINIR ACCIONES PREVENTIVAS Y DE RESPUESTA PARA ESTAR EN CONDICIONES DE EVITAR O ATENDER LA EVENTUALIDAD DE ALGUNA EMERGENCIA O DESASTRE.</v>
          </cell>
          <cell r="AG428" t="str">
            <v>LA CONCIENTIZACION Y ALCANZAR UNA PARTICIPACION MAYORITARIA DE PERSONAS EN LOS EJERCICIOS DE CAPACITACION Y REALIZACION DE SIMULACROS.</v>
          </cell>
          <cell r="AH428">
            <v>1</v>
          </cell>
          <cell r="AI428" t="str">
            <v>PROGRAMA INTERNO DE PROTECCION CIVIL ACTUALIZADO EN LA SECRETARIA DE DESARROLLO URBANO Y VIVIENDA.</v>
          </cell>
          <cell r="AJ428" t="str">
            <v>N/A</v>
          </cell>
          <cell r="AK428" t="str">
            <v>PROGRAMA</v>
          </cell>
          <cell r="AL428" t="str">
            <v>REGISTRO EN LA PLATAFORMA DIGITAL HTTPS://TRAMITES.CDMX.GOB.MX/PROTECCION-CIVIL-PROGRAMAS-INTERNOS/PUBLIC</v>
          </cell>
          <cell r="AM428">
            <v>0</v>
          </cell>
          <cell r="AN428">
            <v>0</v>
          </cell>
          <cell r="AO428">
            <v>0</v>
          </cell>
          <cell r="AP428">
            <v>1</v>
          </cell>
        </row>
        <row r="429">
          <cell r="K429" t="str">
            <v>03C001O001</v>
          </cell>
          <cell r="L429">
            <v>2</v>
          </cell>
          <cell r="M429" t="str">
            <v>Ciudad Sustentable</v>
          </cell>
          <cell r="N429" t="str">
            <v>2</v>
          </cell>
          <cell r="O429" t="str">
            <v>Desarrollo urbano sustentable e incluyente</v>
          </cell>
          <cell r="P429" t="str">
            <v>1</v>
          </cell>
          <cell r="Q429" t="str">
            <v>Ordenamiento de desarrollo urbano</v>
          </cell>
          <cell r="R429">
            <v>16</v>
          </cell>
          <cell r="S429" t="str">
            <v>Paz, justicia e instituciones sólidas</v>
          </cell>
          <cell r="T429" t="str">
            <v>16. Paz, justicia e instituciones sólidas</v>
          </cell>
          <cell r="U429" t="str">
            <v>1</v>
          </cell>
          <cell r="V429" t="str">
            <v>Gobierno</v>
          </cell>
          <cell r="W429" t="str">
            <v>3</v>
          </cell>
          <cell r="X429" t="str">
            <v>Coordinación De La Política De Gobierno</v>
          </cell>
          <cell r="Y429" t="str">
            <v>4</v>
          </cell>
          <cell r="Z429" t="str">
            <v>Función Pública</v>
          </cell>
          <cell r="AA429" t="str">
            <v>1.3.4</v>
          </cell>
          <cell r="AB429" t="str">
            <v>001</v>
          </cell>
          <cell r="AC429" t="str">
            <v>Función pública y buen gobierno</v>
          </cell>
          <cell r="AD429" t="str">
            <v>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v>
          </cell>
          <cell r="AE429" t="str">
            <v>CUALQUIER PERSONA, SIN IMPORTAR  EL GENERO, CONDICION SOCIOECONOMICA, PREFERENCIA SEXUAL Y/U ORIENTACION POLITICA; TODO CIUDADANO Y CIUDADANA TIENE EL DERECHO A LA INFORMACION.</v>
          </cell>
          <cell r="AF429" t="str">
            <v>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v>
          </cell>
          <cell r="AG429" t="str">
            <v>OTORGAR LA INFORMACION QUE DEMANDEN LOS CIUDADANOS Y CIUDADANAS EN MATERIA DE TRANSPARENCIA FORMULADAS A LA DIRECCION GENERAL DE ADMINISTRACION Y FINANZAS EN LA SEDUVI (DGAF)</v>
          </cell>
          <cell r="AH429">
            <v>1</v>
          </cell>
          <cell r="AI429" t="str">
            <v>SOLICITUDES DE INFORMACION</v>
          </cell>
          <cell r="AJ429" t="str">
            <v xml:space="preserve">
PORCENTAJE DE ATENCION DE SOLICITUDES DE INFORMACION = (NO. SOLICITUDES DE INFORMACION TURNADAS A LA CSJT   /  NO. DE SOLICITUDES DE INFORMACION TURNADAS A LA DGAF) X 100</v>
          </cell>
          <cell r="AK429" t="str">
            <v>PORCENTAJE</v>
          </cell>
          <cell r="AL429" t="str">
            <v>CALLE AMORES N°. 1322 EDIFICIO 3, P.B. COLONIA DEL VALLE CENTRO, ALCALDIA DE BENITO JUAREZ, C.P. 03100, CIUDAD DE MEXICO.</v>
          </cell>
          <cell r="AM429">
            <v>1</v>
          </cell>
          <cell r="AN429">
            <v>1</v>
          </cell>
          <cell r="AO429">
            <v>1</v>
          </cell>
          <cell r="AP429">
            <v>1</v>
          </cell>
        </row>
        <row r="430">
          <cell r="K430" t="str">
            <v>03C001P001</v>
          </cell>
          <cell r="L430">
            <v>2</v>
          </cell>
          <cell r="M430" t="str">
            <v>Ciudad Sustentable</v>
          </cell>
          <cell r="N430" t="str">
            <v>2</v>
          </cell>
          <cell r="O430" t="str">
            <v>Desarrollo urbano sustentable e incluyente</v>
          </cell>
          <cell r="P430" t="str">
            <v>1</v>
          </cell>
          <cell r="Q430" t="str">
            <v>Ordenamiento de desarrollo urbano</v>
          </cell>
          <cell r="R430">
            <v>5</v>
          </cell>
          <cell r="S430" t="str">
            <v xml:space="preserve">Igualdad de género </v>
          </cell>
          <cell r="T430" t="str">
            <v xml:space="preserve">5. Igualdad de género </v>
          </cell>
          <cell r="U430" t="str">
            <v>1</v>
          </cell>
          <cell r="V430" t="str">
            <v>Gobierno</v>
          </cell>
          <cell r="W430" t="str">
            <v>2</v>
          </cell>
          <cell r="X430" t="str">
            <v>Justicia</v>
          </cell>
          <cell r="Y430" t="str">
            <v>4</v>
          </cell>
          <cell r="Z430" t="str">
            <v>Derechos Humanos</v>
          </cell>
          <cell r="AA430" t="str">
            <v>1.2.4</v>
          </cell>
          <cell r="AB430" t="str">
            <v>003</v>
          </cell>
          <cell r="AC430" t="str">
            <v>Transversalización de la perspectiva de género</v>
          </cell>
          <cell r="AD430" t="str">
            <v xml:space="preserve">SE HA DETECTADO EL DESINTERES PARA SENSIBILIZARSE Y ACTUALIZARSE, EN TEMAS REFERENTES AL EJERCICIO PLENO DE LOS DERECHOS HUMANOS DE LAS MUJERES Y NIÑAS DENTRO DE LA SECRETARIA DE DESARROLLO URBANO Y VIVIENDA, </v>
          </cell>
          <cell r="AE430" t="str">
            <v>PERSONAL DE LA SECRETARIA DE DESARROLLO URBANO Y VIVIENDA</v>
          </cell>
          <cell r="AF430" t="str">
            <v>LAS MUJERES Y NIÑAS DISFRUTEN SUS DERECHOS EN IGUALDAD DE CONDICIONES ASI COMO VIVIR LIBRES EN TODAS LAS FORMAS DE NO DISCRIMINACION CON EL USO Y ACCESO A LUDOTECA Y LACTARIO.</v>
          </cell>
          <cell r="AG430" t="str">
            <v>INCENTIVAR Y DIFUNDIR EL ACCESO A ESPACIOS DISEÑADOS DENTRO DE LA SECRETARIA DE DESARROLLO URBANO Y VIVIENDA PARA EL PLENO GOCE DE LOS DERECHOS DE LAS MUJERES Y NIÑAS.</v>
          </cell>
          <cell r="AH430">
            <v>72</v>
          </cell>
          <cell r="AI430" t="str">
            <v>PERSONAL DE LA SECRETARIA DE DESARROLLO URBANO Y VIVIENDA BENEFICIADAS CON LAS ACCIONES DE PERSPECTIVA DE GENERO.</v>
          </cell>
          <cell r="AJ430" t="str">
            <v>TOTAL DE PERSONAS BENEFICIADAS MEDIANTE LAS ACCIONES DE EQUIDAD DE GENERO / TOTAL DE PERSONAS PROGRAMADAS AL PERIODO PARA SER BENEFICIADAS CON ACCIONES DE EQUIDAD DE GENERO * 100.</v>
          </cell>
          <cell r="AK430" t="str">
            <v>PERSONA</v>
          </cell>
          <cell r="AL430" t="str">
            <v>INFORME DE AVANCE PROGRAMATICO MENSUAL, INFORME TRIMESTRAL DE AVANCE PROGRAMATICO PRESUPUESTAL EN MATERIA DE IGUALDAD DE GENERO. SISTEMA DE INFORMES EN MATERIA DE IGUALDAD DE GENERO (SIMIG) HTTP://189.240.117.233:8080/IMIG/</v>
          </cell>
          <cell r="AM430">
            <v>18</v>
          </cell>
          <cell r="AN430">
            <v>18</v>
          </cell>
          <cell r="AO430">
            <v>18</v>
          </cell>
          <cell r="AP430">
            <v>1</v>
          </cell>
        </row>
        <row r="431">
          <cell r="K431" t="str">
            <v>03C001P002</v>
          </cell>
          <cell r="L431">
            <v>2</v>
          </cell>
          <cell r="M431" t="str">
            <v>Ciudad Sustentable</v>
          </cell>
          <cell r="N431" t="str">
            <v>2</v>
          </cell>
          <cell r="O431" t="str">
            <v>Desarrollo urbano sustentable e incluyente</v>
          </cell>
          <cell r="P431" t="str">
            <v>1</v>
          </cell>
          <cell r="Q431" t="str">
            <v>Ordenamiento de desarrollo urbano</v>
          </cell>
          <cell r="R431">
            <v>10</v>
          </cell>
          <cell r="S431" t="str">
            <v xml:space="preserve">Reducción de las desigualdades </v>
          </cell>
          <cell r="T431" t="str">
            <v xml:space="preserve">10. Reducción de las desigualdades </v>
          </cell>
          <cell r="U431" t="str">
            <v>1</v>
          </cell>
          <cell r="V431" t="str">
            <v>Gobierno</v>
          </cell>
          <cell r="W431" t="str">
            <v>2</v>
          </cell>
          <cell r="X431" t="str">
            <v>Justicia</v>
          </cell>
          <cell r="Y431" t="str">
            <v>4</v>
          </cell>
          <cell r="Z431" t="str">
            <v>Derechos Humanos</v>
          </cell>
          <cell r="AA431" t="str">
            <v>1.2.4</v>
          </cell>
          <cell r="AB431" t="str">
            <v>004</v>
          </cell>
          <cell r="AC431" t="str">
            <v>Transversalización del enfoque de derechos humanos</v>
          </cell>
          <cell r="AD431" t="str">
            <v xml:space="preserve">SE HA DETECTADO UN DESINTERES GENERALIZADO DEL PERSONAL DE LA SECRETARIA DE DESARROLLO URBANO Y VIVIENDA, EN SENSIBILIZARSE EN TEMAS EN MATERIA DE DERECHOS HUMANOS, ASI COMO EN PARTICIPAR PROACTIVAMENTE EN CAMPAÑAS ENFOCADAS AL BIENESTAR INTEGRAL DE LA SALUD. </v>
          </cell>
          <cell r="AE431" t="str">
            <v>PERSONAL DE LA SECRETARIA DE DESARROLLO URBANO Y VIVIENDA</v>
          </cell>
          <cell r="AF431" t="str">
            <v>DESARROLLAR HERRAMIENTAS TEORICO-PRACTICAS PARA EL PERSONAL DE LA SECRETARIA DE DESARROLLO URBANO Y VIVIENDA, QUE CONTRIBUYAN A UNA CORRECTA SENSIBILIZACION EN MATERIA DE DERECHOS HUMANOS, BIENESTAR INTEGRAL DE LA SALUD, RESPETO, INCLUSION Y DIVERSIDAD.</v>
          </cell>
          <cell r="AG431" t="str">
            <v>INCENTIVAR Y DIFUNDIR EL ACCESO A ESPACIOS DISEÑADOS DENTRO DE LA SECRETARIA DE DESARROLLO URBANO Y VIVIENDA PARA EL PLENO GOCE DE LOS DERECHOS HUMANOS, BIENESTAR INTEGRAL DE LA SALUD, RESPETO, INCLUSION Y DIVERSIDAD.</v>
          </cell>
          <cell r="AH431">
            <v>800</v>
          </cell>
          <cell r="AI431" t="str">
            <v>PERSONAL DE LA SECRETARIA DE DESARROLLO URBANO Y VIVIENDA BENEFICIADAS CON LAS ACCIONES EN MATERIA DE DERECHOS HUMANOS, BIENESTAR INTEGRAL DE LA SALUD, RESPETO, INCLUSION Y DIVERSIDAD..</v>
          </cell>
          <cell r="AJ431" t="str">
            <v>TOTAL DE PERSONAS BENEFICIADAS MEDIANTE LAS ACCIONES DE DERECHOS HUMANOS / TOTAL DE PERSONAS PROGRAMADAS AL PERIODO PARA SER BENEFICIADAS CON ACCIONES DE DERECHOS HUMANOS * 100.</v>
          </cell>
          <cell r="AK431" t="str">
            <v>PERSONA</v>
          </cell>
          <cell r="AL431" t="str">
            <v>INFORME DE AVANCE PROGRAMATICO MENSUAL. INFORME TRIMESTRAL DE AVANCE PROGRAMATICO PRESUPUESTAL EN MATERIA DE IGUALDAD DE GENERO. SISTEMA DE INFORMES EN MATERIA DE IGUALDAD DE GENERO (SIMIG) HTTP://189.240.117.233:8080/IMIG/</v>
          </cell>
          <cell r="AM431">
            <v>200</v>
          </cell>
          <cell r="AN431">
            <v>200</v>
          </cell>
          <cell r="AO431">
            <v>200</v>
          </cell>
          <cell r="AP431">
            <v>200</v>
          </cell>
        </row>
        <row r="432">
          <cell r="K432" t="str">
            <v>03C001P004</v>
          </cell>
          <cell r="L432">
            <v>2</v>
          </cell>
          <cell r="M432" t="str">
            <v>Ciudad Sustentable</v>
          </cell>
          <cell r="N432" t="str">
            <v>2</v>
          </cell>
          <cell r="O432" t="str">
            <v>Desarrollo urbano sustentable e incluyente</v>
          </cell>
          <cell r="P432" t="str">
            <v>1</v>
          </cell>
          <cell r="Q432" t="str">
            <v>Ordenamiento de desarrollo urbano</v>
          </cell>
          <cell r="R432" t="str">
            <v>10</v>
          </cell>
          <cell r="S432" t="str">
            <v xml:space="preserve">Reducción de las desigualdades </v>
          </cell>
          <cell r="T432" t="str">
            <v xml:space="preserve">10. Reducción de las desigualdades </v>
          </cell>
          <cell r="U432" t="str">
            <v>2</v>
          </cell>
          <cell r="V432" t="str">
            <v>Desarrollo Social</v>
          </cell>
          <cell r="W432" t="str">
            <v>6</v>
          </cell>
          <cell r="X432" t="str">
            <v>Protección Social</v>
          </cell>
          <cell r="Y432" t="str">
            <v>8</v>
          </cell>
          <cell r="Z432" t="str">
            <v>Otros Grupos Vulnerables</v>
          </cell>
          <cell r="AA432" t="str">
            <v>2.6.8</v>
          </cell>
          <cell r="AB432" t="str">
            <v>294</v>
          </cell>
          <cell r="AC432" t="str">
            <v>Transversalización de la perspectiva de los derechos de la niñez y de la adolescencia</v>
          </cell>
          <cell r="AD43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32" t="str">
            <v>NIÑOS, NIÑAS Y ADOLESCENTES QUE HABITEN Y TRANSITEN EN LA CIUDAD DE MÉXICO</v>
          </cell>
          <cell r="AF432" t="str">
            <v>PROMOCIÓN INTEGRAL DE LOS DERECHOS DE LOS NIÑOS, NIÑAS Y ADOLESCENTES.
IMPLEMENTACIÓN ACCIONES DE SENSIBILIZACIÓN, PARA LOS SERVIDORES PÚBLICOS EN EL CUMPLIMIENTO DE LOS DERECHOS DE LOS NIÑOS, NIÑAS Y ADOLESCENTES.</v>
          </cell>
          <cell r="AG432" t="str">
            <v>NIÑOS, NIÑAS Y ADOLESCENTES, CON UNA VIDA LIBRE DE VIOLENCIA</v>
          </cell>
          <cell r="AH432">
            <v>1</v>
          </cell>
          <cell r="AI432" t="str">
            <v>PORCENTAJE DE ACTIVIDADES REALIZADAS A EFECTO DE CONCIENTIZAR SOBRE LOS DERECHOS DE LAS NIÑAS, NIÑOS Y ADOLESCENTES A LOS SERVIDORES PÚBLICOS DE LA INSTITUCIÓN.</v>
          </cell>
          <cell r="AJ432" t="str">
            <v>(ACTIVIDADES PLANEADAS PARA CONCIENTIZAR SOBRE LOS DERECHOS DE LAS NIÑAS, NIÑOS Y ADOLESCENTES) / (ACTIVIDADES REALIZADAS PARA CONCIENTIZAR SOBRE LOS DERECHOS DE LAS NIÑAS, NIÑOS Y ADOLESCENTES)</v>
          </cell>
          <cell r="AK432" t="str">
            <v>PORCENTAJE</v>
          </cell>
          <cell r="AL432" t="str">
            <v>N/A</v>
          </cell>
          <cell r="AM432">
            <v>0</v>
          </cell>
          <cell r="AN432">
            <v>0.5</v>
          </cell>
          <cell r="AO432">
            <v>1</v>
          </cell>
          <cell r="AP432">
            <v>1</v>
          </cell>
        </row>
        <row r="433">
          <cell r="K433" t="str">
            <v>03C001P023</v>
          </cell>
          <cell r="L433">
            <v>2</v>
          </cell>
          <cell r="M433" t="str">
            <v>Ciudad Sustentable</v>
          </cell>
          <cell r="N433">
            <v>2</v>
          </cell>
          <cell r="O433" t="str">
            <v>Desarrollo urbano sustentable e incluyente</v>
          </cell>
          <cell r="P433">
            <v>1</v>
          </cell>
          <cell r="Q433" t="str">
            <v>Ordenamiento de desarrollo urbano</v>
          </cell>
          <cell r="R433">
            <v>11</v>
          </cell>
          <cell r="S433" t="str">
            <v>Ciudades y comunidades sostenibles</v>
          </cell>
          <cell r="T433" t="str">
            <v>11. Ciudades y comunidades sostenibles</v>
          </cell>
          <cell r="U433" t="str">
            <v>2</v>
          </cell>
          <cell r="V433" t="str">
            <v>Desarrollo Social</v>
          </cell>
          <cell r="W433" t="str">
            <v>2</v>
          </cell>
          <cell r="X433" t="str">
            <v>Vivienda Y Servicios A La Comunidad</v>
          </cell>
          <cell r="Y433" t="str">
            <v>1</v>
          </cell>
          <cell r="Z433" t="str">
            <v>Urbanización</v>
          </cell>
          <cell r="AA433" t="str">
            <v>2.2.1</v>
          </cell>
          <cell r="AB433" t="str">
            <v>059</v>
          </cell>
          <cell r="AC433" t="str">
            <v>Planeación, desarrollo urbano y ordenamiento territorial</v>
          </cell>
          <cell r="AD433" t="str">
            <v>PLANIFICACION DEL DESARROLLO URBANO CON INSTRUMENTOS DESACTUALIZADOS.</v>
          </cell>
          <cell r="AE433" t="str">
            <v>8,918,653 HABITANTES (POBLACION DE LA CIUDAD DE MEXICO. INEGI 2015)</v>
          </cell>
          <cell r="AF433" t="str">
            <v>REVERTIR LOS EFECTOS DEL DESARROLLO URBANO DESEQUILIBRADO, A TRAVES DE LA ACTUALIZACION DE LOS INSTRUMENTOS DE PLANEACION, CONSIDERANDO EL BIENESTAR SOCIAL Y AMBIENTAL.</v>
          </cell>
          <cell r="AG433" t="str">
            <v>INSTRUMENTOS DE PLANEACION URBANA ACTUALIZADOS, QUE DEN CERTEZA JURIDICA Y PROMUEVAN EL DESARROLLO URBANO INCLUYENTE Y QUE DISMINUYAN LAS GRANDES DESIGUALDADES.</v>
          </cell>
          <cell r="AH433">
            <v>6</v>
          </cell>
          <cell r="AI433" t="str">
            <v>PROYECTOS DE INSTRUMENTOS DE PLANEACION URBANA SOLICITADOS A LA SECRETARIA</v>
          </cell>
          <cell r="AJ433" t="str">
            <v>CUMPLIMENTO CON LOS PROCESOS ESTABLECIDOS POR EN EL ARTICULO 9 DEL REGLAMENTO DE LA LDUDF, ESPECIFICAMNETE EN SUS FRACCIONES: II, III, V, VI, X, XI Y XIII.</v>
          </cell>
          <cell r="AK433" t="str">
            <v>DOCUMENTO</v>
          </cell>
          <cell r="AL433" t="str">
            <v>PUBLICACIONES EN GACETA OFICIAL DE LA CIUDAD DE MEXICO; ASI COMO OFICIOS FIRMADOS QUE GARANTICEN LOS AVANCES DE LOS PROYECTOS.</v>
          </cell>
          <cell r="AM433">
            <v>2</v>
          </cell>
          <cell r="AN433">
            <v>2</v>
          </cell>
          <cell r="AO433">
            <v>1</v>
          </cell>
          <cell r="AP433">
            <v>1</v>
          </cell>
        </row>
        <row r="434">
          <cell r="K434" t="str">
            <v>03PDIVE154</v>
          </cell>
          <cell r="L434">
            <v>1</v>
          </cell>
          <cell r="M434" t="str">
            <v>Igualdad y Derechos</v>
          </cell>
          <cell r="N434">
            <v>4</v>
          </cell>
          <cell r="O434" t="str">
            <v>Derecho a la vivienda</v>
          </cell>
          <cell r="P434">
            <v>2</v>
          </cell>
          <cell r="Q434" t="str">
            <v>Programa de vivienda social</v>
          </cell>
          <cell r="R434">
            <v>11</v>
          </cell>
          <cell r="S434" t="str">
            <v>Ciudades y comunidades sostenibles</v>
          </cell>
          <cell r="T434" t="str">
            <v>11. Ciudades y comunidades sostenibles</v>
          </cell>
          <cell r="U434">
            <v>2</v>
          </cell>
          <cell r="V434" t="str">
            <v>Desarrollo Social</v>
          </cell>
          <cell r="W434">
            <v>2</v>
          </cell>
          <cell r="X434" t="str">
            <v>Vivienda Y Servicios A La Comunidad</v>
          </cell>
          <cell r="Y434">
            <v>5</v>
          </cell>
          <cell r="Z434" t="str">
            <v>Vivienda</v>
          </cell>
          <cell r="AA434" t="str">
            <v>2.2.5</v>
          </cell>
          <cell r="AB434" t="str">
            <v>221</v>
          </cell>
          <cell r="AC434" t="str">
            <v>Acciones para la vivienda en conjunto</v>
          </cell>
          <cell r="AD434" t="str">
            <v>-</v>
          </cell>
          <cell r="AE434" t="str">
            <v>-</v>
          </cell>
          <cell r="AF434" t="str">
            <v>-</v>
          </cell>
          <cell r="AG434" t="str">
            <v>-</v>
          </cell>
          <cell r="AH434" t="str">
            <v>-</v>
          </cell>
          <cell r="AI434" t="str">
            <v>--</v>
          </cell>
          <cell r="AJ434" t="str">
            <v>-</v>
          </cell>
          <cell r="AK434" t="str">
            <v>-</v>
          </cell>
          <cell r="AL434" t="str">
            <v>-</v>
          </cell>
          <cell r="AM434" t="str">
            <v>-</v>
          </cell>
          <cell r="AN434" t="str">
            <v>-</v>
          </cell>
          <cell r="AO434" t="str">
            <v>-</v>
          </cell>
          <cell r="AP434" t="str">
            <v>-</v>
          </cell>
        </row>
        <row r="435">
          <cell r="K435" t="str">
            <v>03PDIVM001</v>
          </cell>
          <cell r="L435">
            <v>1</v>
          </cell>
          <cell r="M435" t="str">
            <v>Igualdad y Derechos</v>
          </cell>
          <cell r="N435">
            <v>4</v>
          </cell>
          <cell r="O435" t="str">
            <v>Derecho a la vivienda</v>
          </cell>
          <cell r="P435">
            <v>2</v>
          </cell>
          <cell r="Q435" t="str">
            <v>Programa de vivienda social</v>
          </cell>
          <cell r="R435" t="str">
            <v>11</v>
          </cell>
          <cell r="S435" t="str">
            <v>Ciudades y comunidades sostenibles</v>
          </cell>
          <cell r="T435" t="str">
            <v>11. Ciudades y comunidades sostenibles</v>
          </cell>
          <cell r="U435" t="str">
            <v>2</v>
          </cell>
          <cell r="V435" t="str">
            <v>Desarrollo Social</v>
          </cell>
          <cell r="W435" t="str">
            <v>2</v>
          </cell>
          <cell r="X435" t="str">
            <v>Vivienda Y Servicios A La Comunidad</v>
          </cell>
          <cell r="Y435" t="str">
            <v>5</v>
          </cell>
          <cell r="Z435" t="str">
            <v>Vivienda</v>
          </cell>
          <cell r="AA435" t="str">
            <v>2.2.5</v>
          </cell>
          <cell r="AB435" t="str">
            <v>104</v>
          </cell>
          <cell r="AC435" t="str">
            <v>Administración de capital humano</v>
          </cell>
          <cell r="AD435" t="str">
            <v xml:space="preserve">FALTA DE SUPERVISION EN LAS FUNCIONES REALIZADAS POR LA SUBDIRECCION DE CAPITAL HUMANO Y REDUCIR TIEMPOS DE RESPUESTA </v>
          </cell>
          <cell r="AE435" t="str">
            <v>PERSONAL DEL INSTITUTO DE VIVIENDA DE LA CIUDAD DE MEXICO.</v>
          </cell>
          <cell r="AF435" t="str">
            <v>VERIFICAR Y CUBRIR LA CORRECTA APLICACION DE PAGOS, GESTIONES, ADMINISTRACION Y CONTROL DEL PERSONAL DEL INSTITUTO DE VIVIENDA DE LA CIUDAD DE MEXICO.</v>
          </cell>
          <cell r="AG435" t="str">
            <v>CUMPLIMIENTO EN EL AMBITO DE COMPETENCIA A LA MEJORA DEL AMBIENTE LABORAL, ACORTANDO TIEMPOS DE RESPUESTA EN ATENCION A LAS GESTIONES ADMINISTRATIVAS REALIZADAS POR LOS TRABAJADORES.</v>
          </cell>
          <cell r="AH435">
            <v>1</v>
          </cell>
          <cell r="AI435" t="str">
            <v xml:space="preserve">ACTIVIDADES DE APOYO ADMINISTRATIVO PARA CUBRIR OPORTUNAMENTE LAS REMUNERACIONES Y PRESTACIONES DEL PERSONAL QUE CONTRIBUYAN A MEJORAR EL AMBIENTE LABORAL E INCREMENTAR LA PRODUCTIVIDAD DE LOS TRABAJADORES DEL INSTITUTO </v>
          </cell>
          <cell r="AJ435" t="str">
            <v xml:space="preserve">PERSONA </v>
          </cell>
          <cell r="AK435" t="str">
            <v>PERSONA</v>
          </cell>
          <cell r="AL435" t="str">
            <v>INFORME TRIMESTRAL</v>
          </cell>
          <cell r="AM435">
            <v>604</v>
          </cell>
          <cell r="AN435">
            <v>604</v>
          </cell>
          <cell r="AO435">
            <v>604</v>
          </cell>
          <cell r="AP435">
            <v>604</v>
          </cell>
        </row>
        <row r="436">
          <cell r="K436" t="str">
            <v>03PDIVN001</v>
          </cell>
          <cell r="L436">
            <v>1</v>
          </cell>
          <cell r="M436" t="str">
            <v>Igualdad y Derechos</v>
          </cell>
          <cell r="N436" t="str">
            <v>4</v>
          </cell>
          <cell r="O436" t="str">
            <v>Derecho a la vivienda</v>
          </cell>
          <cell r="P436" t="str">
            <v>2</v>
          </cell>
          <cell r="Q436" t="str">
            <v>Programa de vivienda social</v>
          </cell>
          <cell r="R436">
            <v>16</v>
          </cell>
          <cell r="S436" t="str">
            <v>Paz, justicia e instituciones sólidas</v>
          </cell>
          <cell r="T436" t="str">
            <v>16. Paz, justicia e instituciones sólidas</v>
          </cell>
          <cell r="U436" t="str">
            <v>1</v>
          </cell>
          <cell r="V436" t="str">
            <v>Gobierno</v>
          </cell>
          <cell r="W436" t="str">
            <v>7</v>
          </cell>
          <cell r="X436" t="str">
            <v>Asuntos De Orden Público Y De Seguridad Interior</v>
          </cell>
          <cell r="Y436" t="str">
            <v>2</v>
          </cell>
          <cell r="Z436" t="str">
            <v>Protección Civil</v>
          </cell>
          <cell r="AA436" t="str">
            <v>1.7.2</v>
          </cell>
          <cell r="AB436" t="str">
            <v>002</v>
          </cell>
          <cell r="AC436" t="str">
            <v>Gestión integral de riesgos en materia de protección civil</v>
          </cell>
          <cell r="AD436" t="str">
            <v>NO SE CUENTA CON UNA ESTRATEGIA ADECUADA DE GESTION DE RIESGOS.</v>
          </cell>
          <cell r="AE436" t="str">
            <v>SERVIDORES PUBLICOS DEL INSTITUTO DE VIVIENDA DE LA CIUDAD DE MEXICO.</v>
          </cell>
          <cell r="AF436" t="str">
            <v>FORTALECER LA GESTION INTEGRAL DE RIESGOS.</v>
          </cell>
          <cell r="AG436" t="str">
            <v>SERVIDORES PUBLICOS DEL INVI CAPACITADOS,PROTOCOLOS DE PARTICIPACION  Y SISTEMAS DE PREVENCION DE EMERGENCIAS ELABORADOS.</v>
          </cell>
          <cell r="AH436">
            <v>1</v>
          </cell>
          <cell r="AI436" t="str">
            <v xml:space="preserve"> DIFUSION , CONOCIMIENTO Y CORRECTA APLICACION DE LOS PROTOCOLOS DE PROTECCION CIVIL A TRAVES DE CURSOS DE CAPACITACION, SERVICIOS DE MANTENIMIENTO A EXTINTORES Y ALARMAS CONTRA INCENDIOS</v>
          </cell>
          <cell r="AJ436" t="str">
            <v>ACCIONES</v>
          </cell>
          <cell r="AK436" t="str">
            <v>CURSO</v>
          </cell>
          <cell r="AL436" t="str">
            <v xml:space="preserve">INFORMES TRIMESTRALES </v>
          </cell>
          <cell r="AM436">
            <v>0</v>
          </cell>
          <cell r="AN436">
            <v>0</v>
          </cell>
          <cell r="AO436">
            <v>0.3</v>
          </cell>
          <cell r="AP436">
            <v>0.7</v>
          </cell>
        </row>
        <row r="437">
          <cell r="K437" t="str">
            <v>03PDIVO001</v>
          </cell>
          <cell r="L437">
            <v>1</v>
          </cell>
          <cell r="M437" t="str">
            <v>Igualdad y Derechos</v>
          </cell>
          <cell r="N437" t="str">
            <v>6</v>
          </cell>
          <cell r="O437" t="str">
            <v>Derecho a la igualdad e inclusión</v>
          </cell>
          <cell r="P437" t="str">
            <v>0</v>
          </cell>
          <cell r="Q437" t="str">
            <v>Derecho a la igualdad e inclusión</v>
          </cell>
          <cell r="R437">
            <v>16</v>
          </cell>
          <cell r="S437" t="str">
            <v>Paz, justicia e instituciones sólidas</v>
          </cell>
          <cell r="T437" t="str">
            <v>16. Paz, justicia e instituciones sólidas</v>
          </cell>
          <cell r="U437" t="str">
            <v>1</v>
          </cell>
          <cell r="V437" t="str">
            <v>Gobierno</v>
          </cell>
          <cell r="W437" t="str">
            <v>3</v>
          </cell>
          <cell r="X437" t="str">
            <v>Coordinación De La Política De Gobierno</v>
          </cell>
          <cell r="Y437" t="str">
            <v>4</v>
          </cell>
          <cell r="Z437" t="str">
            <v>Función Pública</v>
          </cell>
          <cell r="AA437" t="str">
            <v>1.3.4</v>
          </cell>
          <cell r="AB437" t="str">
            <v>001</v>
          </cell>
          <cell r="AC437" t="str">
            <v>Función pública y buen gobierno</v>
          </cell>
          <cell r="AD437" t="str">
            <v xml:space="preserve">DEFICIENCIAS EN LOS CONTROLES Y PROCESOS OPERATIVOS, ASI COMO EN SU AUTOMATIZACION QUE INCIDEN EN EL EL OPTIMO CUMPLIMIENTO DE LAS METAS Y OBJETIVOS INSTITUCIONALES  </v>
          </cell>
          <cell r="AE437" t="str">
            <v xml:space="preserve">SERVIDORES PUBLICOS DEL INSTITUTO DE VIVIENDA  </v>
          </cell>
          <cell r="AF437" t="str">
            <v>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v>
          </cell>
          <cell r="AG437" t="str">
            <v xml:space="preserve">CONTROLES Y PROCESOS OPERATIVOS EFICIENTES, ASI COMO LA AUTOMATIZACION PARA MEJORAR EL ADECUADO CUMPLIMIENTO DE LAS METAS Y OBJETIVOS INSTITUCIONALES  </v>
          </cell>
          <cell r="AH437">
            <v>1</v>
          </cell>
          <cell r="AI437" t="str">
            <v>CONTRATACION DE BIENES Y SERVICIOS NECESARIOS PARA EL LOGRO DE LOS OBJETIVOS INSTITUCIONALES</v>
          </cell>
          <cell r="AJ437" t="str">
            <v>(CONTRATACION DE BIENES/AVANCE PRESUPUESTAL)*100</v>
          </cell>
          <cell r="AK437" t="str">
            <v>PORCENTAJE</v>
          </cell>
          <cell r="AL437" t="str">
            <v xml:space="preserve">ENLACE ELECTRONICO </v>
          </cell>
          <cell r="AM437">
            <v>1</v>
          </cell>
          <cell r="AN437">
            <v>1</v>
          </cell>
          <cell r="AO437">
            <v>1</v>
          </cell>
          <cell r="AP437">
            <v>1</v>
          </cell>
        </row>
        <row r="438">
          <cell r="K438" t="str">
            <v>03PDIVP001</v>
          </cell>
          <cell r="L438">
            <v>1</v>
          </cell>
          <cell r="M438" t="str">
            <v>Igualdad y Derechos</v>
          </cell>
          <cell r="N438">
            <v>5</v>
          </cell>
          <cell r="O438" t="str">
            <v>Derechos de las mujeres</v>
          </cell>
          <cell r="P438">
            <v>0</v>
          </cell>
          <cell r="Q438" t="str">
            <v>Derechos de las mujeres</v>
          </cell>
          <cell r="R438">
            <v>5</v>
          </cell>
          <cell r="S438" t="str">
            <v xml:space="preserve">Igualdad de género </v>
          </cell>
          <cell r="T438" t="str">
            <v xml:space="preserve">5. Igualdad de género </v>
          </cell>
          <cell r="U438" t="str">
            <v>1</v>
          </cell>
          <cell r="V438" t="str">
            <v>Gobierno</v>
          </cell>
          <cell r="W438" t="str">
            <v>2</v>
          </cell>
          <cell r="X438" t="str">
            <v>Justicia</v>
          </cell>
          <cell r="Y438" t="str">
            <v>4</v>
          </cell>
          <cell r="Z438" t="str">
            <v>Derechos Humanos</v>
          </cell>
          <cell r="AA438" t="str">
            <v>1.2.4</v>
          </cell>
          <cell r="AB438" t="str">
            <v>003</v>
          </cell>
          <cell r="AC438" t="str">
            <v>Transversalización de la perspectiva de género</v>
          </cell>
          <cell r="AD438" t="str">
            <v xml:space="preserve">VIOLENCIA DE GENERO </v>
          </cell>
          <cell r="AE438" t="str">
            <v xml:space="preserve">SERVIDORES PUBLCOS Y PUBLICO USUARIO  </v>
          </cell>
          <cell r="AF438" t="str">
            <v>DOTAR DE LAS HERRAMIENTAS NECESARIAS AL PERSONAL QUE DESARROLLA ACCIONES DE ATENCION A LA CIUDADANIA A TRAVES DE TALLERES, PLATICAS INFORMATIVAS Y CURSOS DE CAPACITACION, EN COORDINACION CON OTROS ENTES PUBLICOS, BAJO UN ENFOQUE DE NO DISCRIMINACION E IGUALDAD DE GENERO.</v>
          </cell>
          <cell r="AG438" t="str">
            <v>TRATO Y ACCESIBILIDAD IGUALITARIOS, TANTO PARA LAS SERVIDORAS PUBLICAS COMO PARA LAS MUJERES SOLICITANTES DE SERVICIOS DEL INSTITUTO, EN MATERIA DE IGUALDAD DE GENERO.</v>
          </cell>
          <cell r="AH438">
            <v>3</v>
          </cell>
          <cell r="AI438" t="str">
            <v>CAPACITACION A TODO EL PERSONAL DEL INSTITUTO DE VIVIENDA DE LA CIUDAD DE MEXICO</v>
          </cell>
          <cell r="AJ438" t="str">
            <v>ACCION</v>
          </cell>
          <cell r="AK438" t="str">
            <v>CURSO</v>
          </cell>
          <cell r="AL438" t="str">
            <v>INFORME TRIMESTRAL</v>
          </cell>
          <cell r="AM438">
            <v>0</v>
          </cell>
          <cell r="AN438">
            <v>0</v>
          </cell>
          <cell r="AO438">
            <v>2</v>
          </cell>
          <cell r="AP438">
            <v>3</v>
          </cell>
        </row>
        <row r="439">
          <cell r="K439" t="str">
            <v>03PDIVP002</v>
          </cell>
          <cell r="L439">
            <v>1</v>
          </cell>
          <cell r="M439" t="str">
            <v>Igualdad y Derechos</v>
          </cell>
          <cell r="N439">
            <v>6</v>
          </cell>
          <cell r="O439" t="str">
            <v>Derecho a la igualdad e inclusión</v>
          </cell>
          <cell r="P439">
            <v>0</v>
          </cell>
          <cell r="Q439" t="str">
            <v>Derecho a la igualdad e inclusión</v>
          </cell>
          <cell r="R439">
            <v>10</v>
          </cell>
          <cell r="S439" t="str">
            <v xml:space="preserve">Reducción de las desigualdades </v>
          </cell>
          <cell r="T439" t="str">
            <v xml:space="preserve">10. Reducción de las desigualdades </v>
          </cell>
          <cell r="U439" t="str">
            <v>1</v>
          </cell>
          <cell r="V439" t="str">
            <v>Gobierno</v>
          </cell>
          <cell r="W439" t="str">
            <v>2</v>
          </cell>
          <cell r="X439" t="str">
            <v>Justicia</v>
          </cell>
          <cell r="Y439" t="str">
            <v>4</v>
          </cell>
          <cell r="Z439" t="str">
            <v>Derechos Humanos</v>
          </cell>
          <cell r="AA439" t="str">
            <v>1.2.4</v>
          </cell>
          <cell r="AB439" t="str">
            <v>004</v>
          </cell>
          <cell r="AC439" t="str">
            <v>Transversalización del enfoque de derechos humanos</v>
          </cell>
          <cell r="AD439" t="str">
            <v xml:space="preserve">DISCRIMINACION Y VIOLENCIA </v>
          </cell>
          <cell r="AE439" t="str">
            <v xml:space="preserve">SERVIDORES PUBLICOS DEL INSTITUTO DE VIVIENDA Y POBLACION EN GENERAL </v>
          </cell>
          <cell r="AF439" t="str">
            <v xml:space="preserve">CREAR UN PLAN ESTRATEGICO PARA ERRADICAR LA DISCRIMINACION Y VILOLENCIA </v>
          </cell>
          <cell r="AG439" t="str">
            <v>SERVIDORES PUBLICOS DEL INVI CAPACITADOS DAN CUMPLIMIENTO A LAS POLITICAS DE INCLUSION Y MEJORA DE LA ATENCION CIUDADANA.</v>
          </cell>
          <cell r="AH439">
            <v>1</v>
          </cell>
          <cell r="AI439" t="str">
            <v>CREAR UN PLAN INTEGRAL EN CONTRA DE LA DISCRIMINACION Y VIOLENCIA, QUE  PERMITA TENER EL CONOCIMIENTO Y LAS HERRAMIENTAS PARA COMBATIR LA VIOLENCIA ENTRE LOS TRABAJADORES DEL INSTITUTO Y EL PUBLICO USUARIO</v>
          </cell>
          <cell r="AJ439" t="str">
            <v>ACCIONES</v>
          </cell>
          <cell r="AK439" t="str">
            <v>ACCION</v>
          </cell>
          <cell r="AL439" t="str">
            <v>INFORME TRIMESTRAL</v>
          </cell>
          <cell r="AM439">
            <v>0</v>
          </cell>
          <cell r="AN439">
            <v>0</v>
          </cell>
          <cell r="AO439">
            <v>1</v>
          </cell>
          <cell r="AP439">
            <v>1</v>
          </cell>
        </row>
        <row r="440">
          <cell r="K440" t="str">
            <v>03PDIVP004</v>
          </cell>
          <cell r="L440">
            <v>1</v>
          </cell>
          <cell r="M440" t="str">
            <v>Igualdad y Derechos</v>
          </cell>
          <cell r="N440" t="str">
            <v>6</v>
          </cell>
          <cell r="O440" t="str">
            <v>Derecho a la igualdad e inclusión</v>
          </cell>
          <cell r="P440" t="str">
            <v>1</v>
          </cell>
          <cell r="Q440" t="str">
            <v>Niñas, niños y adolescentes</v>
          </cell>
          <cell r="R440" t="str">
            <v>10</v>
          </cell>
          <cell r="S440" t="str">
            <v xml:space="preserve">Reducción de las desigualdades </v>
          </cell>
          <cell r="T440" t="str">
            <v xml:space="preserve">10. Reducción de las desigualdades </v>
          </cell>
          <cell r="U440" t="str">
            <v>2</v>
          </cell>
          <cell r="V440" t="str">
            <v>Desarrollo Social</v>
          </cell>
          <cell r="W440" t="str">
            <v>6</v>
          </cell>
          <cell r="X440" t="str">
            <v>Protección Social</v>
          </cell>
          <cell r="Y440" t="str">
            <v>8</v>
          </cell>
          <cell r="Z440" t="str">
            <v>Otros Grupos Vulnerables</v>
          </cell>
          <cell r="AA440" t="str">
            <v>2.6.8</v>
          </cell>
          <cell r="AB440" t="str">
            <v>294</v>
          </cell>
          <cell r="AC440" t="str">
            <v>Transversalización de la perspectiva de los derechos de la niñez y de la adolescencia</v>
          </cell>
          <cell r="AD44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40" t="str">
            <v>NIÑOS, NIÑAS Y ADOLESCENTES QUE HABITEN Y TRANSITEN EN LA CIUDAD DE MÉXICO</v>
          </cell>
          <cell r="AF440" t="str">
            <v>PROMOCIÓN INTEGRAL DE LOS DERECHOS DE LOS NIÑOS, NIÑAS Y ADOLESCENTES.
IMPLEMENTACIÓN ACCIONES DE SENSIBILIZACIÓN, PARA LOS SERVIDORES PÚBLICOS EN EL CUMPLIMIENTO DE LOS DERECHOS DE LOS NIÑOS, NIÑAS Y ADOLESCENTES.</v>
          </cell>
          <cell r="AG440" t="str">
            <v>NIÑOS, NIÑAS Y ADOLESCENTES, CON UNA VIDA LIBRE DE VIOLENCIA</v>
          </cell>
          <cell r="AH440">
            <v>1</v>
          </cell>
          <cell r="AI440" t="str">
            <v>PORCENTAJE DE ACTIVIDADES REALIZADAS A EFECTO DE CONCIENTIZAR SOBRE LOS DERECHOS DE LAS NIÑAS, NIÑOS Y ADOLESCENTES A LOS SERVIDORES PÚBLICOS DE LA INSTITUCIÓN.</v>
          </cell>
          <cell r="AJ440" t="str">
            <v>(ACTIVIDADES PLANEADAS PARA CONCIENTIZAR SOBRE LOS DERECHOS DE LAS NIÑAS, NIÑOS Y ADOLESCENTES) / (ACTIVIDADES REALIZADAS PARA CONCIENTIZAR SOBRE LOS DERECHOS DE LAS NIÑAS, NIÑOS Y ADOLESCENTES)</v>
          </cell>
          <cell r="AK440" t="str">
            <v>PORCENTAJE</v>
          </cell>
          <cell r="AL440" t="str">
            <v>N/A</v>
          </cell>
          <cell r="AM440">
            <v>0</v>
          </cell>
          <cell r="AN440">
            <v>0.5</v>
          </cell>
          <cell r="AO440">
            <v>1</v>
          </cell>
          <cell r="AP440">
            <v>1</v>
          </cell>
        </row>
        <row r="441">
          <cell r="K441" t="str">
            <v>03PDIVS027</v>
          </cell>
          <cell r="L441">
            <v>1</v>
          </cell>
          <cell r="M441" t="str">
            <v>Igualdad y Derechos</v>
          </cell>
          <cell r="N441">
            <v>4</v>
          </cell>
          <cell r="O441" t="str">
            <v>Derecho a la vivienda</v>
          </cell>
          <cell r="P441">
            <v>2</v>
          </cell>
          <cell r="Q441" t="str">
            <v>Programa de vivienda social</v>
          </cell>
          <cell r="R441">
            <v>11</v>
          </cell>
          <cell r="S441" t="str">
            <v>Ciudades y comunidades sostenibles</v>
          </cell>
          <cell r="T441" t="str">
            <v>11. Ciudades y comunidades sostenibles</v>
          </cell>
          <cell r="U441" t="str">
            <v>2</v>
          </cell>
          <cell r="V441" t="str">
            <v>Desarrollo Social</v>
          </cell>
          <cell r="W441" t="str">
            <v>2</v>
          </cell>
          <cell r="X441" t="str">
            <v>Vivienda Y Servicios A La Comunidad</v>
          </cell>
          <cell r="Y441" t="str">
            <v>5</v>
          </cell>
          <cell r="Z441" t="str">
            <v>Vivienda</v>
          </cell>
          <cell r="AA441" t="str">
            <v>2.2.5</v>
          </cell>
          <cell r="AB441" t="str">
            <v>031</v>
          </cell>
          <cell r="AC441" t="str">
            <v>Acciones para el mejoramiento de la vivienda</v>
          </cell>
          <cell r="AD441" t="str">
            <v>LA POBLACION VULNERABLE, DE ESCASOS RECURSOS ECONOMICOS O EN SITUACION DE RIESGO DE LA CIUDAD DE MEXICO, NO CUENTA CON RECURSOS NECESARIOS PARA MEJORAR LAS CONDICIONES DE DIGNIDAD Y SUSTENTABILIDAD DE SU VIVIENDA Y SU CALIDAD DE VIDA</v>
          </cell>
          <cell r="AE441" t="str">
            <v>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v>
          </cell>
          <cell r="AF441" t="str">
            <v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v>
          </cell>
          <cell r="AG441" t="str">
            <v xml:space="preserve">CRECIMIENTO EN EL NUMERO DE PERSONAS VULNERABLES, DE BAJOS RECURSOS Y EN SITUACION DE RIESGO DE LA CIUDAD DE MEXICO QUE TIENE ACCESO A UNA  VIVIENDA ADECUADA Y DIGNA, ASI COMO MEJOR CALIDAD DE VIDA. </v>
          </cell>
          <cell r="AH441">
            <v>1</v>
          </cell>
          <cell r="AI441" t="str">
            <v>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v>
          </cell>
          <cell r="AJ441" t="str">
            <v>(TOTAL DE CREDITOS Y AYUDAS OTORGADOS/TOTAL DE CREDITOS Y AYUDAS POR OTORGAR)*100</v>
          </cell>
          <cell r="AK441" t="str">
            <v>PORCENTAJE</v>
          </cell>
          <cell r="AL441" t="str">
            <v xml:space="preserve">ENLACE ELECTRONICO </v>
          </cell>
          <cell r="AM441">
            <v>0.27329999999999999</v>
          </cell>
          <cell r="AN441">
            <v>0.57330000000000003</v>
          </cell>
          <cell r="AO441">
            <v>0.87329999999999997</v>
          </cell>
          <cell r="AP441">
            <v>1</v>
          </cell>
        </row>
        <row r="442">
          <cell r="K442" t="str">
            <v>03PDIVS061</v>
          </cell>
          <cell r="L442">
            <v>1</v>
          </cell>
          <cell r="M442" t="str">
            <v>Igualdad y Derechos</v>
          </cell>
          <cell r="N442">
            <v>4</v>
          </cell>
          <cell r="O442" t="str">
            <v>Derecho a la vivienda</v>
          </cell>
          <cell r="P442">
            <v>2</v>
          </cell>
          <cell r="Q442" t="str">
            <v>Programa de vivienda social</v>
          </cell>
          <cell r="R442">
            <v>11</v>
          </cell>
          <cell r="S442" t="str">
            <v>Ciudades y comunidades sostenibles</v>
          </cell>
          <cell r="T442" t="str">
            <v>11. Ciudades y comunidades sostenibles</v>
          </cell>
          <cell r="U442" t="str">
            <v>2</v>
          </cell>
          <cell r="V442" t="str">
            <v>Desarrollo Social</v>
          </cell>
          <cell r="W442" t="str">
            <v>2</v>
          </cell>
          <cell r="X442" t="str">
            <v>Vivienda Y Servicios A La Comunidad</v>
          </cell>
          <cell r="Y442" t="str">
            <v>5</v>
          </cell>
          <cell r="Z442" t="str">
            <v>Vivienda</v>
          </cell>
          <cell r="AA442" t="str">
            <v>2.2.5</v>
          </cell>
          <cell r="AB442" t="str">
            <v>221</v>
          </cell>
          <cell r="AC442" t="str">
            <v>Acciones para la vivienda en conjunto</v>
          </cell>
          <cell r="AD442" t="str">
            <v>DEFICIT DE VIVIENDA PARA LA POBLACION VULNERABLE DE LA CIUDAD, DIFICIL ACCESO A MECANISMOS DE FINANCIAMIENTO PARA ADQUISICION DE VIVIENDA</v>
          </cell>
          <cell r="AE442" t="str">
            <v>LA POBLACION DE LA CIUDAD DE MEXICO DE ESCASOS RECURSOS ECONOMICOS, EN SITUACION DE VULNERABILIDAD Y DE AQUELLA CUYA VIVIENDA SE ENCUENTRE EN RIESGO, TENGA PROBLEMAS DE HACINAMIENTO, DESDOBLAMIENTO FAMILIAR Y PRECARIEDAD.</v>
          </cell>
          <cell r="AF442" t="str">
            <v>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v>
          </cell>
          <cell r="AG442" t="str">
            <v>LA POBLACION VULBERABLE ENCUENTRA FACILIDADES PARA EL ACCESO A CREDITOS Y AYUDAS PARA LA ADQUISICION DE VIVIENDA NUEVA Y/O REHABILITADA.</v>
          </cell>
          <cell r="AH442">
            <v>1</v>
          </cell>
          <cell r="AI442" t="str">
            <v xml:space="preserve">OTORGAR CREDITOS Y AYUDAS DE SUSTENTABILIDAD PARA LA ADQUISICION DE VIVIENDA NUEVA TERMINADA Y/O REHABILITADA </v>
          </cell>
          <cell r="AJ442" t="str">
            <v>NUMERO DE CREDITOS Y AYUDA OTORGADOS/NUMERO DE CREDITOS Y AYUDAS PROGRAMADOS *100</v>
          </cell>
          <cell r="AK442" t="str">
            <v>PORCENTAJE</v>
          </cell>
          <cell r="AL442" t="str">
            <v xml:space="preserve">ENLACE ELECTRONICO </v>
          </cell>
          <cell r="AM442">
            <v>0.24829999999999999</v>
          </cell>
          <cell r="AN442">
            <v>0.49220000000000003</v>
          </cell>
          <cell r="AO442">
            <v>0.74390000000000001</v>
          </cell>
          <cell r="AP442">
            <v>1</v>
          </cell>
        </row>
        <row r="443">
          <cell r="K443" t="str">
            <v>03PDIVU007</v>
          </cell>
          <cell r="L443">
            <v>1</v>
          </cell>
          <cell r="M443" t="str">
            <v>Igualdad y Derechos</v>
          </cell>
          <cell r="N443">
            <v>4</v>
          </cell>
          <cell r="O443" t="str">
            <v>Derecho a la vivienda</v>
          </cell>
          <cell r="P443">
            <v>2</v>
          </cell>
          <cell r="Q443" t="str">
            <v>Programa de vivienda social</v>
          </cell>
          <cell r="R443">
            <v>11</v>
          </cell>
          <cell r="S443" t="str">
            <v>Ciudades y comunidades sostenibles</v>
          </cell>
          <cell r="T443" t="str">
            <v>11. Ciudades y comunidades sostenibles</v>
          </cell>
          <cell r="U443" t="str">
            <v>2</v>
          </cell>
          <cell r="V443" t="str">
            <v>Desarrollo Social</v>
          </cell>
          <cell r="W443" t="str">
            <v>6</v>
          </cell>
          <cell r="X443" t="str">
            <v>Protección Social</v>
          </cell>
          <cell r="Y443" t="str">
            <v>9</v>
          </cell>
          <cell r="Z443" t="str">
            <v>Otros De Seguridad Social Y Asistencia Social</v>
          </cell>
          <cell r="AA443" t="str">
            <v>2.6.9</v>
          </cell>
          <cell r="AB443" t="str">
            <v>039</v>
          </cell>
          <cell r="AC443" t="str">
            <v>Financiamiento y créditos</v>
          </cell>
          <cell r="AD443" t="str">
            <v xml:space="preserve">REZAGO SOCIAL, ECONOMICO Y DISCRIMINACION HACIA LAS PERSONAS EN SITUACION DE CALLE Y DISCAPACITADAS QUE LES IMPIDE CONTAR CON LOS RECURSOS NECESARIOS PARA ADQUIRIR UNA VIVIENDA  </v>
          </cell>
          <cell r="AE443" t="str">
            <v xml:space="preserve">PERSONAS DE LA CIUDAD DE MEXICO EN SITUACION DE CALLE Y DISCAPACITADAS  SIN CUIDADOS O APOYOS FAMILIARES, </v>
          </cell>
          <cell r="AF443" t="str">
            <v>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v>
          </cell>
          <cell r="AG443" t="str">
            <v xml:space="preserve">EL REZAGO SOCIAL, ECONOMICO Y DISCRIMINACION HACIA LAS PERSONAS EN SITUACION DE CALLE Y DISCAPACITADAS DISMUNEYE Y AUMENTAN LAS OPORTUNIDADES DE ACCESO A UNA VIVIENDA DIGNA   </v>
          </cell>
          <cell r="AH443">
            <v>1</v>
          </cell>
          <cell r="AI443" t="str">
            <v xml:space="preserve">AYUDAS DE BENEFICIO SOCIAL OTORGADAS A PERSONAS EN SITUACION DE CALLE Y DISCAPACITADAS </v>
          </cell>
          <cell r="AJ443" t="str">
            <v>(AYUDAS DE BENEFICIO SOCIAL OTORGADAS/ AYUDAS DE BENEFICIO SOCIAL POR OTORGAR)*100</v>
          </cell>
          <cell r="AK443" t="str">
            <v>PORCENTAJE</v>
          </cell>
          <cell r="AL443" t="str">
            <v xml:space="preserve">ENLACE ELECTRONICO </v>
          </cell>
          <cell r="AM443">
            <v>0</v>
          </cell>
          <cell r="AN443">
            <v>0.43</v>
          </cell>
          <cell r="AO443">
            <v>0.8</v>
          </cell>
          <cell r="AP443">
            <v>1</v>
          </cell>
        </row>
        <row r="444">
          <cell r="K444" t="str">
            <v>04C001E091</v>
          </cell>
          <cell r="L444">
            <v>2</v>
          </cell>
          <cell r="M444" t="str">
            <v>Ciudad Sustentable</v>
          </cell>
          <cell r="N444">
            <v>1</v>
          </cell>
          <cell r="O444" t="str">
            <v>Desarrollo económico sustentable e incluyente y generación de empleo</v>
          </cell>
          <cell r="P444">
            <v>4</v>
          </cell>
          <cell r="Q444" t="str">
            <v>Mejorar los canales de abasto, comercio y distribución</v>
          </cell>
          <cell r="R444">
            <v>8</v>
          </cell>
          <cell r="S444" t="str">
            <v>Trabajo decente y crecimiento económico</v>
          </cell>
          <cell r="T444" t="str">
            <v>8. Trabajo decente y crecimiento económico</v>
          </cell>
          <cell r="U444" t="str">
            <v>3</v>
          </cell>
          <cell r="V444" t="str">
            <v>Desarrollo Económico</v>
          </cell>
          <cell r="W444" t="str">
            <v>1</v>
          </cell>
          <cell r="X444" t="str">
            <v>Asuntos Económicos, Comerciales Y Laborales En General</v>
          </cell>
          <cell r="Y444" t="str">
            <v>1</v>
          </cell>
          <cell r="Z444" t="str">
            <v>Asuntos Económicos Y Comerciales En General</v>
          </cell>
          <cell r="AA444" t="str">
            <v>3.1.1</v>
          </cell>
          <cell r="AB444" t="str">
            <v>148</v>
          </cell>
          <cell r="AC444" t="str">
            <v xml:space="preserve">Apoyos para la mejora de los canales de abasto,comercio y distribución </v>
          </cell>
          <cell r="AD444" t="str">
            <v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v>
          </cell>
          <cell r="AE444" t="str">
            <v>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v>
          </cell>
          <cell r="AF444" t="str">
            <v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v>
          </cell>
          <cell r="AG444" t="str">
            <v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v>
          </cell>
          <cell r="AH444">
            <v>0.2</v>
          </cell>
          <cell r="AI444" t="str">
            <v>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v>
          </cell>
          <cell r="AJ444" t="str">
            <v>POLITICAS DE ABASTO, INNOVACION A TRAVES DE LA ADOPCION DE HERRAMIENTAS TECNOLOGICAS EN LOS CANALES TRADICIONALES DE ABASTO LLEVADAS A CABO/POLITICAS DE ABASTO, INNOVACION A TRAVES DE LA ADOPCION DE HERRAMIENTAS TECNOLOGICAS EN LOS CANALES TRADICIONALES DE ABASTO PROGRAMADAS) X 100</v>
          </cell>
          <cell r="AK444" t="str">
            <v>PORCENTAJE</v>
          </cell>
          <cell r="AL444" t="str">
            <v>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v>
          </cell>
          <cell r="AM444">
            <v>0.06</v>
          </cell>
          <cell r="AN444">
            <v>7.0000000000000007E-2</v>
          </cell>
          <cell r="AO444">
            <v>7.0000000000000007E-2</v>
          </cell>
          <cell r="AP444">
            <v>0.2</v>
          </cell>
        </row>
        <row r="445">
          <cell r="K445" t="str">
            <v>04C001E092</v>
          </cell>
          <cell r="L445">
            <v>2</v>
          </cell>
          <cell r="M445" t="str">
            <v>Ciudad Sustentable</v>
          </cell>
          <cell r="N445">
            <v>1</v>
          </cell>
          <cell r="O445" t="str">
            <v>Desarrollo económico sustentable e incluyente y generación de empleo</v>
          </cell>
          <cell r="P445">
            <v>4</v>
          </cell>
          <cell r="Q445" t="str">
            <v>Mejorar los canales de abasto, comercio y distribución</v>
          </cell>
          <cell r="R445">
            <v>8</v>
          </cell>
          <cell r="S445" t="str">
            <v>Trabajo decente y crecimiento económico</v>
          </cell>
          <cell r="T445" t="str">
            <v>8. Trabajo decente y crecimiento económico</v>
          </cell>
          <cell r="U445" t="str">
            <v>3</v>
          </cell>
          <cell r="V445" t="str">
            <v>Desarrollo Económico</v>
          </cell>
          <cell r="W445" t="str">
            <v>1</v>
          </cell>
          <cell r="X445" t="str">
            <v>Asuntos Económicos, Comerciales Y Laborales En General</v>
          </cell>
          <cell r="Y445" t="str">
            <v>1</v>
          </cell>
          <cell r="Z445" t="str">
            <v>Asuntos Económicos Y Comerciales En General</v>
          </cell>
          <cell r="AA445" t="str">
            <v>3.1.1</v>
          </cell>
          <cell r="AB445" t="str">
            <v>148</v>
          </cell>
          <cell r="AC445" t="str">
            <v>Apoyos para la mejora de los canales de abasto</v>
          </cell>
          <cell r="AD445" t="str">
            <v>DISMINUCION DE LA ACTIVIDAD ECONOMICA, DE LA AFLUENCIA DE VISITANTES Y  BAJO NIVEL DE COMPETITIVIDAD EN LOS MERCADOS PUBLICOS,  MERCADOS SOBRERUEDAS Y CONCENTRACIONES DE LA CIUDAD DE MEXICO ANTE EL CRECIMIENTO DE GRANDES CADENAS COMERCIALES Y COMERCIO AMBULANTE EN LA VIA PUBLICA.</v>
          </cell>
          <cell r="AE445" t="str">
            <v xml:space="preserve"> LOS 329 MERCADOS PUBLICOS, 10 RUTAS Y UNA MINIRUTA DE MERCADOS SOBRERUEDAS, CON 51 PUNTOS DE VENTA;  1,418 PUNTOS DE VENTA TIANGUIS  Y  217 CONCENTRACIONES  IDENTIFICADAS EN LA CIUDAD DE MEXICO. </v>
          </cell>
          <cell r="AF445" t="str">
            <v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v>
          </cell>
          <cell r="AG445" t="str">
            <v>GENERAR CRECIMIENTO ECONOMICO Y EMPLEO INCLUYENTE EN LOS CANALES DE ABASTO DE LA CIUDAD DE MEXICO.</v>
          </cell>
          <cell r="AH445">
            <v>1</v>
          </cell>
          <cell r="AI445" t="str">
            <v>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v>
          </cell>
          <cell r="AJ445" t="str">
            <v>NUMERO DE  ATENCIONES DE MEJORA REALIZADAS/NUMERO DE ATENCIONES DE MEJORA PROGRAMADAS*100</v>
          </cell>
          <cell r="AK445" t="str">
            <v>PORCENTAJE</v>
          </cell>
          <cell r="AL445" t="str">
            <v>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v>
          </cell>
          <cell r="AM445">
            <v>1</v>
          </cell>
          <cell r="AN445">
            <v>1</v>
          </cell>
          <cell r="AO445">
            <v>1</v>
          </cell>
          <cell r="AP445">
            <v>1</v>
          </cell>
        </row>
        <row r="446">
          <cell r="K446" t="str">
            <v>04C001E150</v>
          </cell>
          <cell r="L446">
            <v>2</v>
          </cell>
          <cell r="M446" t="str">
            <v>Ciudad Sustentable</v>
          </cell>
          <cell r="N446">
            <v>1</v>
          </cell>
          <cell r="O446" t="str">
            <v>Desarrollo económico sustentable e incluyente y generación de empleo</v>
          </cell>
          <cell r="P446">
            <v>4</v>
          </cell>
          <cell r="Q446" t="str">
            <v>Mejorar los canales de abasto, comercio y distribución</v>
          </cell>
          <cell r="R446">
            <v>8</v>
          </cell>
          <cell r="S446" t="str">
            <v>Trabajo decente y crecimiento económico</v>
          </cell>
          <cell r="T446" t="str">
            <v>8. Trabajo decente y crecimiento económico</v>
          </cell>
          <cell r="U446" t="str">
            <v>3</v>
          </cell>
          <cell r="V446" t="str">
            <v>Desarrollo Económico</v>
          </cell>
          <cell r="W446" t="str">
            <v>1</v>
          </cell>
          <cell r="X446" t="str">
            <v>Asuntos Económicos, Comerciales Y Laborales En General</v>
          </cell>
          <cell r="Y446" t="str">
            <v>1</v>
          </cell>
          <cell r="Z446" t="str">
            <v>Asuntos Económicos Y Comerciales En General</v>
          </cell>
          <cell r="AA446" t="str">
            <v>3.1.1</v>
          </cell>
          <cell r="AB446" t="str">
            <v>148</v>
          </cell>
          <cell r="AC446" t="str">
            <v>Apoyos para la mejora de los canales de abasto</v>
          </cell>
          <cell r="AD446" t="str">
            <v xml:space="preserve">DISMINUCION SIGNIFICATIVA DE LA ACTIVIDAD ECONOMICA EN LOS MERCADOS PUBLICOS DE LA CIUDAD DE MEXICO, DEBIDO A QUE REQUIEREN DE MANTENIMIENTO Y MEJORAMIENTO PERMANENTE, DERIVADO DEL DESGASTE Y DETERIORO DE LOS INMUEBLES DE LOS MERCADOS PUBLICOS.  </v>
          </cell>
          <cell r="AE446" t="str">
            <v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v>
          </cell>
          <cell r="AF446" t="str">
            <v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v>
          </cell>
          <cell r="AG446" t="str">
            <v>MERCADOS PUBLICOS EN BUENAS CONDICIONES FISICAS Y FUNCIONALES, MODERNIZADOS Y AMABLES CON EL MEDIO AMBIENTE, QUE IMPACTEN POSITIVAMENTE EN LA IMAGEN URBANA Y SEAN IMPULSORES ECONOMICOS DEL CENTRO DE BARRIO.</v>
          </cell>
          <cell r="AH446">
            <v>1</v>
          </cell>
          <cell r="AI446" t="str">
            <v>ALCALDIA BENEFICIADA 16</v>
          </cell>
          <cell r="AJ446" t="str">
            <v xml:space="preserve"> NUMERO DE  ALCALDIAS BENEFICIADAS PARA LA  REHABILITACION DE MERCADOS PUBLICOS DE MANERA PARCIAL O TOTAL/TOTAL DE  ALCALDIAS PARTICIPANTES CON PROYECTOS AUTORIZADOS PARA MEJORAR LA INFRAESTRUCTURA DE LOS MERCADOS PUBLICOS DE SU DEMARCACION* 100</v>
          </cell>
          <cell r="AK446" t="str">
            <v>PORCENTAJE</v>
          </cell>
          <cell r="AL446" t="str">
            <v>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v>
          </cell>
          <cell r="AM446">
            <v>0</v>
          </cell>
          <cell r="AN446">
            <v>1</v>
          </cell>
          <cell r="AO446">
            <v>1</v>
          </cell>
          <cell r="AP446">
            <v>1</v>
          </cell>
        </row>
        <row r="447">
          <cell r="K447" t="str">
            <v>04C001F008</v>
          </cell>
          <cell r="L447">
            <v>2</v>
          </cell>
          <cell r="M447" t="str">
            <v>Ciudad Sustentable</v>
          </cell>
          <cell r="N447">
            <v>1</v>
          </cell>
          <cell r="O447" t="str">
            <v>Desarrollo económico sustentable e incluyente y generación de empleo</v>
          </cell>
          <cell r="P447">
            <v>1</v>
          </cell>
          <cell r="Q447" t="str">
            <v>Apoyo a la industria innovadora, sustentable y la economía circular</v>
          </cell>
          <cell r="R447">
            <v>8</v>
          </cell>
          <cell r="S447" t="str">
            <v>Trabajo decente y crecimiento económico</v>
          </cell>
          <cell r="T447" t="str">
            <v>8. Trabajo decente y crecimiento económico</v>
          </cell>
          <cell r="U447" t="str">
            <v>3</v>
          </cell>
          <cell r="V447" t="str">
            <v>Desarrollo Económico</v>
          </cell>
          <cell r="W447" t="str">
            <v>1</v>
          </cell>
          <cell r="X447" t="str">
            <v>Asuntos Económicos, Comerciales Y Laborales En General</v>
          </cell>
          <cell r="Y447" t="str">
            <v>1</v>
          </cell>
          <cell r="Z447" t="str">
            <v>Asuntos Económicos Y Comerciales En General</v>
          </cell>
          <cell r="AA447" t="str">
            <v>3.1.1</v>
          </cell>
          <cell r="AB447" t="str">
            <v>028</v>
          </cell>
          <cell r="AC447" t="str">
            <v>Coordinación entre instancias públicas o privadas para la atracción de inversión y el desarrollo económico</v>
          </cell>
          <cell r="AD447" t="str">
            <v>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v>
          </cell>
          <cell r="AE447" t="str">
            <v>150,000 UNIDADES ECONOMICAS BENEFICIADAS CON ASESORIAS ESPECIALIZADAS Y/O ACCESOS O CONSULTAS A LOS INSTRUMENTOS DE INFORMACION ECONOMICA GENERADOS POR LA SECRETARIA DE DESARROLLO ECONOMICO.</v>
          </cell>
          <cell r="AF447" t="str">
            <v>AL MENOS 5 MIL UNIDADES ECONOMICAS NUEVAS POR AÑO CON ACCESO A ASESORIAS ESPECIALIZADAS Y/O ACCESOS O CONSULTAS A LOS INSTRUMENTOS DE INFORMACION ECONOMICA.</v>
          </cell>
          <cell r="AG447" t="str">
            <v>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v>
          </cell>
          <cell r="AH447">
            <v>0.35</v>
          </cell>
          <cell r="AI447" t="str">
            <v>UNIDADES ECONOMICAS DE LA CIUDAD DE MEXICO CON ACCESO A LA  INFORMACION ECONOMICA GENERADA POR LA SEDECO, CONSULTAS AL REPORTE ECONOMICO, LOS ESTUDIOS DE COYUNTURA Y/O LA OFICINA VIRTUAL DE INFORMACION ECONOMICA.</v>
          </cell>
          <cell r="AJ447" t="str">
            <v>(SUMATORIA DE LAS CONSULTAS A LOS DIFERENTES INSTRUMENTOS DE  INFORMACION ECONOMICA DE LA SEDECO / NUMERO DE UNIDADES ECONOMICAS DE LA CDMX) * 100</v>
          </cell>
          <cell r="AK447" t="str">
            <v>PORCENTAJE</v>
          </cell>
          <cell r="AL447" t="str">
            <v>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v>
          </cell>
          <cell r="AM447">
            <v>0.1</v>
          </cell>
          <cell r="AN447">
            <v>0.2</v>
          </cell>
          <cell r="AO447">
            <v>0.25</v>
          </cell>
          <cell r="AP447">
            <v>0.35</v>
          </cell>
        </row>
        <row r="448">
          <cell r="K448" t="str">
            <v>04C001F034</v>
          </cell>
          <cell r="L448">
            <v>2</v>
          </cell>
          <cell r="M448" t="str">
            <v>Ciudad Sustentable</v>
          </cell>
          <cell r="N448">
            <v>1</v>
          </cell>
          <cell r="O448" t="str">
            <v>Desarrollo económico sustentable e incluyente y generación de empleo</v>
          </cell>
          <cell r="P448">
            <v>1</v>
          </cell>
          <cell r="Q448" t="str">
            <v>Apoyo a la industria innovadora, sustentable y la economía circular</v>
          </cell>
          <cell r="R448">
            <v>7</v>
          </cell>
          <cell r="S448" t="str">
            <v>Energía asequible y no contaminante</v>
          </cell>
          <cell r="T448" t="str">
            <v>7. Energía asequible y no contaminante</v>
          </cell>
          <cell r="U448" t="str">
            <v>3</v>
          </cell>
          <cell r="V448" t="str">
            <v>Desarrollo Económico</v>
          </cell>
          <cell r="W448" t="str">
            <v>9</v>
          </cell>
          <cell r="X448" t="str">
            <v>Otras Industrias Y Otros Asuntos Económicos</v>
          </cell>
          <cell r="Y448" t="str">
            <v>3</v>
          </cell>
          <cell r="Z448" t="str">
            <v>Otros Asuntos Económicos</v>
          </cell>
          <cell r="AA448" t="str">
            <v>3.9.3</v>
          </cell>
          <cell r="AB448" t="str">
            <v>213</v>
          </cell>
          <cell r="AC448" t="str">
            <v>Crecimiento y desarrollo sustentable</v>
          </cell>
          <cell r="AD448" t="str">
            <v>DESARROLLO ECONOMICO EN LA CIUDAD DE MEXICO NO SOSTENIBLE, ALTAMENTE DEPENDIENTE DEL CONSUMO DE ENERGETICOS DE ORIGEN FOSIL Y VULNERABLE ANTE EL CAMBIO EN EL PRECIO DE ESTOS.</v>
          </cell>
          <cell r="AE448" t="str">
            <v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v>
          </cell>
          <cell r="AF448" t="str">
            <v>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v>
          </cell>
          <cell r="AG448" t="str">
            <v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v>
          </cell>
          <cell r="AH448">
            <v>1</v>
          </cell>
          <cell r="AI448" t="str">
            <v>PROPORCION DE ACCIONES PARA QUE LAS UNIDADES ECONOMICAS USEN ENERGIAS RENOVABLES O CONTRIBUYAN A UN USO SUSTENTABLE DE LOS RECURSOS ENERGETICOS Y PROFESIONALIZACION DEL SECTOR DE LAS ENERGIAS RENOVABLES CON RESPECTO A LA META PROGRAMADA</v>
          </cell>
          <cell r="AJ448" t="str">
            <v>ACCIONE REALIZADAS / ACCIONES META X 100</v>
          </cell>
          <cell r="AK448" t="str">
            <v>PORCENTAJE</v>
          </cell>
          <cell r="AL448" t="str">
            <v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v>
          </cell>
          <cell r="AM448">
            <v>0</v>
          </cell>
          <cell r="AN448">
            <v>0.308</v>
          </cell>
          <cell r="AO448">
            <v>0.65200000000000002</v>
          </cell>
          <cell r="AP448">
            <v>1</v>
          </cell>
        </row>
        <row r="449">
          <cell r="K449" t="str">
            <v>04C001G014</v>
          </cell>
          <cell r="L449">
            <v>2</v>
          </cell>
          <cell r="M449" t="str">
            <v>Ciudad Sustentable</v>
          </cell>
          <cell r="N449">
            <v>1</v>
          </cell>
          <cell r="O449" t="str">
            <v>Desarrollo económico sustentable e incluyente y generación de empleo</v>
          </cell>
          <cell r="P449">
            <v>2</v>
          </cell>
          <cell r="Q449" t="str">
            <v>Apoyo a la micro y pequeña empresa</v>
          </cell>
          <cell r="R449">
            <v>8</v>
          </cell>
          <cell r="S449" t="str">
            <v>Trabajo decente y crecimiento económico</v>
          </cell>
          <cell r="T449" t="str">
            <v>8. Trabajo decente y crecimiento económico</v>
          </cell>
          <cell r="U449" t="str">
            <v>3</v>
          </cell>
          <cell r="V449" t="str">
            <v>Desarrollo Económico</v>
          </cell>
          <cell r="W449" t="str">
            <v>1</v>
          </cell>
          <cell r="X449" t="str">
            <v>Asuntos Económicos, Comerciales Y Laborales En General</v>
          </cell>
          <cell r="Y449" t="str">
            <v>1</v>
          </cell>
          <cell r="Z449" t="str">
            <v>Asuntos Económicos Y Comerciales En General</v>
          </cell>
          <cell r="AA449" t="str">
            <v>3.1.1</v>
          </cell>
          <cell r="AB449" t="str">
            <v>147</v>
          </cell>
          <cell r="AC449" t="str">
            <v>Registro de establecimiento mercantiles</v>
          </cell>
          <cell r="AD449" t="str">
            <v>EN LA CIUDAD DE MEXICO HAY ESTABLECIMIENTOS MERCANTILES QUE CARECEN DE LA DOCUMENTACION NECESARIA PARA SU APERTURA Y OPERACION, LO QUE GENERA FALTA DE CERTIDUMBRE JURIDICA A LOS TITULARES DE LOS NEGOCIOS.</v>
          </cell>
          <cell r="AE449" t="str">
            <v>TITULARES DE ESTABLECIMIENTOS MERCANTILES UBICADOS EN LA CIUDAD DE MEXICO.</v>
          </cell>
          <cell r="AF449" t="str">
            <v>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v>
          </cell>
          <cell r="AG449" t="str">
            <v>LA REGULARIZACION Y REGISTRO DE LOS ESTABLECIMIENTOS MERCANTILES EN EL SIAPEM, CONTRIBUIRA A MEJORAR LA COMPETITIVIDAD Y EL AMBIENTE DE NEGOCIOS EN LA CIUDAD DE MEXICO, A TRAVES DE GENERAR CERTEZA JURIDICA EN LOS TITULARES DE LOS ESTABLECIMIENTOS MERCANTILES.</v>
          </cell>
          <cell r="AH449">
            <v>0.05</v>
          </cell>
          <cell r="AI449" t="str">
            <v>AUMENTO DE 5% EN EL NUMERO DE ESTABLECIMIENTOS DE LA CIUDAD DE MEXICO OPERANDO Y CON REGISTRO EN EL SIAPEM</v>
          </cell>
          <cell r="AJ449" t="str">
            <v>((NUMERO DE ESTABLECIMIENTOS REGISTRADOS EN EL SIAPEM EN EL AÑO ACTUAL) / NUMERO DE LOS ESTABLECIMIENTOS REGISTRADOS EN EL SIAPEM EN EL AÑO INMEDIATO ANTERIOR)-1)* 100</v>
          </cell>
          <cell r="AK449" t="str">
            <v>PORCENTAJE</v>
          </cell>
          <cell r="AL449" t="str">
            <v>REGISTRO DE ESTABLECIMIENTOS EN HTTPS://SIAPEM.SEDECO.CDMX.GOB.MX/ Y EN HTTPS://SIAPEM.CDMX.GOB.MX/INDEX.XHTML</v>
          </cell>
          <cell r="AM449">
            <v>0.01</v>
          </cell>
          <cell r="AN449">
            <v>0.02</v>
          </cell>
          <cell r="AO449">
            <v>0.03</v>
          </cell>
          <cell r="AP449">
            <v>0.05</v>
          </cell>
        </row>
        <row r="450">
          <cell r="K450" t="str">
            <v>04C001M001</v>
          </cell>
          <cell r="L450">
            <v>2</v>
          </cell>
          <cell r="M450" t="str">
            <v>Ciudad Sustentable</v>
          </cell>
          <cell r="N450">
            <v>1</v>
          </cell>
          <cell r="O450" t="str">
            <v>Desarrollo económico sustentable e incluyente y generación de empleo</v>
          </cell>
          <cell r="P450">
            <v>4</v>
          </cell>
          <cell r="Q450" t="str">
            <v>Mejorar los canales de abasto, comercio y distribución</v>
          </cell>
          <cell r="R450" t="str">
            <v>8</v>
          </cell>
          <cell r="S450" t="str">
            <v>Trabajo decente y crecimiento económico</v>
          </cell>
          <cell r="T450" t="str">
            <v>8. Trabajo decente y crecimiento económico</v>
          </cell>
          <cell r="U450" t="str">
            <v>3</v>
          </cell>
          <cell r="V450" t="str">
            <v>Desarrollo Económico</v>
          </cell>
          <cell r="W450" t="str">
            <v>1</v>
          </cell>
          <cell r="X450" t="str">
            <v>Asuntos Económicos, Comerciales Y Laborales En General</v>
          </cell>
          <cell r="Y450" t="str">
            <v>1</v>
          </cell>
          <cell r="Z450" t="str">
            <v>Asuntos Económicos Y Comerciales En General</v>
          </cell>
          <cell r="AA450" t="str">
            <v>3.1.1</v>
          </cell>
          <cell r="AB450" t="str">
            <v>104</v>
          </cell>
          <cell r="AC450" t="str">
            <v>Administración de capital humano</v>
          </cell>
          <cell r="AD450" t="str">
            <v xml:space="preserve">ACTUALIZACION CONSTANTE DE LA INFORMACION SOBRE LOS TRABAJADORES DE LA DEPENDIENCIA. </v>
          </cell>
          <cell r="AE450" t="str">
            <v xml:space="preserve">CON ESTE PROGRAMA SE BENEFICIAN LOS TRABAJADORES DE LA SECRETARIA, TANTO DE ESTRUCTURA COMO LOS DE BASE. </v>
          </cell>
          <cell r="AF450" t="str">
            <v>EL 100% DE LOS TRABAJADORES SEAN ACREEDORES A LAS PRESTACIONES QUE POR DERECHO LES CORRESPONDEN</v>
          </cell>
          <cell r="AG450" t="str">
            <v>LOS TRABAJADORES OBIENEN EN TIEMPO Y FORMA LOS DERECHOS QUE LES CORRESPONDEN, ASI COMO EL PAGO OPORTUNO DE NOMINA.</v>
          </cell>
          <cell r="AH450">
            <v>548</v>
          </cell>
          <cell r="AI450" t="str">
            <v>INCLUIR EN EL PROGRAMA ANUAL DE CAPACITACION TEMAS RELACIONADOS CON DERECHOS HUMANOS.</v>
          </cell>
          <cell r="AJ450" t="str">
            <v>SERVIDORES PUBLICOS / OTORGAMIENTO DE SUS PRESTACIONES CORRESPONDIENTES AL PERIODO</v>
          </cell>
          <cell r="AK450" t="str">
            <v>ACCION</v>
          </cell>
          <cell r="AL450" t="str">
            <v>SISTEMA UNICO DE NOMINA</v>
          </cell>
          <cell r="AM450">
            <v>548</v>
          </cell>
          <cell r="AN450">
            <v>548</v>
          </cell>
          <cell r="AO450">
            <v>548</v>
          </cell>
          <cell r="AP450">
            <v>548</v>
          </cell>
        </row>
        <row r="451">
          <cell r="K451" t="str">
            <v>04C001N001</v>
          </cell>
          <cell r="L451">
            <v>2</v>
          </cell>
          <cell r="M451" t="str">
            <v>Ciudad Sustentable</v>
          </cell>
          <cell r="N451" t="str">
            <v>2</v>
          </cell>
          <cell r="O451" t="str">
            <v>Desarrollo urbano sustentable e incluyente</v>
          </cell>
          <cell r="P451" t="str">
            <v>1</v>
          </cell>
          <cell r="Q451" t="str">
            <v>Ordenamiento de desarrollo urbano</v>
          </cell>
          <cell r="R451">
            <v>16</v>
          </cell>
          <cell r="S451" t="str">
            <v>Paz, justicia e instituciones sólidas</v>
          </cell>
          <cell r="T451" t="str">
            <v>16. Paz, justicia e instituciones sólidas</v>
          </cell>
          <cell r="U451" t="str">
            <v>1</v>
          </cell>
          <cell r="V451" t="str">
            <v>Gobierno</v>
          </cell>
          <cell r="W451" t="str">
            <v>7</v>
          </cell>
          <cell r="X451" t="str">
            <v>Asuntos De Orden Público Y De Seguridad Interior</v>
          </cell>
          <cell r="Y451" t="str">
            <v>2</v>
          </cell>
          <cell r="Z451" t="str">
            <v>Protección Civil</v>
          </cell>
          <cell r="AA451" t="str">
            <v>1.7.2</v>
          </cell>
          <cell r="AB451" t="str">
            <v>002</v>
          </cell>
          <cell r="AC451" t="str">
            <v>Gestión integral de riesgos en materia de protección civil</v>
          </cell>
          <cell r="AD451" t="str">
            <v>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v>
          </cell>
          <cell r="AE451" t="str">
            <v>PERSONAL QUE LABORA EN LA SECRETARIA DE DESARROLLO ECONOMICO DE LA CIUDAD DE MEXICO.</v>
          </cell>
          <cell r="AF451" t="str">
            <v>ACTUALIZACION EN CAPACITACION DE LAS BRIGADAS INTERNAS DE PROTECCION CIVIL EN TEMAS DE GESTION INTEGRAL DE RIESGO DE DESASTRES.</v>
          </cell>
          <cell r="AG451" t="str">
            <v>FOMENTO Y DIFUSION A LA CULTURA DE LA PREVENCION Y PROTECCION CIVIL.</v>
          </cell>
          <cell r="AH451">
            <v>1</v>
          </cell>
          <cell r="AI451" t="str">
            <v>CAPACITAR A LOS INTEGRANTES DE LAS BRIGADAS INTERNAS DE PROTECCION CIVIL EN TEMAS DE GESTION INTEGRAS DE RIESGO DE DESASTRES.</v>
          </cell>
          <cell r="AJ451" t="str">
            <v>NUMPERO DE CAPACITACIONES REALIZADAS/NUMERO DE CAPACITACIONES PROGRAMADAS</v>
          </cell>
          <cell r="AK451" t="str">
            <v>ACCION</v>
          </cell>
          <cell r="AL451" t="str">
            <v>CONSTANCIA DE TOMA DE CAPACITACIONES</v>
          </cell>
          <cell r="AM451">
            <v>1</v>
          </cell>
          <cell r="AN451">
            <v>1</v>
          </cell>
          <cell r="AO451">
            <v>1</v>
          </cell>
          <cell r="AP451">
            <v>1</v>
          </cell>
        </row>
        <row r="452">
          <cell r="K452" t="str">
            <v>04C001O001</v>
          </cell>
          <cell r="L452">
            <v>2</v>
          </cell>
          <cell r="M452" t="str">
            <v>Ciudad Sustentable</v>
          </cell>
          <cell r="N452" t="str">
            <v>1</v>
          </cell>
          <cell r="O452" t="str">
            <v>Desarrollo económico sustentable e incluyente y generación de empleo</v>
          </cell>
          <cell r="P452" t="str">
            <v>1</v>
          </cell>
          <cell r="Q452" t="str">
            <v>Apoyo a la industria innovadora, sustentable y la economía circular</v>
          </cell>
          <cell r="R452">
            <v>16</v>
          </cell>
          <cell r="S452" t="str">
            <v>Paz, justicia e instituciones sólidas</v>
          </cell>
          <cell r="T452" t="str">
            <v>16. Paz, justicia e instituciones sólidas</v>
          </cell>
          <cell r="U452" t="str">
            <v>1</v>
          </cell>
          <cell r="V452" t="str">
            <v>Gobierno</v>
          </cell>
          <cell r="W452" t="str">
            <v>3</v>
          </cell>
          <cell r="X452" t="str">
            <v>Coordinación De La Política De Gobierno</v>
          </cell>
          <cell r="Y452" t="str">
            <v>4</v>
          </cell>
          <cell r="Z452" t="str">
            <v>Función Pública</v>
          </cell>
          <cell r="AA452" t="str">
            <v>1.3.4</v>
          </cell>
          <cell r="AB452" t="str">
            <v>001</v>
          </cell>
          <cell r="AC452" t="str">
            <v>Función pública y buen gobierno</v>
          </cell>
          <cell r="AD452" t="str">
            <v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v>
          </cell>
          <cell r="AE452" t="str">
            <v>SERVIDORES PUBLICOS QUE LABORAN EN LA SECRETARIA DE DESARROLLO ECONOMICO DE LA CIUDAD DE MEXICO.</v>
          </cell>
          <cell r="AF452" t="str">
            <v>CONTAR CON UN PROGRAMA DE CONTROL INTERNO, DAR SEGUIMIENTO OPORTUNO A LOS RIESGOS IDENTIFICADOS Y DISMINUIR EL NUMERO  DE RECOMENDACIONES DE LOS ORGANOS DE FISCALIZACION PARA GARANTIZAR LA MEJORA CONTINUA DE LOS PROCESOS.</v>
          </cell>
          <cell r="AG452" t="str">
            <v>FORTALECIMIENTO DE LAS CAPACIDADES AL INTERIOR DE LA SECRETARIA, LO CUAL PERMITIRA DAR CUMPLIMIENTO A LAS METAS Y OBJETIVOS INSTITUCIONALES.</v>
          </cell>
          <cell r="AH452">
            <v>0.8</v>
          </cell>
          <cell r="AI452" t="str">
            <v>IDENTIFICACION Y APLICACION DE LOS CONTROL INTERNOS IDENTIFICADOS PARA MITIGAR LOS RIESGOS SEÑALADOS EN EL COMITE DE ADMINISTRACION DE RIESGOS Y EVALUACION DE CONTROL INTERNO INSTITUCIONAL (CARECI)</v>
          </cell>
          <cell r="AJ452" t="str">
            <v>RIESGOS IDENTIFICADOS/CONTROLES INTERNOS IMPLEMENTADOS</v>
          </cell>
          <cell r="AK452" t="str">
            <v>PORCENTAJE</v>
          </cell>
          <cell r="AL452" t="str">
            <v>ACTAS DE LAS SESIONES DEL CARECI. AVANCES EN LA MATRIZ DE RIESGOS DE LA SEDECO. RESULTADOS DE LAS REVISIONES DE CONTROL INTERNO REALIZADAS POR EL OIC. AVENIDA CUAUHTEMOC #898 COLONIA NARVARTE PONIENTE, CODIGO POSTAL 03020, ALCALDIA BENITO JUAREZ, CIUDAD DE MEXICO. PISO 1</v>
          </cell>
          <cell r="AM452">
            <v>0.2</v>
          </cell>
          <cell r="AN452">
            <v>0.4</v>
          </cell>
          <cell r="AO452">
            <v>0.6</v>
          </cell>
          <cell r="AP452">
            <v>0.8</v>
          </cell>
        </row>
        <row r="453">
          <cell r="K453" t="str">
            <v>04C001P001</v>
          </cell>
          <cell r="L453">
            <v>2</v>
          </cell>
          <cell r="M453" t="str">
            <v>Ciudad Sustentable</v>
          </cell>
          <cell r="N453" t="str">
            <v>1</v>
          </cell>
          <cell r="O453" t="str">
            <v>Desarrollo económico sustentable e incluyente y generación de empleo</v>
          </cell>
          <cell r="P453" t="str">
            <v>7</v>
          </cell>
          <cell r="Q453" t="str">
            <v>Derechos humanos y empleo</v>
          </cell>
          <cell r="R453">
            <v>5</v>
          </cell>
          <cell r="S453" t="str">
            <v xml:space="preserve">Igualdad de género </v>
          </cell>
          <cell r="T453" t="str">
            <v xml:space="preserve">5. Igualdad de género </v>
          </cell>
          <cell r="U453" t="str">
            <v>1</v>
          </cell>
          <cell r="V453" t="str">
            <v>Gobierno</v>
          </cell>
          <cell r="W453" t="str">
            <v>2</v>
          </cell>
          <cell r="X453" t="str">
            <v>Justicia</v>
          </cell>
          <cell r="Y453" t="str">
            <v>4</v>
          </cell>
          <cell r="Z453" t="str">
            <v>Derechos Humanos</v>
          </cell>
          <cell r="AA453" t="str">
            <v>1.2.4</v>
          </cell>
          <cell r="AB453" t="str">
            <v>003</v>
          </cell>
          <cell r="AC453" t="str">
            <v>Transversalización de la perspectiva de género</v>
          </cell>
          <cell r="AD453" t="str">
            <v>FORTALECIMIENTO Y ACTUALIZACION CONSTANTE DE LA INFORMACION SOBRE DERECHOS HUMANOS Y GRUPOS VULNERABLES, EN PARTICULAR DEL DERECHO DE LAS MUJERES Y NIÑAS.</v>
          </cell>
          <cell r="AE453" t="str">
            <v xml:space="preserve">CON ESTE PROGRAMA SE BENEFICIAN LOS TRABAJADORES DE LA SECRETARIA, TANTO DE ESTRUCTURA COMO LOS DE BASE. </v>
          </cell>
          <cell r="AF453" t="str">
            <v>QUE POR LO MENOS EL 50% DE LOS TRABAJADORES CONOZCAN LA NORMATIVIDAD VIGENTE REFERENTE A DERECHOS HUMANOS Y GRUPOS VULNERABLES.</v>
          </cell>
          <cell r="AG453" t="str">
            <v>INFORMACION REFERENTE AL TEMA, TRIPTICOS, MONOGRAFIAS, PRESENTACIONES POWER POINT, NORMATIVIDAD VIGENTE.</v>
          </cell>
          <cell r="AH453">
            <v>548</v>
          </cell>
          <cell r="AI453" t="str">
            <v>INCLUIR EN EL PROGRAMA ANUAL DE CAPACITACION TEMAS RELACIONADOS CON DERECHOS HUMANOS Y DERECHO DE LAS MUJERES, ASI COMO LOS RELACIONADOS CON IGUALDAD SUSTANTIVA</v>
          </cell>
          <cell r="AJ453" t="str">
            <v>MUJERES CAPACITADAS/CUSOS DE CAPACITACION OFERTADOS</v>
          </cell>
          <cell r="AK453" t="str">
            <v>ACCION</v>
          </cell>
          <cell r="AL453" t="str">
            <v xml:space="preserve">LISTAS DE ASISTENCIA DE MUJERES A LOS CURSOS, ASI COMO INFORMACION PROPORCIONADA POR OTROS MEDIOS. </v>
          </cell>
          <cell r="AM453">
            <v>137</v>
          </cell>
          <cell r="AN453">
            <v>137</v>
          </cell>
          <cell r="AO453">
            <v>137</v>
          </cell>
          <cell r="AP453">
            <v>548</v>
          </cell>
        </row>
        <row r="454">
          <cell r="K454" t="str">
            <v>04C001P002</v>
          </cell>
          <cell r="L454">
            <v>2</v>
          </cell>
          <cell r="M454" t="str">
            <v>Ciudad Sustentable</v>
          </cell>
          <cell r="N454" t="str">
            <v>1</v>
          </cell>
          <cell r="O454" t="str">
            <v>Desarrollo económico sustentable e incluyente y generación de empleo</v>
          </cell>
          <cell r="P454" t="str">
            <v>7</v>
          </cell>
          <cell r="Q454" t="str">
            <v>Derechos humanos y empleo</v>
          </cell>
          <cell r="R454">
            <v>10</v>
          </cell>
          <cell r="S454" t="str">
            <v xml:space="preserve">Reducción de las desigualdades </v>
          </cell>
          <cell r="T454" t="str">
            <v xml:space="preserve">10. Reducción de las desigualdades </v>
          </cell>
          <cell r="U454" t="str">
            <v>1</v>
          </cell>
          <cell r="V454" t="str">
            <v>Gobierno</v>
          </cell>
          <cell r="W454" t="str">
            <v>2</v>
          </cell>
          <cell r="X454" t="str">
            <v>Justicia</v>
          </cell>
          <cell r="Y454" t="str">
            <v>4</v>
          </cell>
          <cell r="Z454" t="str">
            <v>Derechos Humanos</v>
          </cell>
          <cell r="AA454" t="str">
            <v>1.2.4</v>
          </cell>
          <cell r="AB454" t="str">
            <v>004</v>
          </cell>
          <cell r="AC454" t="str">
            <v>Transversalización del enfoque de derechos humanos</v>
          </cell>
          <cell r="AD454" t="str">
            <v>FORTALECIMIENTO Y ACTUALIZACION CONSTANTE DE LA INFORMACION SOBRE DERECHOS HUMANOS Y GRUPOS VULNERABLES.</v>
          </cell>
          <cell r="AE454" t="str">
            <v xml:space="preserve">TRABAJADORES DE LA SECRETARIA, TANTO DE ESTRUCTURA COMO LOS DE BASE. </v>
          </cell>
          <cell r="AF454" t="str">
            <v>QUE POR LO MENOS EL 50% DE LOS TRABAJADORES CONOZCAN LA NORMATIVIDAD VIGENTE REFERENTE A DERECHOS HUMANOS Y GRUPOS VULNERABLES.</v>
          </cell>
          <cell r="AG454" t="str">
            <v>INFORMACION REFERENTE AL TEMA, TRIPTICOS, MONOGRAFIAS, PRESENTACIONES POWER POINT, NORMATIVIDAD VIGENTE.</v>
          </cell>
          <cell r="AH454">
            <v>548</v>
          </cell>
          <cell r="AI454" t="str">
            <v>INCLUIR EN EL PROGRAMA ANUAL DE CAPACITACION TEMAS RELACIONADOS CON DERECHOS HUMANOS.</v>
          </cell>
          <cell r="AJ454" t="str">
            <v>SERVIDORES PUBLICOS CAPACITADOS/ CUSOS DE CAPACITACION OFERTADOS</v>
          </cell>
          <cell r="AK454" t="str">
            <v>ACCION</v>
          </cell>
          <cell r="AL454" t="str">
            <v xml:space="preserve">LISTAS DE ASISTENCIA DE PERSONAL QUE ACUDE A LOS CURSOS, DESAGREGADA POR NOMBRE Y EDAD;  ASI COMO INFORMACION PROPORCIONADA POR OTROS MEDIOS. </v>
          </cell>
          <cell r="AM454">
            <v>137</v>
          </cell>
          <cell r="AN454">
            <v>137</v>
          </cell>
          <cell r="AO454">
            <v>137</v>
          </cell>
          <cell r="AP454">
            <v>548</v>
          </cell>
        </row>
        <row r="455">
          <cell r="K455" t="str">
            <v>04C001P004</v>
          </cell>
          <cell r="L455">
            <v>2</v>
          </cell>
          <cell r="M455" t="str">
            <v>Ciudad Sustentable</v>
          </cell>
          <cell r="N455" t="str">
            <v>1</v>
          </cell>
          <cell r="O455" t="str">
            <v>Desarrollo económico sustentable e incluyente y generación de empleo</v>
          </cell>
          <cell r="P455" t="str">
            <v>7</v>
          </cell>
          <cell r="Q455" t="str">
            <v>Derechos humanos y empleo</v>
          </cell>
          <cell r="R455" t="str">
            <v>10</v>
          </cell>
          <cell r="S455" t="str">
            <v xml:space="preserve">Reducción de las desigualdades </v>
          </cell>
          <cell r="T455" t="str">
            <v xml:space="preserve">10. Reducción de las desigualdades </v>
          </cell>
          <cell r="U455" t="str">
            <v>2</v>
          </cell>
          <cell r="V455" t="str">
            <v>Desarrollo Social</v>
          </cell>
          <cell r="W455" t="str">
            <v>6</v>
          </cell>
          <cell r="X455" t="str">
            <v>Protección Social</v>
          </cell>
          <cell r="Y455" t="str">
            <v>8</v>
          </cell>
          <cell r="Z455" t="str">
            <v>Otros Grupos Vulnerables</v>
          </cell>
          <cell r="AA455" t="str">
            <v>2.6.8</v>
          </cell>
          <cell r="AB455" t="str">
            <v>294</v>
          </cell>
          <cell r="AC455" t="str">
            <v>Transversalización de la perspectiva de los derechos de la niñez y de la adolescencia</v>
          </cell>
          <cell r="AD45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55" t="str">
            <v>NIÑOS, NIÑAS Y ADOLESCENTES QUE HABITEN Y TRANSITEN EN LA CIUDAD DE MÉXICO</v>
          </cell>
          <cell r="AF455" t="str">
            <v>PROMOCIÓN INTEGRAL DE LOS DERECHOS DE LOS NIÑOS, NIÑAS Y ADOLESCENTES.
IMPLEMENTACIÓN ACCIONES DE SENSIBILIZACIÓN, PARA LOS SERVIDORES PÚBLICOS EN EL CUMPLIMIENTO DE LOS DERECHOS DE LOS NIÑOS, NIÑAS Y ADOLESCENTES.</v>
          </cell>
          <cell r="AG455" t="str">
            <v>NIÑOS, NIÑAS Y ADOLESCENTES, CON UNA VIDA LIBRE DE VIOLENCIA</v>
          </cell>
          <cell r="AH455">
            <v>1</v>
          </cell>
          <cell r="AI455" t="str">
            <v>PORCENTAJE DE ACTIVIDADES REALIZADAS A EFECTO DE CONCIENTIZAR SOBRE LOS DERECHOS DE LAS NIÑAS, NIÑOS Y ADOLESCENTES A LOS SERVIDORES PÚBLICOS DE LA INSTITUCIÓN.</v>
          </cell>
          <cell r="AJ455" t="str">
            <v>(ACTIVIDADES PLANEADAS PARA CONCIENTIZAR SOBRE LOS DERECHOS DE LAS NIÑAS, NIÑOS Y ADOLESCENTES) / (ACTIVIDADES REALIZADAS PARA CONCIENTIZAR SOBRE LOS DERECHOS DE LAS NIÑAS, NIÑOS Y ADOLESCENTES)</v>
          </cell>
          <cell r="AK455" t="str">
            <v>PORCENTAJE</v>
          </cell>
          <cell r="AL455" t="str">
            <v>N/A</v>
          </cell>
          <cell r="AM455">
            <v>0</v>
          </cell>
          <cell r="AN455">
            <v>0.5</v>
          </cell>
          <cell r="AO455">
            <v>1</v>
          </cell>
          <cell r="AP455">
            <v>1</v>
          </cell>
        </row>
        <row r="456">
          <cell r="K456" t="str">
            <v>04C001P016</v>
          </cell>
          <cell r="L456">
            <v>2</v>
          </cell>
          <cell r="M456" t="str">
            <v>Ciudad Sustentable</v>
          </cell>
          <cell r="N456">
            <v>1</v>
          </cell>
          <cell r="O456" t="str">
            <v>Desarrollo económico sustentable e incluyente y generación de empleo</v>
          </cell>
          <cell r="P456">
            <v>1</v>
          </cell>
          <cell r="Q456" t="str">
            <v>Apoyo a la industria innovadora, sustentable y la economía circular</v>
          </cell>
          <cell r="R456">
            <v>8</v>
          </cell>
          <cell r="S456" t="str">
            <v>Trabajo decente y crecimiento económico</v>
          </cell>
          <cell r="T456" t="str">
            <v>8. Trabajo decente y crecimiento económico</v>
          </cell>
          <cell r="U456" t="str">
            <v>3</v>
          </cell>
          <cell r="V456" t="str">
            <v>Desarrollo Económico</v>
          </cell>
          <cell r="W456" t="str">
            <v>1</v>
          </cell>
          <cell r="X456" t="str">
            <v>Asuntos Económicos, Comerciales Y Laborales En General</v>
          </cell>
          <cell r="Y456" t="str">
            <v>1</v>
          </cell>
          <cell r="Z456" t="str">
            <v>Asuntos Económicos Y Comerciales En General</v>
          </cell>
          <cell r="AA456" t="str">
            <v>3.1.1</v>
          </cell>
          <cell r="AB456" t="str">
            <v>030</v>
          </cell>
          <cell r="AC456" t="str">
            <v>Crecimiento y desarrollo sostenible</v>
          </cell>
          <cell r="AD456" t="str">
            <v xml:space="preserve">ACTUALMENTE LAS MIPYMES REQUIEREN DESARROLLAR CONOCIMIENTOS EN LAS NUEVAS FORMAS DE REALIZAR NEGOCIOS, ENTRE OTROS EL COMERCIO ELECTRONICO, YA QUE SE TIENE POCO ACCESSO A MECANISMOS DISTINTOS PARA LA COMERCIALIZACION Y VENTA DE LOS PRODUCTOS Y SERVICIOS. </v>
          </cell>
          <cell r="AE456" t="str">
            <v>EMPRENDEDORES Y MIPYMES UBICADAS EN LA CIUDAD DE MEXICO.</v>
          </cell>
          <cell r="AF456" t="str">
            <v>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v>
          </cell>
          <cell r="AG456" t="str">
            <v>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v>
          </cell>
          <cell r="AH456">
            <v>0.8</v>
          </cell>
          <cell r="AI456" t="str">
            <v>ATENDER CON CALIDAD Y EFICIENCIA A LOS EMPRENDEDORES Y MIPYMES BENEFICIARIAS QIE SOLICITEN LOS SERVICIOS DE ASESORIA Y CAPACITACION CON LA FINALIDAD DE INCREMENTAR SU COMPETITIVIDAD</v>
          </cell>
          <cell r="AJ456" t="str">
            <v>NUMERO DE SOLICITANTES/NUMERO DE SOLICITANTES ATENDIDOS) *100</v>
          </cell>
          <cell r="AK456" t="str">
            <v>PORCENTAJE</v>
          </cell>
          <cell r="AL456" t="str">
            <v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v>
          </cell>
          <cell r="AM456">
            <v>0.2</v>
          </cell>
          <cell r="AN456">
            <v>0.4</v>
          </cell>
          <cell r="AO456">
            <v>0.6</v>
          </cell>
          <cell r="AP456">
            <v>0.8</v>
          </cell>
        </row>
        <row r="457">
          <cell r="K457" t="str">
            <v>04P0DEP025</v>
          </cell>
          <cell r="L457">
            <v>2</v>
          </cell>
          <cell r="M457" t="str">
            <v>Ciudad Sustentable</v>
          </cell>
          <cell r="N457">
            <v>1</v>
          </cell>
          <cell r="O457" t="str">
            <v>Desarrollo económico sustentable e incluyente y generación de empleo</v>
          </cell>
          <cell r="P457">
            <v>3</v>
          </cell>
          <cell r="Q457" t="str">
            <v>Fortalecer la economía social y el emprendimiento</v>
          </cell>
          <cell r="R457">
            <v>8</v>
          </cell>
          <cell r="S457" t="str">
            <v>Trabajo decente y crecimiento económico</v>
          </cell>
          <cell r="T457" t="str">
            <v>8. Trabajo decente y crecimiento económico</v>
          </cell>
          <cell r="U457" t="str">
            <v>3</v>
          </cell>
          <cell r="V457" t="str">
            <v>Desarrollo Económico</v>
          </cell>
          <cell r="W457" t="str">
            <v>1</v>
          </cell>
          <cell r="X457" t="str">
            <v>Asuntos Económicos, Comerciales Y Laborales En General</v>
          </cell>
          <cell r="Y457" t="str">
            <v>1</v>
          </cell>
          <cell r="Z457" t="str">
            <v>Asuntos Económicos Y Comerciales En General</v>
          </cell>
          <cell r="AA457" t="str">
            <v>3.1.1</v>
          </cell>
          <cell r="AB457" t="str">
            <v>030</v>
          </cell>
          <cell r="AC457" t="str">
            <v>Crecimiento y desarrollo sostenible</v>
          </cell>
          <cell r="AD457" t="str">
            <v>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v>
          </cell>
          <cell r="AE457" t="str">
            <v>LOCATARIOS Y TRANSPORTISTAS DE LAS PLAZAS, CORREDORES, BAZARES Y DE LA TERMINAL DE CARGA ORIENTE PROPIEDAD DEL FONDO DE DESARROLLO ECONOMICO DEL DISTRITO FEDERAL.</v>
          </cell>
          <cell r="AF457" t="str">
            <v>FOMENTAR LA ESCRITURACION DE UNIDADES PRIVATIVAS LIQUIDADAS. RECUPERAR LA CARTERA. COMERCIALIZAR Y VENDER LAS UNIDADES PRIVATIVAS DISPONIBLES. RECUPERAR LAS UNIDADES PRIVATIVAS INVADIDAS.</v>
          </cell>
          <cell r="AG457" t="str">
            <v xml:space="preserve">CERTEZA JURIDICA A LOS PROPIETARIOS DE UNIDADES PRIVATIVAS ADQUIRIDAS EN LAS PLAZAS, CORREDORES, BAZARES Y EN LA TERMINAL DE CARGA ORIENTE </v>
          </cell>
          <cell r="AH457">
            <v>0.3</v>
          </cell>
          <cell r="AI457" t="str">
            <v>REALIZAR LA ESCRITURACION DE UNIDADES PRIVATIVAS LIQUIDADAS, LA VENTA DE UNIDADES PRIVATIVAS DISPONIBLES, LA RECUPERACION DE CARTERA Y LOCALES INVADIOS QUE CREAN IRREGULARIDADES EN LAS PLAZAS, CORREDORES Y BAZARES.</v>
          </cell>
          <cell r="AJ457" t="str">
            <v>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v>
          </cell>
          <cell r="AK457" t="str">
            <v>PORCENTAJE</v>
          </cell>
          <cell r="AL457" t="str">
            <v>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v>
          </cell>
          <cell r="AM457">
            <v>0.2</v>
          </cell>
          <cell r="AN457">
            <v>0.6</v>
          </cell>
          <cell r="AO457">
            <v>1.1000000000000001</v>
          </cell>
          <cell r="AP457">
            <v>1.7</v>
          </cell>
        </row>
        <row r="458">
          <cell r="K458" t="str">
            <v>04P0DSF006</v>
          </cell>
          <cell r="L458">
            <v>2</v>
          </cell>
          <cell r="M458" t="str">
            <v>Ciudad Sustentable</v>
          </cell>
          <cell r="N458">
            <v>1</v>
          </cell>
          <cell r="O458" t="str">
            <v>Desarrollo económico sustentable e incluyente y generación de empleo</v>
          </cell>
          <cell r="P458">
            <v>2</v>
          </cell>
          <cell r="Q458" t="str">
            <v>Apoyo a la micro y pequeña empresa</v>
          </cell>
          <cell r="R458">
            <v>8</v>
          </cell>
          <cell r="S458" t="str">
            <v>Trabajo decente y crecimiento económico</v>
          </cell>
          <cell r="T458" t="str">
            <v>8. Trabajo decente y crecimiento económico</v>
          </cell>
          <cell r="U458" t="str">
            <v>3</v>
          </cell>
          <cell r="V458" t="str">
            <v>Desarrollo Económico</v>
          </cell>
          <cell r="W458" t="str">
            <v>1</v>
          </cell>
          <cell r="X458" t="str">
            <v>Asuntos Económicos, Comerciales Y Laborales En General</v>
          </cell>
          <cell r="Y458" t="str">
            <v>1</v>
          </cell>
          <cell r="Z458" t="str">
            <v>Asuntos Económicos Y Comerciales En General</v>
          </cell>
          <cell r="AA458" t="str">
            <v>3.1.1</v>
          </cell>
          <cell r="AB458" t="str">
            <v>039</v>
          </cell>
          <cell r="AC458" t="str">
            <v>Financiamiento y créditos</v>
          </cell>
          <cell r="AD458" t="str">
            <v>LAS PERSONAS HABITANTES DE LA CIUDAD DE MEXICO MAYORES DE 18 AÑOS QUE DESARROLLAN O BUSCAN INICIAR UN ACTIVIDAD ECONOMICA TIENEN POCAS POSIBILIDADES DE ACCESO A LOS CREDITOS COMERCIALES DEL MERCADO FINANCIERO ACTUAL.</v>
          </cell>
          <cell r="AE458" t="str">
            <v xml:space="preserve">PERSONAS FISICAS, MICRO, PEQUEÑAS Y MEDIANAS EMPRESAS RESIDENTES O ESTABLECIDAS EN LA CIUDAD DE MEXICO QUE DESARROLLAN SU ACTIVIDAD ECONOMICA DENTRO DE LA CIUDAD Y QUE NO CUENTAN CON ACCESO AL SISTEMA FINANCIERO TRADICIONAL </v>
          </cell>
          <cell r="AF458" t="str">
            <v>DISEÑAR Y COORDINAR LAS ESTRATEGIAS DEL PROGRAMA DE FINANCIAMIENTO DEL FONDO PARA EL DESARROLLO SOCIAL DE LA CIUDAD DE MEXICO CON LA FINALIDAD DE IMPULSAR LAS ACTIVIDADES PRODUCTIVAS DE AUTOEMPLEO Y EL DESARROLLO DE NEGOCIOS.</v>
          </cell>
          <cell r="AG458" t="str">
            <v>LAS  PERSONAS HABITANTES DE LA CIUDAD DE MEXICO MAYORES DE 18 AÑOS QUE DESARROLLAN O BUSCAN INICIAR UN ACTIVIDAD ECONOMICA TIENE ACCESO A CREDITOS CON TASAS DE INTERES MENORES A LAS BANCARIAS E INCLUSO TASA CERO.</v>
          </cell>
          <cell r="AH458">
            <v>7.0000000000000001E-3</v>
          </cell>
          <cell r="AI458" t="str">
            <v>TASA DE CRECIMIENTO DE LOS CREDITOS PROGRAMADOS CON RESPECTO A LA LINEA BASE 2020</v>
          </cell>
          <cell r="AJ458" t="str">
            <v xml:space="preserve">((T2- T1)/T1)*100
((CREDITOS PROGRAMADOS EN 2021 - CREDITOS PROGRAMADOS EN LINEA BASE 2020) / CREDITOS PROGRAMADOS EN LINEA BASE 2020)*100
</v>
          </cell>
          <cell r="AK458" t="str">
            <v>TASA DE VARIACION</v>
          </cell>
          <cell r="AL458" t="str">
            <v>INFORME DE AVANCE TRIMESTRAL</v>
          </cell>
          <cell r="AM458">
            <v>1E-3</v>
          </cell>
          <cell r="AN458">
            <v>3.0000000000000001E-3</v>
          </cell>
          <cell r="AO458">
            <v>5.0000000000000001E-3</v>
          </cell>
          <cell r="AP458">
            <v>7.0000000000000001E-3</v>
          </cell>
        </row>
        <row r="459">
          <cell r="K459" t="str">
            <v>04P0DSM001</v>
          </cell>
          <cell r="L459">
            <v>2</v>
          </cell>
          <cell r="M459" t="str">
            <v>Ciudad Sustentable</v>
          </cell>
          <cell r="N459">
            <v>1</v>
          </cell>
          <cell r="O459" t="str">
            <v>Desarrollo económico sustentable e incluyente y generación de empleo</v>
          </cell>
          <cell r="P459">
            <v>2</v>
          </cell>
          <cell r="Q459" t="str">
            <v>Apoyo a la micro y pequeña empresa</v>
          </cell>
          <cell r="R459">
            <v>8</v>
          </cell>
          <cell r="S459" t="str">
            <v>Trabajo decente y crecimiento económico</v>
          </cell>
          <cell r="T459" t="str">
            <v>8. Trabajo decente y crecimiento económico</v>
          </cell>
          <cell r="U459" t="str">
            <v>3</v>
          </cell>
          <cell r="V459" t="str">
            <v>Desarrollo Económico</v>
          </cell>
          <cell r="W459" t="str">
            <v>1</v>
          </cell>
          <cell r="X459" t="str">
            <v>Asuntos Económicos, Comerciales Y Laborales En General</v>
          </cell>
          <cell r="Y459" t="str">
            <v>1</v>
          </cell>
          <cell r="Z459" t="str">
            <v>Asuntos Económicos Y Comerciales En General</v>
          </cell>
          <cell r="AA459" t="str">
            <v>3.1.1</v>
          </cell>
          <cell r="AB459" t="str">
            <v>104</v>
          </cell>
          <cell r="AC459" t="str">
            <v>Administración de capital humano</v>
          </cell>
          <cell r="AD459" t="str">
            <v>DISCREPANCIA ENTRE LOS NIVELES DE RESPONSABILIDAD Y FUNCIONES EN RELACION CON LOS PUESTOS DE ESTRUCTURA Y OPERATIVOS CON LOS QUE CUENTA EL FIDEICOMISO.</v>
          </cell>
          <cell r="AE459" t="str">
            <v xml:space="preserve">PERSONAL EN EDAD LABORAL QUE CUMPLA CON  LOS PERFILES DE PUESTO AUTORIZADOS </v>
          </cell>
          <cell r="AF459" t="str">
            <v xml:space="preserve">RECLUTAMIENTO Y SELECCION DE PERSONAL CAPACITADO EVALUACIONES DE DESEMPEÑO PARA EL LOGRO DE OBJETIVOS ANUALES CAPACITACION CONFORME A LAS NECESIDADES DE CADA AREA. </v>
          </cell>
          <cell r="AG459" t="str">
            <v>EL FIDEICOMISO CUENTA CON PUESTOS DE ESTRUCTURA Y OPERATIVO QUE VAN EN RELACION CON LA RESPONSABILIDAD Y FUNCIONES ENCOMENDADAS.</v>
          </cell>
          <cell r="AH459">
            <v>50</v>
          </cell>
          <cell r="AI459" t="str">
            <v>MIDE LA OCUPACION DE LA PLANTILLA AUTORIZADA</v>
          </cell>
          <cell r="AJ459" t="str">
            <v>NUMERO DE TRABAJADORES QUE LABORAN AL PERIODO.
Ʃ TRABAJADORES QUE LABORARON AL PERIODO EN FUNCION DE LA PLANTILLA AUTORIZADA</v>
          </cell>
          <cell r="AK459" t="str">
            <v>PERSONA</v>
          </cell>
          <cell r="AL459" t="str">
            <v>PLANTILLA AUTORIZADA PUBLICADA EN :HTTPS://WWW.TRANSPARENCIA.CDMX.GOB.MX/FONDO-PARA-EL-DESARROLLO-SOCIAL-DE-LA-CIUDAD-DE-MEXICO</v>
          </cell>
          <cell r="AM459">
            <v>50</v>
          </cell>
          <cell r="AN459">
            <v>50</v>
          </cell>
          <cell r="AO459">
            <v>50</v>
          </cell>
          <cell r="AP459">
            <v>50</v>
          </cell>
        </row>
        <row r="460">
          <cell r="K460" t="str">
            <v>04P0DSN001</v>
          </cell>
          <cell r="L460">
            <v>2</v>
          </cell>
          <cell r="M460" t="str">
            <v>Ciudad Sustentable</v>
          </cell>
          <cell r="N460" t="str">
            <v>2</v>
          </cell>
          <cell r="O460" t="str">
            <v>Desarrollo urbano sustentable e incluyente</v>
          </cell>
          <cell r="P460" t="str">
            <v>1</v>
          </cell>
          <cell r="Q460" t="str">
            <v>Ordenamiento de desarrollo urbano</v>
          </cell>
          <cell r="R460">
            <v>16</v>
          </cell>
          <cell r="S460" t="str">
            <v>Paz, justicia e instituciones sólidas</v>
          </cell>
          <cell r="T460" t="str">
            <v>16. Paz, justicia e instituciones sólidas</v>
          </cell>
          <cell r="U460" t="str">
            <v>1</v>
          </cell>
          <cell r="V460" t="str">
            <v>Gobierno</v>
          </cell>
          <cell r="W460" t="str">
            <v>7</v>
          </cell>
          <cell r="X460" t="str">
            <v>Asuntos De Orden Público Y De Seguridad Interior</v>
          </cell>
          <cell r="Y460" t="str">
            <v>2</v>
          </cell>
          <cell r="Z460" t="str">
            <v>Protección Civil</v>
          </cell>
          <cell r="AA460" t="str">
            <v>1.7.2</v>
          </cell>
          <cell r="AB460" t="str">
            <v>002</v>
          </cell>
          <cell r="AC460" t="str">
            <v>Gestión integral de riesgos en materia de protección civil</v>
          </cell>
          <cell r="AD460" t="str">
            <v>LOS TRABAJADORES DEL FONDO PARA EL DESARROLLO SOCIAL DE LA CIUDAD DE MEXICO NO CUENTAN CON LAS MEDIDAS DE PROTECCION CIVIL ADECUADAS, ASI COMO ESCASA CAPACITACION EN METERIA DE PROTECCION CIVIL</v>
          </cell>
          <cell r="AE460" t="str">
            <v>PLANTTILLA AUTORIZADA DE TRABAJADORES DEL FONDO PARA EL DESARROLLO SCOIAL DE LA CIUDAD DE MEXIO Y PERSONAL QUE VISITE EL EDIFICIO Y QUE SEA SUSCEPTIBLE A DESASTRES NATURALES.</v>
          </cell>
          <cell r="AF460" t="str">
            <v xml:space="preserve">ELABORACION DE UN PROGRAMA DE PROTECCION CIVIL PARA EL FONDESO CAPACITACION A LOS TRABAJADORES DE FONDESO EN MATERIA DE PROTECCION CIVIL ADECUACION DE LAS INSTALACIONES DE ACUERDO CON LOS PROGRAMAS DE PROTECCION CIVIL </v>
          </cell>
          <cell r="AG460" t="str">
            <v>LOS TRABAJADORES DEL FONDO PARA EL DESARROLLO SOCIAL DE LA CIUDAD DE MEXICO SE ENCUENTRAN CAPACITADOS ANTE CUALQUIER EVENTUALIDAD EN MATERIA DE PROTECCION CIVIL.</v>
          </cell>
          <cell r="AH460">
            <v>3</v>
          </cell>
          <cell r="AI460" t="str">
            <v>MIDE EL AVANCE EN LA CAPACITACION DEL TOTAL DEL PERSONAL EN MATERIA DE PROTECCION CIVIL; IMPLEMENTACION DE UN PROGRAMA DE PROTECCION CIVIL; Y LA ADECUACION DE LAS INSTALACIONES DE ACUERDO CON LOS PORGRAMAS DE PROTECCION CIVL.</v>
          </cell>
          <cell r="AJ460" t="str">
            <v>NUMERO DE AREAS QUE CUMPLEN CON LOS PROTOCOLOS DE PROTECCION CIVIL..Ʃ AREAS INTEGRADAS A UN PROGRAMA DE PROTECCION CIVIL</v>
          </cell>
          <cell r="AK460" t="str">
            <v>ACCION</v>
          </cell>
          <cell r="AL460" t="str">
            <v>INFORME DE AVANCE TRIMESTRAL, PUBLICADO EN LA PAGINA DE TRANSPARENCIA DEL FONDO PARA EL DESARROLLO SOCIAL DE LA CIUDAD DE MEXICO ARTICULO  . HTTPS://WWW.TRANSPARENCIA.CDMX.GOB.MX/FONDO-PARA-EL-DESARROLLO-SOCIAL-DE-LA-CIUDAD-DE-MEXICO</v>
          </cell>
          <cell r="AM460">
            <v>0</v>
          </cell>
          <cell r="AN460">
            <v>1</v>
          </cell>
          <cell r="AO460">
            <v>2</v>
          </cell>
          <cell r="AP460">
            <v>3</v>
          </cell>
        </row>
        <row r="461">
          <cell r="K461" t="str">
            <v>04P0DSO001</v>
          </cell>
          <cell r="L461">
            <v>2</v>
          </cell>
          <cell r="M461" t="str">
            <v>Ciudad Sustentable</v>
          </cell>
          <cell r="N461" t="str">
            <v>1</v>
          </cell>
          <cell r="O461" t="str">
            <v>Desarrollo económico sustentable e incluyente y generación de empleo</v>
          </cell>
          <cell r="P461" t="str">
            <v>1</v>
          </cell>
          <cell r="Q461" t="str">
            <v>Apoyo a la industria innovadora, sustentable y la economía circular</v>
          </cell>
          <cell r="R461">
            <v>16</v>
          </cell>
          <cell r="S461" t="str">
            <v>Paz, justicia e instituciones sólidas</v>
          </cell>
          <cell r="T461" t="str">
            <v>16. Paz, justicia e instituciones sólidas</v>
          </cell>
          <cell r="U461" t="str">
            <v>1</v>
          </cell>
          <cell r="V461" t="str">
            <v>Gobierno</v>
          </cell>
          <cell r="W461" t="str">
            <v>3</v>
          </cell>
          <cell r="X461" t="str">
            <v>Coordinación De La Política De Gobierno</v>
          </cell>
          <cell r="Y461" t="str">
            <v>4</v>
          </cell>
          <cell r="Z461" t="str">
            <v>Función Pública</v>
          </cell>
          <cell r="AA461" t="str">
            <v>1.3.4</v>
          </cell>
          <cell r="AB461" t="str">
            <v>001</v>
          </cell>
          <cell r="AC461" t="str">
            <v>Función pública y buen gobierno</v>
          </cell>
          <cell r="AD461" t="str">
            <v xml:space="preserve">FALTA DE ACCESO AL FINANCIAMIENTO POR PARTE DE LA POBLACION MAYOR DE 18 AÑOS DE LA CIUDAD DE MEXICO, QUE BUSCA IMPULSAR ALGUNA ACTIVIDAD ECONOMICA DE LA CIUDAD. </v>
          </cell>
          <cell r="AE461" t="str">
            <v xml:space="preserve">POBLACION DE LA CIUDAD DE MEXICO ENTRE LOS 18 Y 70 AÑOS QUE BUSCA IMPULSAR ALGUNA ACTIVIDAD ECONOMICA DE LA CIUDAD. </v>
          </cell>
          <cell r="AF461" t="str">
            <v xml:space="preserve">ABASTECIMIENTO  DE INSUMOS, SUMINISTROS  Y SERVICIOS PARA EL DESEMPEÑOS DE LAS ACTIVIDADES ADMINISTRATIVAS </v>
          </cell>
          <cell r="AG461" t="str">
            <v>CON LOS FINANCIAMIENTOS OTORGADOS A LA POBLACION DE LA CIUDAD DE MEXICO MAYOR DE 18 AÑOS CREAN ACTIVIDADES ECONOMICAS QUE LES SIRVEN COMO IMPULSO EN LOS MEDIOS LABORALES, ASI COMO MAYORES GANANCIAS Y CREAN FUENTES DE EMPLEO PARA OTRAS POBLACIONES.</v>
          </cell>
          <cell r="AH461">
            <v>420</v>
          </cell>
          <cell r="AI461" t="str">
            <v xml:space="preserve">ACTIVIDADES DE APOYO  EN LA OPERACION Y COLOCACION DE CREDITOS </v>
          </cell>
          <cell r="AJ461" t="str">
            <v>NUMERO DE ACTIVIDADES OPERATIVAS REALIZADAS AL PERIODO.
Ʃ ACTIVIDADES DE APOYO REALIZADAS AL PERIODO</v>
          </cell>
          <cell r="AK461" t="str">
            <v>ACCION</v>
          </cell>
          <cell r="AL461" t="str">
            <v>PUBLICADO EN HTTPS://WWW.TRANSPARENCIA.CDMX.GOB.MX/FONDO-PARA-EL-DESARROLLO-SOCIAL-DE-LA-CIUDAD-DE-MEXICO/ARTICULO/121</v>
          </cell>
          <cell r="AM461">
            <v>25</v>
          </cell>
          <cell r="AN461">
            <v>140</v>
          </cell>
          <cell r="AO461">
            <v>280</v>
          </cell>
          <cell r="AP461">
            <v>420</v>
          </cell>
        </row>
        <row r="462">
          <cell r="K462" t="str">
            <v>04P0DSP001</v>
          </cell>
          <cell r="L462">
            <v>2</v>
          </cell>
          <cell r="M462" t="str">
            <v>Ciudad Sustentable</v>
          </cell>
          <cell r="N462" t="str">
            <v>1</v>
          </cell>
          <cell r="O462" t="str">
            <v>Desarrollo económico sustentable e incluyente y generación de empleo</v>
          </cell>
          <cell r="P462" t="str">
            <v>7</v>
          </cell>
          <cell r="Q462" t="str">
            <v>Derechos humanos y empleo</v>
          </cell>
          <cell r="R462">
            <v>5</v>
          </cell>
          <cell r="S462" t="str">
            <v xml:space="preserve">Igualdad de género </v>
          </cell>
          <cell r="T462" t="str">
            <v xml:space="preserve">5. Igualdad de género </v>
          </cell>
          <cell r="U462" t="str">
            <v>1</v>
          </cell>
          <cell r="V462" t="str">
            <v>Gobierno</v>
          </cell>
          <cell r="W462" t="str">
            <v>2</v>
          </cell>
          <cell r="X462" t="str">
            <v>Justicia</v>
          </cell>
          <cell r="Y462" t="str">
            <v>4</v>
          </cell>
          <cell r="Z462" t="str">
            <v>Derechos Humanos</v>
          </cell>
          <cell r="AA462" t="str">
            <v>1.2.4</v>
          </cell>
          <cell r="AB462" t="str">
            <v>003</v>
          </cell>
          <cell r="AC462" t="str">
            <v>Transversalización de la perspectiva de género</v>
          </cell>
          <cell r="AD462" t="str">
            <v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v>
          </cell>
          <cell r="AE462" t="str">
            <v>SERVIDORES PUBLICOS DEL FONDESO RELACIONADOS CON LA FORMULACION E IMPLEMENTACION DEL PROGRAMA DE FINANCIAMIENTO QUE TIENEN RELACION DIRECTA O INDIRECTA CON LA POBLACION OBJETIVO.</v>
          </cell>
          <cell r="AF462" t="str">
            <v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v>
          </cell>
          <cell r="AG462" t="str">
            <v>LOS SERVIDORES PUBLICOS DEL FONDESO BRINDAN ATENCION Y ASESORAMIENTO EFICIENTE A LAS  MUJERES DE LA CIUDAD DE MEXICO QUE FORMAN PARTE DE LA PEA OCUPADA Y DESOCUPADA  EN MATERIA ACCESO A FINANCIAMIENTO Y APOYO EN  LA ELABORACION DE PROYECTOS DE NEGOCIO.</v>
          </cell>
          <cell r="AH462">
            <v>1</v>
          </cell>
          <cell r="AI462" t="str">
            <v>TASA DE CRECIMIENTO DE LOS CREDITOS ASIGNADOS A MUJERES PROGRAMADOS CON RESPECTO A LA LINEA BASE 2020. 23925</v>
          </cell>
          <cell r="AJ462" t="str">
            <v xml:space="preserve">
((T2- T1)/T1)*100
((CREDITOS PROGRAMADOS EN 2021 - CREDITOS PROGRAMADOS EN LINEA BASE 2020) / CREDITOS PROGRAMADOS EN LINEA BASE 2020)*100</v>
          </cell>
          <cell r="AK462" t="str">
            <v>PORCENTAJE</v>
          </cell>
          <cell r="AL462" t="str">
            <v>INFORME DE AVANCE TRIMESTRAL</v>
          </cell>
          <cell r="AM462">
            <v>0.14599999999999999</v>
          </cell>
          <cell r="AN462">
            <v>0.52200000000000002</v>
          </cell>
          <cell r="AO462">
            <v>0.79400000000000004</v>
          </cell>
          <cell r="AP462">
            <v>1</v>
          </cell>
        </row>
        <row r="463">
          <cell r="K463" t="str">
            <v>04P0DSP002</v>
          </cell>
          <cell r="L463">
            <v>2</v>
          </cell>
          <cell r="M463" t="str">
            <v>Ciudad Sustentable</v>
          </cell>
          <cell r="N463" t="str">
            <v>1</v>
          </cell>
          <cell r="O463" t="str">
            <v>Desarrollo económico sustentable e incluyente y generación de empleo</v>
          </cell>
          <cell r="P463" t="str">
            <v>7</v>
          </cell>
          <cell r="Q463" t="str">
            <v>Derechos humanos y empleo</v>
          </cell>
          <cell r="R463">
            <v>10</v>
          </cell>
          <cell r="S463" t="str">
            <v xml:space="preserve">Reducción de las desigualdades </v>
          </cell>
          <cell r="T463" t="str">
            <v xml:space="preserve">10. Reducción de las desigualdades </v>
          </cell>
          <cell r="U463" t="str">
            <v>1</v>
          </cell>
          <cell r="V463" t="str">
            <v>Gobierno</v>
          </cell>
          <cell r="W463" t="str">
            <v>2</v>
          </cell>
          <cell r="X463" t="str">
            <v>Justicia</v>
          </cell>
          <cell r="Y463" t="str">
            <v>4</v>
          </cell>
          <cell r="Z463" t="str">
            <v>Derechos Humanos</v>
          </cell>
          <cell r="AA463" t="str">
            <v>1.2.4</v>
          </cell>
          <cell r="AB463" t="str">
            <v>004</v>
          </cell>
          <cell r="AC463" t="str">
            <v>Transversalización del enfoque de derechos humanos</v>
          </cell>
          <cell r="AD463" t="str">
            <v>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v>
          </cell>
          <cell r="AE463" t="str">
            <v>SERVIDORES PUBLICOS DEL FONDESO RELACIONADOS CON LA FORMULACION E IMPLEMENTACION DEL PROGRAMA DE FINANCIAMIENTO QUE TIENEN RELACION DIRECTA O INDIRECTA CON LA POBLACION OBJETIVO.</v>
          </cell>
          <cell r="AF463" t="str">
            <v>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v>
          </cell>
          <cell r="AG463" t="str">
            <v>LOS ADULTOS MAYORES DE LA CIUDAD DE MEXICO QUE FORMAN PARTE DE LA PEA  DESOCUPADA CUENTAN CON UN TRATO ADECUADO Y EL ACCESO A ASESORIAS INTEGRALES EN MATERIA ACCESO A FINANCIAMIENTO Y PARA LA ELABORACION DE PROYECTOS DE NEGOCIO.</v>
          </cell>
          <cell r="AH463">
            <v>1</v>
          </cell>
          <cell r="AI463" t="str">
            <v>TASA DE CRECIMIENTO DE LOS CREDITOS ASIGNADOS A PERSONAS ADULTAS MAYORES PROGRAMADOS CON RESPECTO A LA LINEA BASE 2020. 5000</v>
          </cell>
          <cell r="AJ463" t="str">
            <v>((T2- T1)/T1)*100..((CREDITOS PROGRAMADOS EN 2021 - CREDITOS PROGRAMADOS EN LINEA BASE 2020) / CREDITOS PROGRAMADOS EN LINEA BASE 2020)*100</v>
          </cell>
          <cell r="AK463" t="str">
            <v>PORCENTAJE</v>
          </cell>
          <cell r="AL463" t="str">
            <v>1) DICTAMENES PRESENTADOS PARA APROBACION EN EL SUBCOMITE TECNICO ESPECIALIZADO DE CREDITO. 2) INFORMES DE AVANCE TRIMESTRAL DE AVANCE PROGRAMATICO PRESUPUESTAL.</v>
          </cell>
          <cell r="AM463">
            <v>0.2</v>
          </cell>
          <cell r="AN463">
            <v>0.5</v>
          </cell>
          <cell r="AO463">
            <v>0.8</v>
          </cell>
          <cell r="AP463">
            <v>1</v>
          </cell>
        </row>
        <row r="464">
          <cell r="K464" t="str">
            <v>04P0DSP004</v>
          </cell>
          <cell r="L464">
            <v>2</v>
          </cell>
          <cell r="M464" t="str">
            <v>Ciudad Sustentable</v>
          </cell>
          <cell r="N464" t="str">
            <v>1</v>
          </cell>
          <cell r="O464" t="str">
            <v>Desarrollo económico sustentable e incluyente y generación de empleo</v>
          </cell>
          <cell r="P464" t="str">
            <v>7</v>
          </cell>
          <cell r="Q464" t="str">
            <v>Derechos humanos y empleo</v>
          </cell>
          <cell r="R464" t="str">
            <v>10</v>
          </cell>
          <cell r="S464" t="str">
            <v xml:space="preserve">Reducción de las desigualdades </v>
          </cell>
          <cell r="T464" t="str">
            <v xml:space="preserve">10. Reducción de las desigualdades </v>
          </cell>
          <cell r="U464" t="str">
            <v>2</v>
          </cell>
          <cell r="V464" t="str">
            <v>Desarrollo Social</v>
          </cell>
          <cell r="W464" t="str">
            <v>6</v>
          </cell>
          <cell r="X464" t="str">
            <v>Protección Social</v>
          </cell>
          <cell r="Y464" t="str">
            <v>8</v>
          </cell>
          <cell r="Z464" t="str">
            <v>Otros Grupos Vulnerables</v>
          </cell>
          <cell r="AA464" t="str">
            <v>2.6.8</v>
          </cell>
          <cell r="AB464" t="str">
            <v>294</v>
          </cell>
          <cell r="AC464" t="str">
            <v>Transversalización de la perspectiva de los derechos de la niñez y de la adolescencia</v>
          </cell>
          <cell r="AD46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64" t="str">
            <v>NIÑOS, NIÑAS Y ADOLESCENTES QUE HABITEN Y TRANSITEN EN LA CIUDAD DE MÉXICO</v>
          </cell>
          <cell r="AF464" t="str">
            <v>PROMOCIÓN INTEGRAL DE LOS DERECHOS DE LOS NIÑOS, NIÑAS Y ADOLESCENTES.
IMPLEMENTACIÓN ACCIONES DE SENSIBILIZACIÓN, PARA LOS SERVIDORES PÚBLICOS EN EL CUMPLIMIENTO DE LOS DERECHOS DE LOS NIÑOS, NIÑAS Y ADOLESCENTES.</v>
          </cell>
          <cell r="AG464" t="str">
            <v>NIÑOS, NIÑAS Y ADOLESCENTES, CON UNA VIDA LIBRE DE VIOLENCIA</v>
          </cell>
          <cell r="AH464">
            <v>1</v>
          </cell>
          <cell r="AI464" t="str">
            <v>PORCENTAJE DE ACTIVIDADES REALIZADAS A EFECTO DE CONCIENTIZAR SOBRE LOS DERECHOS DE LAS NIÑAS, NIÑOS Y ADOLESCENTES A LOS SERVIDORES PÚBLICOS DE LA INSTITUCIÓN.</v>
          </cell>
          <cell r="AJ464" t="str">
            <v>(ACTIVIDADES PLANEADAS PARA CONCIENTIZAR SOBRE LOS DERECHOS DE LAS NIÑAS, NIÑOS Y ADOLESCENTES) / (ACTIVIDADES REALIZADAS PARA CONCIENTIZAR SOBRE LOS DERECHOS DE LAS NIÑAS, NIÑOS Y ADOLESCENTES)</v>
          </cell>
          <cell r="AK464" t="str">
            <v>PORCENTAJE</v>
          </cell>
          <cell r="AL464" t="str">
            <v>N/A</v>
          </cell>
          <cell r="AM464">
            <v>0</v>
          </cell>
          <cell r="AN464">
            <v>0.5</v>
          </cell>
          <cell r="AO464">
            <v>1</v>
          </cell>
          <cell r="AP464">
            <v>1</v>
          </cell>
        </row>
        <row r="465">
          <cell r="K465" t="str">
            <v>05C001F005</v>
          </cell>
          <cell r="L465">
            <v>2</v>
          </cell>
          <cell r="M465" t="str">
            <v>Ciudad Sustentable</v>
          </cell>
          <cell r="N465">
            <v>1</v>
          </cell>
          <cell r="O465" t="str">
            <v>Desarrollo económico sustentable e incluyente y generación de empleo</v>
          </cell>
          <cell r="P465">
            <v>5</v>
          </cell>
          <cell r="Q465" t="str">
            <v>Fomento al turismo</v>
          </cell>
          <cell r="R465">
            <v>8</v>
          </cell>
          <cell r="S465" t="str">
            <v>Trabajo decente y crecimiento económico</v>
          </cell>
          <cell r="T465" t="str">
            <v>8. Trabajo decente y crecimiento económico</v>
          </cell>
          <cell r="U465" t="str">
            <v>3</v>
          </cell>
          <cell r="V465" t="str">
            <v>Desarrollo Económico</v>
          </cell>
          <cell r="W465" t="str">
            <v>7</v>
          </cell>
          <cell r="X465" t="str">
            <v>Turismo</v>
          </cell>
          <cell r="Y465" t="str">
            <v>1</v>
          </cell>
          <cell r="Z465" t="str">
            <v>Turismo</v>
          </cell>
          <cell r="AA465" t="str">
            <v>3.7.1</v>
          </cell>
          <cell r="AB465" t="str">
            <v>079</v>
          </cell>
          <cell r="AC465" t="str">
            <v>Promoción y fomento del turismo</v>
          </cell>
          <cell r="AD465" t="str">
            <v xml:space="preserve">PROBLEMA: LA ACTIVIDAD TURISTICA DE LA CDMX CRECE POR DEBAJO DE SU POTENCIAL, LO CUAL LIMITA SU CONTRIBUCION PARA ALCANZAR UNA CIUDAD SUSTENTABLE, QUE GENERE DESARROLLO ECONOMICO Y EMPLEOS CON BIENESTAR SOCIAL. </v>
          </cell>
          <cell r="AE465" t="str">
            <v>LOS ACTORES DEL SECTOR TURISTICO DE LA CIUDAD DE MEXICO CONFORMADOS POR PRESTADORES DE SERVICIOS TURISTICOS, TURISTAS Y POBLACION LOCAL</v>
          </cell>
          <cell r="AF465" t="str">
            <v>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v>
          </cell>
          <cell r="AG465" t="str">
            <v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v>
          </cell>
          <cell r="AH465">
            <v>0.05</v>
          </cell>
          <cell r="AI465" t="str">
            <v>MIDE LA VARIACION PORCENTUAL DE LLEGADAS DE TURISTAS A CUARTOS DE HOTEL RESPECTO AL AÑO 2020</v>
          </cell>
          <cell r="AJ465" t="str">
            <v>(LLEGADAS DE TURISTAS A CUARTOS DE HOTEL RESPECTO AL AÑO 2021 / LLEGADAS DE TURISTAS A CUARTOS DE HOTEL RESPECTO AL AÑO 2020)*100</v>
          </cell>
          <cell r="AK465" t="str">
            <v>PORCENTAJE</v>
          </cell>
          <cell r="AL465" t="str">
            <v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v>
          </cell>
          <cell r="AM465">
            <v>0.01</v>
          </cell>
          <cell r="AN465">
            <v>0.02</v>
          </cell>
          <cell r="AO465">
            <v>0.03</v>
          </cell>
          <cell r="AP465">
            <v>0.05</v>
          </cell>
        </row>
        <row r="466">
          <cell r="K466" t="str">
            <v>05C001M001</v>
          </cell>
          <cell r="L466">
            <v>2</v>
          </cell>
          <cell r="M466" t="str">
            <v>Ciudad Sustentable</v>
          </cell>
          <cell r="N466">
            <v>1</v>
          </cell>
          <cell r="O466" t="str">
            <v>Desarrollo económico sustentable e incluyente y generación de empleo</v>
          </cell>
          <cell r="P466">
            <v>5</v>
          </cell>
          <cell r="Q466" t="str">
            <v>Fomento al turismo</v>
          </cell>
          <cell r="R466">
            <v>8</v>
          </cell>
          <cell r="S466" t="str">
            <v>Trabajo decente y crecimiento económico</v>
          </cell>
          <cell r="T466" t="str">
            <v>8. Trabajo decente y crecimiento económico</v>
          </cell>
          <cell r="U466" t="str">
            <v>3</v>
          </cell>
          <cell r="V466" t="str">
            <v>Desarrollo Económico</v>
          </cell>
          <cell r="W466" t="str">
            <v>7</v>
          </cell>
          <cell r="X466" t="str">
            <v>Turismo</v>
          </cell>
          <cell r="Y466" t="str">
            <v>1</v>
          </cell>
          <cell r="Z466" t="str">
            <v>Turismo</v>
          </cell>
          <cell r="AA466" t="str">
            <v>3.7.1</v>
          </cell>
          <cell r="AB466" t="str">
            <v>104</v>
          </cell>
          <cell r="AC466" t="str">
            <v>Administración de capital humano</v>
          </cell>
          <cell r="AD466" t="str">
            <v xml:space="preserve">TIEMPO EXCESIVO DEDICADO POR PARTE DEL PERSONAL DE LA SECRETARIA DE TURISMO DENTRO DE LA JORNADA DE TRABAJO, TANTO PARA EL REGISTRO DE ASISTENCIA,COMO PARA SOLUCION DE LAS PROBLEMATICAS DERIVADAS DEL MISMO, EN DETRIMENTO DE LAS ACTIVIDADES ENCOMENDADAS. </v>
          </cell>
          <cell r="AE466" t="str">
            <v>CAPITAL HUMANO ADSCRITO A LA SECRETARIA DE TURISMO</v>
          </cell>
          <cell r="AF466" t="str">
            <v>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v>
          </cell>
          <cell r="AG466" t="str">
            <v>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v>
          </cell>
          <cell r="AH466">
            <v>20000</v>
          </cell>
          <cell r="AI466" t="str">
            <v>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v>
          </cell>
          <cell r="AJ466" t="str">
            <v>NUMERO DE REGISTROS DE ASISTENCIA REALIZADOS MEDIANTE EQUIPO BIOMETRICO</v>
          </cell>
          <cell r="AK466" t="str">
            <v>REGISTROS BIOMETRICOS</v>
          </cell>
          <cell r="AL466" t="str">
            <v xml:space="preserve">REGISTROS DE PERSONAL ALOJADOS TANTO EN LA MEMORIA INTERNA DEL RELOJ CHECADOR,COMO EN LA APLICACION (SOFWARE) INTEGRADA AL MISMO. </v>
          </cell>
          <cell r="AM466">
            <v>0</v>
          </cell>
          <cell r="AN466">
            <v>0</v>
          </cell>
          <cell r="AO466">
            <v>10000</v>
          </cell>
          <cell r="AP466">
            <v>20000</v>
          </cell>
        </row>
        <row r="467">
          <cell r="K467" t="str">
            <v>05C001N001</v>
          </cell>
          <cell r="L467">
            <v>2</v>
          </cell>
          <cell r="M467" t="str">
            <v>Ciudad Sustentable</v>
          </cell>
          <cell r="N467" t="str">
            <v>1</v>
          </cell>
          <cell r="O467" t="str">
            <v>Desarrollo económico sustentable e incluyente y generación de empleo</v>
          </cell>
          <cell r="P467" t="str">
            <v>5</v>
          </cell>
          <cell r="Q467" t="str">
            <v>Fomento al turismo</v>
          </cell>
          <cell r="R467">
            <v>16</v>
          </cell>
          <cell r="S467" t="str">
            <v>Paz, justicia e instituciones sólidas</v>
          </cell>
          <cell r="T467" t="str">
            <v>16. Paz, justicia e instituciones sólidas</v>
          </cell>
          <cell r="U467" t="str">
            <v>1</v>
          </cell>
          <cell r="V467" t="str">
            <v>Gobierno</v>
          </cell>
          <cell r="W467" t="str">
            <v>7</v>
          </cell>
          <cell r="X467" t="str">
            <v>Asuntos De Orden Público Y De Seguridad Interior</v>
          </cell>
          <cell r="Y467" t="str">
            <v>2</v>
          </cell>
          <cell r="Z467" t="str">
            <v>Protección Civil</v>
          </cell>
          <cell r="AA467" t="str">
            <v>1.7.2</v>
          </cell>
          <cell r="AB467" t="str">
            <v>002</v>
          </cell>
          <cell r="AC467" t="str">
            <v>Gestión integral de riesgos en materia de protección civil</v>
          </cell>
          <cell r="AD467" t="str">
            <v xml:space="preserve">LA CIUDAD DE MEXICO ESTA EXPUESTA A DIFERENTES FENOMENOS PERTURBADORES GEOLOGICOS, HIDROMETEOROLOGICOS, SANITARIO ECOLOGICO, QUIMICO TECNOLOGICO Y SOCIOORGANIZATIVO QUE PONEN EN RIESGO A LA POBLACION. </v>
          </cell>
          <cell r="AE467" t="str">
            <v>PROTEGER A LA PERSONA, A LA SOCIEDAD Y SU ENTORNO EN LA CIUDAD DE MEXICO.</v>
          </cell>
          <cell r="AF467" t="str">
            <v>IMPLEMENTAR UN PROGRAMA DE CAPACITACION EN MATERIA DE LA GESTION INTEGRAL DE RIESGOS Y DESASTRES. DOTAR A LA SECRETARIA DE TURISMO DE LOS INSUMOS REQUERIDOS PARA EL PROGRAMA DE LA GESTION INTEGRAL DE RIESGOS Y DESASTRES.</v>
          </cell>
          <cell r="AG467" t="str">
            <v xml:space="preserve">CAPACIDAD DE RESPUESTA POR PARTE DEL PERSONAL ADSCRITO A LA SECRETARIA DE TURISMO ANTE UNA SITUACION DE RIESGO O DESASTRE EN SU LUGAR DE TRABAJO, HOGAR O ESPACIOS PUBLICOS, EN BENEFICIO DE LOS RESIDENTES Y TRANSEUNTES DE LA CIUDAD DE MEXICO. </v>
          </cell>
          <cell r="AH467">
            <v>2</v>
          </cell>
          <cell r="AI467" t="str">
            <v>SERVIDORES PUBLICOS CAPACITADOS EN LA GESTION INTEGRAL DE RIESGOS Y DESASTRES. . QUE LA SECRETARIA DE TURISMO CUENTE CON LOS INSUMOS NECESARIOS PARA DAR ATENCION EN SITUACIONES DE EMERGENCIA DERIVADO POR RIESGOS O DESASTRES.</v>
          </cell>
          <cell r="AJ467" t="str">
            <v>PORCENTAJE DE CUMPLIMIENTO DEL PROGRAMA DE GESTION INTEGRAL DE RIESGOS Y DESASTRES</v>
          </cell>
          <cell r="AK467" t="str">
            <v>ACCION</v>
          </cell>
          <cell r="AL467" t="str">
            <v xml:space="preserve">EVALUACIONES A PERSONAL CAPACITADO, SIMULACROS, </v>
          </cell>
          <cell r="AM467">
            <v>1</v>
          </cell>
          <cell r="AN467">
            <v>0</v>
          </cell>
          <cell r="AO467">
            <v>1</v>
          </cell>
          <cell r="AP467">
            <v>0</v>
          </cell>
        </row>
        <row r="468">
          <cell r="K468" t="str">
            <v>05C001O001</v>
          </cell>
          <cell r="L468">
            <v>2</v>
          </cell>
          <cell r="M468" t="str">
            <v>Ciudad Sustentable</v>
          </cell>
          <cell r="N468" t="str">
            <v>1</v>
          </cell>
          <cell r="O468" t="str">
            <v>Desarrollo económico sustentable e incluyente y generación de empleo</v>
          </cell>
          <cell r="P468" t="str">
            <v>5</v>
          </cell>
          <cell r="Q468" t="str">
            <v>Fomento al turismo</v>
          </cell>
          <cell r="R468">
            <v>16</v>
          </cell>
          <cell r="S468" t="str">
            <v>Paz, justicia e instituciones sólidas</v>
          </cell>
          <cell r="T468" t="str">
            <v>16. Paz, justicia e instituciones sólidas</v>
          </cell>
          <cell r="U468" t="str">
            <v>1</v>
          </cell>
          <cell r="V468" t="str">
            <v>Gobierno</v>
          </cell>
          <cell r="W468" t="str">
            <v>3</v>
          </cell>
          <cell r="X468" t="str">
            <v>Coordinación De La Política De Gobierno</v>
          </cell>
          <cell r="Y468" t="str">
            <v>4</v>
          </cell>
          <cell r="Z468" t="str">
            <v>Función Pública</v>
          </cell>
          <cell r="AA468" t="str">
            <v>1.3.4</v>
          </cell>
          <cell r="AB468" t="str">
            <v>001</v>
          </cell>
          <cell r="AC468" t="str">
            <v>Función pública y buen gobierno</v>
          </cell>
          <cell r="AD468" t="str">
            <v>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v>
          </cell>
          <cell r="AE468" t="str">
            <v>TRANSEUNTES, TURISTAS NACIONALES Y EXTRANJEROS, PERSONAL ADSCRITO Y PRESTADORES DE SERVICIOS QUE ACUDEN A LOS MODULOS DE INFORMACION TURISTICA E INSTALACIONES DEL INMUEBLE DE LA SECRETARIA DE TURISMO</v>
          </cell>
          <cell r="AF468" t="str">
            <v>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v>
          </cell>
          <cell r="AG468" t="str">
            <v>LLA SECRETARIA DE TURISMO Y SUS MODULOS DE INFORMACION TURISTICA, PROPORCIONAN INFORMACION OPORTUNA, VERAZ Y DE FACIL ACCESO FISICO Y ELECTRONICO A LOS TURISTAS.</v>
          </cell>
          <cell r="AH468">
            <v>4</v>
          </cell>
          <cell r="AI468" t="str">
            <v>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v>
          </cell>
          <cell r="AJ468" t="str">
            <v>PORCENTAJE DE AVANCE EN EL SUMINISTRO DE BIENES Y SERVICIOS QUE REQUIERE LA OPERACION DE LA SECRETARIA DE TURISMO</v>
          </cell>
          <cell r="AK468" t="str">
            <v>ACCION</v>
          </cell>
          <cell r="AL468" t="str">
            <v>SUPERVISION DE LA OPERACION Y FUNCIONAMIENTO ADECUADO DE LAS INSTALACIONES DE LA SECRETARIA DE TURISMO</v>
          </cell>
          <cell r="AM468">
            <v>1</v>
          </cell>
          <cell r="AN468">
            <v>1</v>
          </cell>
          <cell r="AO468">
            <v>1</v>
          </cell>
          <cell r="AP468">
            <v>1</v>
          </cell>
        </row>
        <row r="469">
          <cell r="K469" t="str">
            <v>05C001P001</v>
          </cell>
          <cell r="L469">
            <v>2</v>
          </cell>
          <cell r="M469" t="str">
            <v>Ciudad Sustentable</v>
          </cell>
          <cell r="N469" t="str">
            <v>1</v>
          </cell>
          <cell r="O469" t="str">
            <v>Desarrollo económico sustentable e incluyente y generación de empleo</v>
          </cell>
          <cell r="P469" t="str">
            <v>5</v>
          </cell>
          <cell r="Q469" t="str">
            <v>Fomento al turismo</v>
          </cell>
          <cell r="R469">
            <v>5</v>
          </cell>
          <cell r="S469" t="str">
            <v xml:space="preserve">Igualdad de género </v>
          </cell>
          <cell r="T469" t="str">
            <v xml:space="preserve">5. Igualdad de género </v>
          </cell>
          <cell r="U469" t="str">
            <v>1</v>
          </cell>
          <cell r="V469" t="str">
            <v>Gobierno</v>
          </cell>
          <cell r="W469" t="str">
            <v>2</v>
          </cell>
          <cell r="X469" t="str">
            <v>Justicia</v>
          </cell>
          <cell r="Y469" t="str">
            <v>4</v>
          </cell>
          <cell r="Z469" t="str">
            <v>Derechos Humanos</v>
          </cell>
          <cell r="AA469" t="str">
            <v>1.2.4</v>
          </cell>
          <cell r="AB469" t="str">
            <v>003</v>
          </cell>
          <cell r="AC469" t="str">
            <v>Transversalización de la perspectiva de género</v>
          </cell>
          <cell r="AD469" t="str">
            <v>AUSENCIA Y FALTA DE SENSIBILIDAD POR PARTE DE LA CIUDADANIA, PARA EL RESPETO Y CUMPLIMIENTO EN MATERIA DE PERSPECTIVA DE GENERO, IGUALDAD Y DERECHOS HUMANOS DE LAS NIÑAS Y MUJERES.</v>
          </cell>
          <cell r="AE469" t="str">
            <v>CAPITAL HUMANO ADSCRITO A LA SECRETARIA DE TURISMO, RESIDENTES Y TRANSEUNTES DE LA CIUDAD DE MEXICO</v>
          </cell>
          <cell r="AF469" t="str">
            <v>IMPLEMENTAR UN PROGRAMA DE CAPACITACION PARA LA DIFUSION Y CONCIENTIZACION DURANTE EL EJERCICIO 2021, DE TEMAS SOBRE LA MATERIA, MEDIANTE EL USO DE DIVERSOS MEDIOS O INSTRUMENTOS, TANTO FISICOS COMO DIGITALES.</v>
          </cell>
          <cell r="AG469" t="str">
            <v>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v>
          </cell>
          <cell r="AH469">
            <v>1</v>
          </cell>
          <cell r="AI469" t="str">
            <v>IMPLEMENTACION DE UN PROGRAMA DE CAPACITACION PERMANENTE DE CONCIENTIZACION, DURANTE EL EJERCICIO 2021 EN MATERIA DE PERSPECTIVA DE GENERO, IGUALDAD Y DERECHOS HUMANOS DE LAS NIÑAS Y MUJERES.</v>
          </cell>
          <cell r="AJ469" t="str">
            <v>PORCENTAJE DE CUMPLIMIENTO EN EL PROGRAMA DE CAPACITACION EN MATERIA DE DERECHOS HUMANOS DE LAS NIÑAS Y MUJERES</v>
          </cell>
          <cell r="AK469" t="str">
            <v>ACCION</v>
          </cell>
          <cell r="AL469" t="str">
            <v>EVALUACION AL PERSONAL CAPACITADO.  MATERIAL DE DIFUSION</v>
          </cell>
          <cell r="AM469">
            <v>0</v>
          </cell>
          <cell r="AN469">
            <v>0</v>
          </cell>
          <cell r="AO469">
            <v>1</v>
          </cell>
          <cell r="AP469">
            <v>0</v>
          </cell>
        </row>
        <row r="470">
          <cell r="K470" t="str">
            <v>05C001P002</v>
          </cell>
          <cell r="L470">
            <v>2</v>
          </cell>
          <cell r="M470" t="str">
            <v>Ciudad Sustentable</v>
          </cell>
          <cell r="N470" t="str">
            <v>1</v>
          </cell>
          <cell r="O470" t="str">
            <v>Desarrollo económico sustentable e incluyente y generación de empleo</v>
          </cell>
          <cell r="P470" t="str">
            <v>5</v>
          </cell>
          <cell r="Q470" t="str">
            <v>Fomento al turismo</v>
          </cell>
          <cell r="R470">
            <v>10</v>
          </cell>
          <cell r="S470" t="str">
            <v xml:space="preserve">Reducción de las desigualdades </v>
          </cell>
          <cell r="T470" t="str">
            <v xml:space="preserve">10. Reducción de las desigualdades </v>
          </cell>
          <cell r="U470" t="str">
            <v>1</v>
          </cell>
          <cell r="V470" t="str">
            <v>Gobierno</v>
          </cell>
          <cell r="W470" t="str">
            <v>2</v>
          </cell>
          <cell r="X470" t="str">
            <v>Justicia</v>
          </cell>
          <cell r="Y470" t="str">
            <v>4</v>
          </cell>
          <cell r="Z470" t="str">
            <v>Derechos Humanos</v>
          </cell>
          <cell r="AA470" t="str">
            <v>1.2.4</v>
          </cell>
          <cell r="AB470" t="str">
            <v>004</v>
          </cell>
          <cell r="AC470" t="str">
            <v>Transversalización del enfoque de derechos humanos</v>
          </cell>
          <cell r="AD470" t="str">
            <v>AUSENCIA Y FALTA DE SENSIBILIDAD POR PARTE DE LA CIUDADANIA, PARA EL RESPETO Y CUMPLIMIENTO EN MATERIA DE PERSPECTIVA DE IGUALDAD, INCLUSION Y DERECHOS HUMANOS.</v>
          </cell>
          <cell r="AE470" t="str">
            <v>CAPITAL HUMANO ADSCRITO A LA SECRETARIA DE TURISMO, RESIDENTES Y TRANSEUNTES DE LA CIUDAD DE MEXICO</v>
          </cell>
          <cell r="AF470" t="str">
            <v>IMPLEMENTAR UN PROGRAMA DE CAPACITACION PARA LA DIFUSION Y CONCIENTIZACION DURANTE EL EJERCICIO 2021, DE TEMAS SOBRE LA MATERIA, MEDIANTE EL USO DE DIVERSOS MEDIOS O INSTRUMENTOS, TANTO FISICOS COMO DIGITALES.</v>
          </cell>
          <cell r="AG470" t="str">
            <v>RESPETO IRRESTRICTO A LOS DERECHOS HUMANOS POR PARTE DEL PERSONAL DE LA SECRETARIA DE TURISMO, EN SUS INTERACCIONES TANTO AL INTERIOR DE LA MISMA, COMO EN LA PRESTACION DE SERVICIOS A LOS HABITANTES DE LA CIUDAD DE MEXICO Y AL TURISMO NACIONAL E INTERNACIONAL.</v>
          </cell>
          <cell r="AH470">
            <v>1</v>
          </cell>
          <cell r="AI470" t="str">
            <v>IMPLEMENTACION DE UN PROGRAMA DE CAPACITACION PERMANENTE DE CONCIENTIZACION, DURANTE EL EJERCICIO 2021 EN MATERIA DE IGUALDAD, INCLUSION Y DERECHOS HUMANOS.</v>
          </cell>
          <cell r="AJ470" t="str">
            <v>PORCENTAJE DE CUMPLIMIENTO EN EL PROGRAMA DE CAPACITACION EN MATERIA DE DERECHOS HUMANOS</v>
          </cell>
          <cell r="AK470" t="str">
            <v>ACCION</v>
          </cell>
          <cell r="AL470" t="str">
            <v>EVALUACION AL PERSONAL CAPACITADO. MATERIAL DE DIFUSION</v>
          </cell>
          <cell r="AM470">
            <v>0</v>
          </cell>
          <cell r="AN470">
            <v>0</v>
          </cell>
          <cell r="AO470">
            <v>2</v>
          </cell>
          <cell r="AP470">
            <v>0</v>
          </cell>
        </row>
        <row r="471">
          <cell r="K471" t="str">
            <v>05C001P004</v>
          </cell>
          <cell r="L471">
            <v>2</v>
          </cell>
          <cell r="M471" t="str">
            <v>Ciudad Sustentable</v>
          </cell>
          <cell r="N471" t="str">
            <v>1</v>
          </cell>
          <cell r="O471" t="str">
            <v>Desarrollo economico sustentable e incluyente y generacion de empleo</v>
          </cell>
          <cell r="P471" t="str">
            <v>7</v>
          </cell>
          <cell r="Q471" t="str">
            <v>Derechos humanos y empleo</v>
          </cell>
          <cell r="R471" t="str">
            <v>10</v>
          </cell>
          <cell r="S471" t="str">
            <v xml:space="preserve">Reducción de las desigualdades </v>
          </cell>
          <cell r="T471" t="str">
            <v xml:space="preserve">10. Reducción de las desigualdades </v>
          </cell>
          <cell r="U471" t="str">
            <v>2</v>
          </cell>
          <cell r="V471" t="str">
            <v>Desarrollo Social</v>
          </cell>
          <cell r="W471" t="str">
            <v>6</v>
          </cell>
          <cell r="X471" t="str">
            <v>Protección Social</v>
          </cell>
          <cell r="Y471" t="str">
            <v>8</v>
          </cell>
          <cell r="Z471" t="str">
            <v>Otros Grupos Vulnerables</v>
          </cell>
          <cell r="AA471" t="str">
            <v>2.6.8</v>
          </cell>
          <cell r="AB471" t="str">
            <v>294</v>
          </cell>
          <cell r="AC471" t="str">
            <v>Transversalización de la perspectiva de los derechos de la niñez y de la adolescencia</v>
          </cell>
          <cell r="AD47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71" t="str">
            <v>NIÑOS, NIÑAS Y ADOLESCENTES QUE HABITEN Y TRANSITEN EN LA CIUDAD DE MÉXICO</v>
          </cell>
          <cell r="AF471" t="str">
            <v>PROMOCIÓN INTEGRAL DE LOS DERECHOS DE LOS NIÑOS, NIÑAS Y ADOLESCENTES.
IMPLEMENTACIÓN ACCIONES DE SENSIBILIZACIÓN, PARA LOS SERVIDORES PÚBLICOS EN EL CUMPLIMIENTO DE LOS DERECHOS DE LOS NIÑOS, NIÑAS Y ADOLESCENTES.</v>
          </cell>
          <cell r="AG471" t="str">
            <v>NIÑOS, NIÑAS Y ADOLESCENTES, CON UNA VIDA LIBRE DE VIOLENCIA</v>
          </cell>
          <cell r="AH471">
            <v>1</v>
          </cell>
          <cell r="AI471" t="str">
            <v>PORCENTAJE DE ACTIVIDADES REALIZADAS A EFECTO DE CONCIENTIZAR SOBRE LOS DERECHOS DE LAS NIÑAS, NIÑOS Y ADOLESCENTES A LOS SERVIDORES PÚBLICOS DE LA INSTITUCIÓN.</v>
          </cell>
          <cell r="AJ471" t="str">
            <v>(ACTIVIDADES PLANEADAS PARA CONCIENTIZAR SOBRE LOS DERECHOS DE LAS NIÑAS, NIÑOS Y ADOLESCENTES) / (ACTIVIDADES REALIZADAS PARA CONCIENTIZAR SOBRE LOS DERECHOS DE LAS NIÑAS, NIÑOS Y ADOLESCENTES)</v>
          </cell>
          <cell r="AK471" t="str">
            <v>PORCENTAJE</v>
          </cell>
          <cell r="AL471" t="str">
            <v>N/A</v>
          </cell>
          <cell r="AM471">
            <v>0</v>
          </cell>
          <cell r="AN471">
            <v>0.5</v>
          </cell>
          <cell r="AO471">
            <v>1</v>
          </cell>
          <cell r="AP471">
            <v>1</v>
          </cell>
        </row>
        <row r="472">
          <cell r="K472" t="str">
            <v>05C001P019</v>
          </cell>
          <cell r="L472">
            <v>2</v>
          </cell>
          <cell r="M472" t="str">
            <v>Ciudad Sustentable</v>
          </cell>
          <cell r="N472">
            <v>1</v>
          </cell>
          <cell r="O472" t="str">
            <v>Desarrollo económico sustentable e incluyente y generación de empleo</v>
          </cell>
          <cell r="P472">
            <v>5</v>
          </cell>
          <cell r="Q472" t="str">
            <v>Fomento al turismo</v>
          </cell>
          <cell r="R472">
            <v>8</v>
          </cell>
          <cell r="S472" t="str">
            <v>Trabajo decente y crecimiento económico</v>
          </cell>
          <cell r="T472" t="str">
            <v>8. Trabajo decente y crecimiento económico</v>
          </cell>
          <cell r="U472" t="str">
            <v>1</v>
          </cell>
          <cell r="V472" t="str">
            <v>Gobierno</v>
          </cell>
          <cell r="W472" t="str">
            <v>3</v>
          </cell>
          <cell r="X472" t="str">
            <v>Coordinación De La Política De Gobierno</v>
          </cell>
          <cell r="Y472" t="str">
            <v>2</v>
          </cell>
          <cell r="Z472" t="str">
            <v>Política Interior</v>
          </cell>
          <cell r="AA472" t="str">
            <v>1.3.2</v>
          </cell>
          <cell r="AB472" t="str">
            <v>058</v>
          </cell>
          <cell r="AC472" t="str">
            <v>Planeación, control y desarrollo de programas y proyectos</v>
          </cell>
          <cell r="AD472" t="str">
            <v xml:space="preserve"> EL SECTOR TURISTICO DE LA CIUDAD DE MEXICO NO ALCANZA SU POTENCIAL POR CARECER DE UNA POLITICA SECTORIAL ESTRATEGICA Y COORDINADA. </v>
          </cell>
          <cell r="AE472" t="str">
            <v>LOS ACTORES DEL SECTOR TURISTICO DE LA CIUDAD DE MEXICO CONFORMADOS POR PRESTADORES DE SERVICIOS TURISTICOS, TURISTAS Y POBLACION LOCAL</v>
          </cell>
          <cell r="AF472" t="str">
            <v>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v>
          </cell>
          <cell r="AG472" t="str">
            <v xml:space="preserve"> GOBIERNO, PRESTADORES DE SERVICIOS TURISTICOS (INVERSIONISTAS), TURISTAS Y POBLACION EN GENERAL SE BENEFICIAN DE LA INFORMACION ESTRATEGICA DE LA ACTIVIDAD TURISTICA EN LA CIUDAD DE MEXICO, PARA SU TOMA DE DECISIONES. </v>
          </cell>
          <cell r="AH472">
            <v>0.05</v>
          </cell>
          <cell r="AI472" t="str">
            <v>MIDE LA VARIACION DE LA OCUPACION RESPECTO AL AÑO 2020</v>
          </cell>
          <cell r="AJ472" t="str">
            <v>(PORCENTAJE DE OCUPACION HOTELERA DE LA CIUDAD DE MEXICO DEL AÑO 2021 -PORCENTAJE DE OCUPACION HOTELERA DE LA CIUDAD DE MEXICO DEL AÑO 2020)</v>
          </cell>
          <cell r="AK472" t="str">
            <v>PORCENTAJE</v>
          </cell>
          <cell r="AL472" t="str">
            <v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v>
          </cell>
          <cell r="AM472">
            <v>0.01</v>
          </cell>
          <cell r="AN472">
            <v>0.02</v>
          </cell>
          <cell r="AO472">
            <v>0.03</v>
          </cell>
          <cell r="AP472">
            <v>0.05</v>
          </cell>
        </row>
        <row r="473">
          <cell r="K473" t="str">
            <v>05P0PTF022</v>
          </cell>
          <cell r="L473">
            <v>2</v>
          </cell>
          <cell r="M473" t="str">
            <v>Ciudad Sustentable</v>
          </cell>
          <cell r="N473">
            <v>1</v>
          </cell>
          <cell r="O473" t="str">
            <v>Desarrollo económico sustentable e incluyente y generación de empleo</v>
          </cell>
          <cell r="P473">
            <v>5</v>
          </cell>
          <cell r="Q473" t="str">
            <v>Fomento al turismo</v>
          </cell>
          <cell r="R473">
            <v>16</v>
          </cell>
          <cell r="S473" t="str">
            <v>Paz, justicia e instituciones sólidas</v>
          </cell>
          <cell r="T473" t="str">
            <v>16. Paz, justicia e instituciones sólidas</v>
          </cell>
          <cell r="U473" t="str">
            <v>3</v>
          </cell>
          <cell r="V473" t="str">
            <v>Desarrollo Económico</v>
          </cell>
          <cell r="W473" t="str">
            <v>7</v>
          </cell>
          <cell r="X473" t="str">
            <v>Turismo</v>
          </cell>
          <cell r="Y473" t="str">
            <v>1</v>
          </cell>
          <cell r="Z473" t="str">
            <v>Turismo</v>
          </cell>
          <cell r="AA473" t="str">
            <v>3.7.1</v>
          </cell>
          <cell r="AB473" t="str">
            <v>079</v>
          </cell>
          <cell r="AC473" t="str">
            <v>Promoción y fomento del turismo</v>
          </cell>
          <cell r="AD473" t="str">
            <v>NECESIDAD DE AFLUENCIA DE TURISTAS EN LA CIUDAD DE MEXICO PARA LA GENERACION DE DERRAMA ECONOMICA Y GENERACION DE EMPLEOS</v>
          </cell>
          <cell r="AE473" t="str">
            <v>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v>
          </cell>
          <cell r="AF473" t="str">
            <v>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v>
          </cell>
          <cell r="AG473" t="str">
            <v>MEJORAR POSITIVAMENTE LA IMAGEN DE LA CIUDAD DE MEXICO, DESARROLLO ECONOMICO Y GENERACION DE EMPLEO EN LAS INDUSTRIAS RESTAURANTERA, HOTELERA Y DE PRESTADORES DE SERVICIOS TURISTICOS, COMERCIO Y DERIVADOS.</v>
          </cell>
          <cell r="AH473">
            <v>1</v>
          </cell>
          <cell r="AI473" t="str">
            <v>A) IMPACTOS A POTENCIALES VISITANTES A LA CDMX Y A LA INDUSTRIA TURISTICA                                                                              B) PRESENCIA EN EVENTOS PARA PROMOCIONAR Y/O POSICIONAR LA MARCA</v>
          </cell>
          <cell r="AJ473" t="str">
            <v>A) IMPACTOS                                                                 B) EVENTOS</v>
          </cell>
          <cell r="AK473" t="str">
            <v>IMPACTO / EVENTOS</v>
          </cell>
          <cell r="AL473" t="str">
            <v>REPORTE EJECUTIVO POR CAMPAÑA Y POR EVENTO</v>
          </cell>
          <cell r="AM473">
            <v>0.15</v>
          </cell>
          <cell r="AN473">
            <v>0.3</v>
          </cell>
          <cell r="AO473">
            <v>0.6</v>
          </cell>
          <cell r="AP473">
            <v>0.4</v>
          </cell>
        </row>
        <row r="474">
          <cell r="K474" t="str">
            <v>05P0PTM001</v>
          </cell>
          <cell r="L474">
            <v>2</v>
          </cell>
          <cell r="M474" t="str">
            <v>Ciudad Sustentable</v>
          </cell>
          <cell r="N474" t="str">
            <v>1</v>
          </cell>
          <cell r="O474" t="str">
            <v>Desarrollo económico sustentable e incluyente y generación de empleo</v>
          </cell>
          <cell r="P474" t="str">
            <v>5</v>
          </cell>
          <cell r="Q474" t="str">
            <v>Fomento al turismo</v>
          </cell>
          <cell r="R474" t="str">
            <v>10</v>
          </cell>
          <cell r="S474" t="str">
            <v xml:space="preserve">Reducción de las desigualdades </v>
          </cell>
          <cell r="T474" t="str">
            <v xml:space="preserve">10. Reducción de las desigualdades </v>
          </cell>
          <cell r="U474" t="str">
            <v>3</v>
          </cell>
          <cell r="V474" t="str">
            <v>Desarrollo Económico</v>
          </cell>
          <cell r="W474" t="str">
            <v>7</v>
          </cell>
          <cell r="X474" t="str">
            <v>Turismo</v>
          </cell>
          <cell r="Y474" t="str">
            <v>1</v>
          </cell>
          <cell r="Z474" t="str">
            <v>Turismo</v>
          </cell>
          <cell r="AA474" t="str">
            <v>3.7.1</v>
          </cell>
          <cell r="AB474" t="str">
            <v>104</v>
          </cell>
          <cell r="AC474" t="str">
            <v>Administración de capital humano</v>
          </cell>
          <cell r="AD474" t="str">
            <v xml:space="preserve">EVALUACION Y MEJORA DE MECANISMOS DE CONTROL Y SUPERVISION EN MATERIA PRESUPUESTAL, DE ADQUISICIONES Y SERVICIOS PROFESIONALES </v>
          </cell>
          <cell r="AE474" t="str">
            <v>PERSONAL ADSCRITO AL FONDO MIXTO DE PROMOCION TURISTICA DE LA CIUDAD DE MEXICO Y PRESTADORES DE SERVICIOS.</v>
          </cell>
          <cell r="AF474" t="str">
            <v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v>
          </cell>
          <cell r="AG474" t="str">
            <v xml:space="preserve">EVALUACION DE MECANISMOS DE CONTROL Y SUPERVISION EN MATERIA PRESUPUESTAL, DE ADQUISICIONES Y SERVICIOS PROFESIONALES.  MEJORA E IMPLEMENTACION DE MECANISMOS DE CONTROL Y SUPERVISION EN MATERIA PRESUPUESTAL, DE ADQUISICIONES Y SERVICIOS PROFESIONALES </v>
          </cell>
          <cell r="AH474">
            <v>2</v>
          </cell>
          <cell r="AI474" t="str">
            <v xml:space="preserve">EVALUACION DE MECANISMOS DE CONTROL Y SUPERVISION EN MATERIA PRESUPUESTAL, DE ADQUISICIONES Y SERVICIOS PROFESIONALES.                                                                                 MEJORA E IMPLEMENTACION DE MECANISMOS DE CONTROL Y SUPERVISION EN MATERIA PRESUPUESTAL, DE ADQUISICIONES Y SERVICIOS PROFESIONALES </v>
          </cell>
          <cell r="AJ474" t="str">
            <v>PORCENTAJE DE AVANCE EN LA EVALUACION E IMPLEMENTACION DE MEJORAS EN LOS MECANISMOS DE CONTROL Y SUPERVISION</v>
          </cell>
          <cell r="AK474" t="str">
            <v>ACCION</v>
          </cell>
          <cell r="AL474" t="str">
            <v xml:space="preserve">EVALUACION CUALITATIVA Y SUPERVISION DE LOS MECANISMOS </v>
          </cell>
          <cell r="AM474">
            <v>0</v>
          </cell>
          <cell r="AN474">
            <v>1</v>
          </cell>
          <cell r="AO474">
            <v>1</v>
          </cell>
          <cell r="AP474">
            <v>0</v>
          </cell>
        </row>
        <row r="475">
          <cell r="K475" t="str">
            <v>05P0PTN001</v>
          </cell>
          <cell r="L475">
            <v>2</v>
          </cell>
          <cell r="M475" t="str">
            <v>Ciudad Sustentable</v>
          </cell>
          <cell r="N475" t="str">
            <v>1</v>
          </cell>
          <cell r="O475" t="str">
            <v>Desarrollo economico sustentable e incluyente y generacion de empleo</v>
          </cell>
          <cell r="P475" t="str">
            <v>5</v>
          </cell>
          <cell r="Q475" t="str">
            <v>Fomento al turismo</v>
          </cell>
          <cell r="R475">
            <v>16</v>
          </cell>
          <cell r="S475" t="str">
            <v>Paz, justicia e instituciones sólidas</v>
          </cell>
          <cell r="T475" t="str">
            <v>16. Paz, justicia e instituciones sólidas</v>
          </cell>
          <cell r="U475" t="str">
            <v>1</v>
          </cell>
          <cell r="V475" t="str">
            <v>Gobierno</v>
          </cell>
          <cell r="W475" t="str">
            <v>7</v>
          </cell>
          <cell r="X475" t="str">
            <v>Asuntos De Orden Público Y De Seguridad Interior</v>
          </cell>
          <cell r="Y475" t="str">
            <v>2</v>
          </cell>
          <cell r="Z475" t="str">
            <v>Protección Civil</v>
          </cell>
          <cell r="AA475" t="str">
            <v>1.7.2</v>
          </cell>
          <cell r="AB475" t="str">
            <v>002</v>
          </cell>
          <cell r="AC475" t="str">
            <v>Gestión integral de riesgos en materia de protección civil</v>
          </cell>
          <cell r="AD475" t="str">
            <v xml:space="preserve">LA CIUDAD DE MEXICO ESTA EXPUESTA A DIFERENTES FENOMENOS PERTURBADORES GEOLOGICOS, HIDROMETEOROLOGICOS, SANITARIO ECOLOGICO, QUIMICO TECNOLOGICO Y SOCIOORGANIZATIVO QUE PONEN EN RIESGO A LA POBLACION. </v>
          </cell>
          <cell r="AE475" t="str">
            <v>PROTEGER A LA PERSONA, A LA SOCIEDAD Y SU ENTORNO EN LA CIUDAD DE MEXICO.</v>
          </cell>
          <cell r="AF475" t="str">
            <v>IMPLEMENTAR UN PROGRAMA DE CAPACITACION EN MATERIA DE LA GESTION INTEGRAL DE RIESGOS Y DESASTRES. DOTAR AL FONDO MIXTO DE PROMOCION TURISTICA DE LOS INSUMOS REQUERIDOS PARA EL PROGRAMA DE LA GESTION INTEGRAL DE RIESGOS Y DESASTRES.</v>
          </cell>
          <cell r="AG475" t="str">
            <v xml:space="preserve">CAPACIDAD DE RESPUESTA POR PARTE DEL PERSONAL ADSCRITO AL FONDO MIXTO DE PROMOCION TURISTICA ANTE UNA SITUACION DE RIESGO O DESASTRE EN SU LUGAR DE TRABAJO, HOGAR O ESPACIOS PUBLICOS, EN BENEFICIO DE LOS RESIDENTES Y TRANSEUNTES DE LA CIUDAD DE MEXICO. </v>
          </cell>
          <cell r="AH475">
            <v>2</v>
          </cell>
          <cell r="AI475" t="str">
            <v>SERVIDORES PUBLICOS CAPACITADOS EN LA GESTION INTEGRAL DE RIESGOS Y DESASTRES. . CONTAR CON LOS INSUMOS NECESARIOS PARA DAR ATENCION EN SITUACIONES DE EMERGENCIA DERIVADO POR RIESGOS O DESASTRES.</v>
          </cell>
          <cell r="AJ475" t="str">
            <v>PORCENTAJE DE CUMPLIMIENTO DEL PROGRAMA DE GESTION INTEGRAL DE RIESGOS Y DESASTRES</v>
          </cell>
          <cell r="AK475" t="str">
            <v>ACCION</v>
          </cell>
          <cell r="AL475" t="str">
            <v xml:space="preserve">EVALUACIONES A PERSONAL CAPACITADO, SIMULACROS, </v>
          </cell>
          <cell r="AM475">
            <v>0</v>
          </cell>
          <cell r="AN475">
            <v>1</v>
          </cell>
          <cell r="AO475">
            <v>1</v>
          </cell>
          <cell r="AP475">
            <v>0</v>
          </cell>
        </row>
        <row r="476">
          <cell r="K476" t="str">
            <v>05P0PTO001</v>
          </cell>
          <cell r="L476">
            <v>2</v>
          </cell>
          <cell r="M476" t="str">
            <v>Ciudad Sustentable</v>
          </cell>
          <cell r="N476" t="str">
            <v>1</v>
          </cell>
          <cell r="O476" t="str">
            <v>Desarrollo economico sustentable e incluyente y generacion de empleo</v>
          </cell>
          <cell r="P476" t="str">
            <v>5</v>
          </cell>
          <cell r="Q476" t="str">
            <v>Fomento al turismo</v>
          </cell>
          <cell r="R476">
            <v>16</v>
          </cell>
          <cell r="S476" t="str">
            <v>Paz, justicia e instituciones sólidas</v>
          </cell>
          <cell r="T476" t="str">
            <v>16. Paz, justicia e instituciones sólidas</v>
          </cell>
          <cell r="U476" t="str">
            <v>1</v>
          </cell>
          <cell r="V476" t="str">
            <v>Gobierno</v>
          </cell>
          <cell r="W476" t="str">
            <v>3</v>
          </cell>
          <cell r="X476" t="str">
            <v>Coordinación De La Política De Gobierno</v>
          </cell>
          <cell r="Y476" t="str">
            <v>4</v>
          </cell>
          <cell r="Z476" t="str">
            <v>Función Pública</v>
          </cell>
          <cell r="AA476" t="str">
            <v>1.3.4</v>
          </cell>
          <cell r="AB476" t="str">
            <v>001</v>
          </cell>
          <cell r="AC476" t="str">
            <v>Función pública y buen gobierno</v>
          </cell>
          <cell r="AD476" t="str">
            <v>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v>
          </cell>
          <cell r="AE476" t="str">
            <v>VISITANTES, TURISTAS NACIONALES Y EXTRANJEROS, PERSONAL ADSCRITO Y PRESTADORES DE SERVICIOS INTERESADOS EN INFORMACION TURISTICA Y LA PROMOCION DE LA CIUDAD DE MEXICO COMO CIUDAD DESTINO Y SU MARCA CDMX</v>
          </cell>
          <cell r="AF476" t="str">
            <v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v>
          </cell>
          <cell r="AG476" t="str">
            <v>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v>
          </cell>
          <cell r="AH476">
            <v>4</v>
          </cell>
          <cell r="AI476" t="str">
            <v>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v>
          </cell>
          <cell r="AJ476" t="str">
            <v>PORCENTAJE DE AVANCE EN EL SUMINISTRO DE BIENES Y SERVICIOS QUE REQUIERE LA OPERACION DEL FONDO MIXTO DE PROMOCION TURISTICA</v>
          </cell>
          <cell r="AK476" t="str">
            <v>ACCION</v>
          </cell>
          <cell r="AL476" t="str">
            <v>SUPERVISION DE LA OPERACION Y FUNCIONAMIENTO ADECUADO DE LAS INSTALACIONES DE LA SECRETARIA DE TURISMO</v>
          </cell>
          <cell r="AM476">
            <v>1</v>
          </cell>
          <cell r="AN476">
            <v>2</v>
          </cell>
          <cell r="AO476">
            <v>3</v>
          </cell>
          <cell r="AP476">
            <v>4</v>
          </cell>
        </row>
        <row r="477">
          <cell r="K477" t="str">
            <v>05P0PTP001</v>
          </cell>
          <cell r="L477">
            <v>2</v>
          </cell>
          <cell r="M477" t="str">
            <v>Ciudad Sustentable</v>
          </cell>
          <cell r="N477" t="str">
            <v>1</v>
          </cell>
          <cell r="O477" t="str">
            <v>Desarrollo economico sustentable e incluyente y generacion de empleo</v>
          </cell>
          <cell r="P477" t="str">
            <v>7</v>
          </cell>
          <cell r="Q477" t="str">
            <v>Derechos humanos y empleo</v>
          </cell>
          <cell r="R477">
            <v>5</v>
          </cell>
          <cell r="S477" t="str">
            <v xml:space="preserve">Igualdad de género </v>
          </cell>
          <cell r="T477" t="str">
            <v xml:space="preserve">5. Igualdad de género </v>
          </cell>
          <cell r="U477" t="str">
            <v>1</v>
          </cell>
          <cell r="V477" t="str">
            <v>Gobierno</v>
          </cell>
          <cell r="W477" t="str">
            <v>2</v>
          </cell>
          <cell r="X477" t="str">
            <v>Justicia</v>
          </cell>
          <cell r="Y477" t="str">
            <v>4</v>
          </cell>
          <cell r="Z477" t="str">
            <v>Derechos Humanos</v>
          </cell>
          <cell r="AA477" t="str">
            <v>1.2.4</v>
          </cell>
          <cell r="AB477" t="str">
            <v>003</v>
          </cell>
          <cell r="AC477" t="str">
            <v>Transversalización de la perspectiva de género</v>
          </cell>
          <cell r="AD477" t="str">
            <v>NECESIDAD DE REALIZAR ACCIONES DE SENSIBILIZACION Y CAPACITACION A PERSONAS SERVIDORAS PUBLICAS SOBRE LA CULTURA DE NO DISCRIMINACION, EL RESPETO, LA INCLUSION Y LA DIVERSIDAD, ASI COMO LA IGUALDAD ENTRE LOS GENEROS.</v>
          </cell>
          <cell r="AE477" t="str">
            <v xml:space="preserve">SERVIDORES PUBLICOS CON ENFOQUE A UNA MEJORA EN EL PROCESO DE INTERACCION CON PROVEEDORES, PRESTADORES DE SERVICIOS Y PUBLICO EN GENERAL. </v>
          </cell>
          <cell r="AF477" t="str">
            <v xml:space="preserve">DAR CUMPLIMIENTO A LA NORMATIVIDAD ADMINISTRATIVA EN MATERIA DE PROCEDIMIENTOS ADMINISTRATIVOS DE CONTRATACION. VIGILAR EL CUMPLIMIENTO DE LA NORMATIVIDAD Y POLITICAS PUBLICAS EN MATERIA DE DERECHOS HUMANOS, IGUALDAD SUSTANTIVA, PROTECCION CIVIL.                                                                                                                                                                                                                                                                            </v>
          </cell>
          <cell r="AG477" t="str">
            <v xml:space="preserve">EFICIENCIA Y EFICACIA EN LA ASIGNACION DE RECURSOS VINCULADOS AL CUMPLIMIENTO DE LAS POLITICAS PUBLICAS EN MATERIA DE IGUALDAD SUSTANTIVA. </v>
          </cell>
          <cell r="AH477">
            <v>4</v>
          </cell>
          <cell r="AI477" t="str">
            <v>SENSIBILIZACION DE SERVIDORES PUBLICOS</v>
          </cell>
          <cell r="AJ477" t="str">
            <v>COBERTURA = % DE SERVIDORES PUBLICOS SENSIBILIZADOS</v>
          </cell>
          <cell r="AK477" t="str">
            <v>ACCION</v>
          </cell>
          <cell r="AL477" t="str">
            <v>REGISTROS INTERNOS</v>
          </cell>
          <cell r="AM477">
            <v>1</v>
          </cell>
          <cell r="AN477">
            <v>2</v>
          </cell>
          <cell r="AO477">
            <v>3</v>
          </cell>
          <cell r="AP477">
            <v>4</v>
          </cell>
        </row>
        <row r="478">
          <cell r="K478" t="str">
            <v>05P0PTP002</v>
          </cell>
          <cell r="L478">
            <v>2</v>
          </cell>
          <cell r="M478" t="str">
            <v>Ciudad Sustentable</v>
          </cell>
          <cell r="N478" t="str">
            <v>1</v>
          </cell>
          <cell r="O478" t="str">
            <v>Desarrollo economico sustentable e incluyente y generacion de empleo</v>
          </cell>
          <cell r="P478" t="str">
            <v>7</v>
          </cell>
          <cell r="Q478" t="str">
            <v>Derechos humanos y empleo</v>
          </cell>
          <cell r="R478">
            <v>10</v>
          </cell>
          <cell r="S478" t="str">
            <v xml:space="preserve">Reducción de las desigualdades </v>
          </cell>
          <cell r="T478" t="str">
            <v xml:space="preserve">10. Reducción de las desigualdades </v>
          </cell>
          <cell r="U478" t="str">
            <v>1</v>
          </cell>
          <cell r="V478" t="str">
            <v>Gobierno</v>
          </cell>
          <cell r="W478" t="str">
            <v>2</v>
          </cell>
          <cell r="X478" t="str">
            <v>Justicia</v>
          </cell>
          <cell r="Y478" t="str">
            <v>4</v>
          </cell>
          <cell r="Z478" t="str">
            <v>Derechos Humanos</v>
          </cell>
          <cell r="AA478" t="str">
            <v>1.2.4</v>
          </cell>
          <cell r="AB478" t="str">
            <v>004</v>
          </cell>
          <cell r="AC478" t="str">
            <v>Transversalización del enfoque de derechos humanos</v>
          </cell>
          <cell r="AD478" t="str">
            <v>AUSENCIA Y FALTA DE SENSIBILIDAD POR PARTE DE LA CIUDADANIA, PARA EL RESPETO Y CUMPLIMIENTO EN MATERIA DE PERSPECTIVA DE IGUALDAD, INCLUSION Y DERECHOS HUMANOS.</v>
          </cell>
          <cell r="AE478" t="str">
            <v>PERSONAL ADSCRITO AL FONDO MIXTO DE PROMOCION TURISTICA, RESIDENTES Y TRANSEUNTES DE LA CIUDAD DE MEXICO</v>
          </cell>
          <cell r="AF478" t="str">
            <v>IMPLEMENTAR UN PROGRAMA DE CAPACITACION PARA LA DIFUSION Y CONCIENTIZACION DURANTE EL EJERCICIO 2021, DE TEMAS SOBRE LA MATERIA, MEDIANTE EL USO DE DIVERSOS MEDIOS O INSTRUMENTOS, TANTO FISICOS COMO DIGITALES.</v>
          </cell>
          <cell r="AG478" t="str">
            <v>RESPETO IRRESTRICTO A LOS DERECHOS HUMANOS POR PARTE DEL PERSONAL DEL FONDO MIXTO DE PROMOCION TURISTICA, EN SUS INTERACCIONES TANTO AL INTERIOR DE LA MISMA, COMO EN LA PRESTACION DE SERVICIOS A LOS HABITANTES DE LA CIUDAD DE MEXICO Y AL TURISMO NACIONAL E INTERNACIONAL.</v>
          </cell>
          <cell r="AH478">
            <v>1</v>
          </cell>
          <cell r="AI478" t="str">
            <v>IMPLEMENTACION DE UN PROGRAMA DE CAPACITACION PERMANENTE DE CONCIENTIZACION, DURANTE EL EJERCICIO 2021 EN MATERIA DE IGUALDAD, INCLUSION Y DERECHOS HUMANOS.</v>
          </cell>
          <cell r="AJ478" t="str">
            <v>PORCENTAJE DE CUMPLIMIENTO EN EL PROGRAMA DE CAPACITACION EN MATERIA DE DERECHOS HUMANOS</v>
          </cell>
          <cell r="AK478" t="str">
            <v>ACCION</v>
          </cell>
          <cell r="AL478" t="str">
            <v>EVALUACION AL PERSONAL CAPACITADO. MATERIAL DE DIFUSION</v>
          </cell>
          <cell r="AM478">
            <v>0</v>
          </cell>
          <cell r="AN478">
            <v>0</v>
          </cell>
          <cell r="AO478">
            <v>1</v>
          </cell>
          <cell r="AP478">
            <v>0</v>
          </cell>
        </row>
        <row r="479">
          <cell r="K479" t="str">
            <v>05P0PTP004</v>
          </cell>
          <cell r="L479">
            <v>2</v>
          </cell>
          <cell r="M479" t="str">
            <v>Ciudad Sustentable</v>
          </cell>
          <cell r="N479" t="str">
            <v>1</v>
          </cell>
          <cell r="O479" t="str">
            <v>Desarrollo economico sustentable e incluyente y generacion de empleo</v>
          </cell>
          <cell r="P479" t="str">
            <v>7</v>
          </cell>
          <cell r="Q479" t="str">
            <v>Derechos humanos y empleo</v>
          </cell>
          <cell r="R479" t="str">
            <v>10</v>
          </cell>
          <cell r="S479" t="str">
            <v xml:space="preserve">Reducción de las desigualdades </v>
          </cell>
          <cell r="T479" t="str">
            <v xml:space="preserve">10. Reducción de las desigualdades </v>
          </cell>
          <cell r="U479" t="str">
            <v>2</v>
          </cell>
          <cell r="V479" t="str">
            <v>Desarrollo Social</v>
          </cell>
          <cell r="W479" t="str">
            <v>6</v>
          </cell>
          <cell r="X479" t="str">
            <v>Protección Social</v>
          </cell>
          <cell r="Y479" t="str">
            <v>8</v>
          </cell>
          <cell r="Z479" t="str">
            <v>Otros Grupos Vulnerables</v>
          </cell>
          <cell r="AA479" t="str">
            <v>2.6.8</v>
          </cell>
          <cell r="AB479" t="str">
            <v>294</v>
          </cell>
          <cell r="AC479" t="str">
            <v>Transversalización de la perspectiva de los derechos de la niñez y de la adolescencia</v>
          </cell>
          <cell r="AD47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79" t="str">
            <v>NIÑOS, NIÑAS Y ADOLESCENTES QUE HABITEN Y TRANSITEN EN LA CIUDAD DE MÉXICO</v>
          </cell>
          <cell r="AF479" t="str">
            <v>PROMOCIÓN INTEGRAL DE LOS DERECHOS DE LOS NIÑOS, NIÑAS Y ADOLESCENTES.
IMPLEMENTACIÓN ACCIONES DE SENSIBILIZACIÓN, PARA LOS SERVIDORES PÚBLICOS EN EL CUMPLIMIENTO DE LOS DERECHOS DE LOS NIÑOS, NIÑAS Y ADOLESCENTES.</v>
          </cell>
          <cell r="AG479" t="str">
            <v>NIÑOS, NIÑAS Y ADOLESCENTES, CON UNA VIDA LIBRE DE VIOLENCIA</v>
          </cell>
          <cell r="AH479">
            <v>1</v>
          </cell>
          <cell r="AI479" t="str">
            <v>PORCENTAJE DE ACTIVIDADES REALIZADAS A EFECTO DE CONCIENTIZAR SOBRE LOS DERECHOS DE LAS NIÑAS, NIÑOS Y ADOLESCENTES A LOS SERVIDORES PÚBLICOS DE LA INSTITUCIÓN.</v>
          </cell>
          <cell r="AJ479" t="str">
            <v>(ACTIVIDADES PLANEADAS PARA CONCIENTIZAR SOBRE LOS DERECHOS DE LAS NIÑAS, NIÑOS Y ADOLESCENTES) / (ACTIVIDADES REALIZADAS PARA CONCIENTIZAR SOBRE LOS DERECHOS DE LAS NIÑAS, NIÑOS Y ADOLESCENTES)</v>
          </cell>
          <cell r="AK479" t="str">
            <v>PORCENTAJE</v>
          </cell>
          <cell r="AL479" t="str">
            <v>N/A</v>
          </cell>
          <cell r="AM479">
            <v>0</v>
          </cell>
          <cell r="AN479">
            <v>0.5</v>
          </cell>
          <cell r="AO479">
            <v>1</v>
          </cell>
          <cell r="AP479">
            <v>1</v>
          </cell>
        </row>
        <row r="480">
          <cell r="K480" t="str">
            <v>06C001E022</v>
          </cell>
          <cell r="L480">
            <v>2</v>
          </cell>
          <cell r="M480" t="str">
            <v>Ciudad Sustentable</v>
          </cell>
          <cell r="N480">
            <v>3</v>
          </cell>
          <cell r="O480" t="str">
            <v>Medio ambiente y recursos naturales</v>
          </cell>
          <cell r="P480">
            <v>4</v>
          </cell>
          <cell r="Q480" t="str">
            <v>Regenerar las condiciones ecológicas de la ciudad: Áreas de Valor Ambiental, Áreas Naturales Protegidas y Suelo de Conservación.</v>
          </cell>
          <cell r="R480">
            <v>15</v>
          </cell>
          <cell r="S480" t="str">
            <v>Vida de ecosistemas terrestres</v>
          </cell>
          <cell r="T480" t="str">
            <v>15. Vida de ecosistemas terrestres</v>
          </cell>
          <cell r="U480" t="str">
            <v>2</v>
          </cell>
          <cell r="V480" t="str">
            <v>Desarrollo Social</v>
          </cell>
          <cell r="W480" t="str">
            <v>1</v>
          </cell>
          <cell r="X480" t="str">
            <v>Protección Ambiental</v>
          </cell>
          <cell r="Y480" t="str">
            <v>4</v>
          </cell>
          <cell r="Z480" t="str">
            <v>Reducción De La Contaminación</v>
          </cell>
          <cell r="AA480" t="str">
            <v>2.1.4</v>
          </cell>
          <cell r="AB480" t="str">
            <v>081</v>
          </cell>
          <cell r="AC480" t="str">
            <v>Protección del medio ambiente y recursos naturales</v>
          </cell>
          <cell r="AD480" t="str">
            <v>LA CIUDAD DE MEXICO PRESENTA PROBLEMAS MEDIOAMBIENTALES, COMO LA DEGRADACION DE LOS RECURSOS NATURALES Y EL CONSECUENTE CAMBIO CLIMATICO, QUE SON PRIORITARIOS ATENDER.</v>
          </cell>
          <cell r="AE480" t="str">
            <v>HABITANTES DE LA CIUDAD DE MEXICO</v>
          </cell>
          <cell r="AF480" t="str">
            <v>DESARROLLAR Y EJECUTAR PROYECTOS EN LA CIUDAD DE MEXICO, PARA LA PROMOVER LA CULTURA AMBIENTAL, LA PREVENCION Y CONTROL DE LA CONTAMINACION AMBIENTAL, ASI COMO LA MITIGACION Y ADAPTACION AL CAMBIO CLIMATICO.</v>
          </cell>
          <cell r="AG480" t="str">
            <v>POMOVER EN LOS HABITANTES UNA CULTURA AMBIENTAL  PREVENIR Y CONTROLAR LA CONTAMINACION AMBIENTAL. MITIGACION Y ADAPTACION AL CAMBIO CLIMATICO.</v>
          </cell>
          <cell r="AH480">
            <v>1</v>
          </cell>
          <cell r="AI480" t="str">
            <v>PORCENTAJE DE SUMINISTRO DE PLANTAS PARA EL MANTENIMIENTO, CONSERVACION, REHABILITACION Y FOMENTO DE LAS AREAS VERDES DE LA CIUDAD DE MEXICO CON EL FIN DE MEJORAR LA CALIDAD  DE VIDA DE SUS HABITANTES RESPECTO A LA META ANUAL (300,000)</v>
          </cell>
          <cell r="AJ480" t="str">
            <v>(NUMERO DE PLANTAS SUMINISTRADAS PARA EL MANTENIMIENTO, CONSERVACIÒN, REHABILITACIÒN Y FOMENTO DE LAS AREAS VERDES DE LA CIUDAD DE MEXICO / META ANUAL DE 300,00 PLANTAS)*100</v>
          </cell>
          <cell r="AK480" t="str">
            <v>PORCENTAJE</v>
          </cell>
          <cell r="AL480" t="str">
            <v>INFORMES DE AVANCES A CARGO DE LA DIRECCION DE AREAS NATURALES PROTEGIDAS Y AREAS DE VALOR AMBIENTAL</v>
          </cell>
          <cell r="AM480">
            <v>0.25</v>
          </cell>
          <cell r="AN480">
            <v>0.5</v>
          </cell>
          <cell r="AO480">
            <v>0.75</v>
          </cell>
          <cell r="AP480">
            <v>1</v>
          </cell>
        </row>
        <row r="481">
          <cell r="K481" t="str">
            <v>06C001E075</v>
          </cell>
          <cell r="L481">
            <v>2</v>
          </cell>
          <cell r="M481" t="str">
            <v>Ciudad Sustentable</v>
          </cell>
          <cell r="N481">
            <v>3</v>
          </cell>
          <cell r="O481" t="str">
            <v>Medio ambiente y recursos naturales</v>
          </cell>
          <cell r="P481">
            <v>4</v>
          </cell>
          <cell r="Q481" t="str">
            <v>Regenerar las condiciones ecológicas de la ciudad: Áreas de Valor Ambiental, Áreas Naturales Protegidas y Suelo de Conservación.</v>
          </cell>
          <cell r="R481">
            <v>15</v>
          </cell>
          <cell r="S481" t="str">
            <v>Vida de ecosistemas terrestres</v>
          </cell>
          <cell r="T481" t="str">
            <v>15. Vida de ecosistemas terrestres</v>
          </cell>
          <cell r="U481" t="str">
            <v>1</v>
          </cell>
          <cell r="V481" t="str">
            <v>Gobierno</v>
          </cell>
          <cell r="W481" t="str">
            <v>3</v>
          </cell>
          <cell r="X481" t="str">
            <v>Coordinación De La Política De Gobierno</v>
          </cell>
          <cell r="Y481" t="str">
            <v>3</v>
          </cell>
          <cell r="Z481" t="str">
            <v>Preservación Y Cuidado Del Patrimonio Público</v>
          </cell>
          <cell r="AA481" t="str">
            <v>1.3.3</v>
          </cell>
          <cell r="AB481" t="str">
            <v>044</v>
          </cell>
          <cell r="AC481" t="str">
            <v>Gestión y conservación museística</v>
          </cell>
          <cell r="AD481" t="str">
            <v>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v>
          </cell>
          <cell r="AE481" t="str">
            <v>POBLACION DE LA CIUDAD DE MEXICO Y DE LA ZONA METROPOLITANA, ASI COMO DE OTROS ESTADOS DE LA REPUBLICA MEXICANA.</v>
          </cell>
          <cell r="AF481" t="str">
            <v>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v>
          </cell>
          <cell r="AG481" t="str">
            <v>ALENTAR Y ENRIQUECER LA CULTURA CIENTIFICA EN LA POBLACION VISITANTE, ASI COMO EL FOMENTO DE VALORES AMBIENTALES QUE PERMITAN MODIFICAR LA RELACION DE LAS PERSONAS CON EL MEDIO AMBIENTE.</v>
          </cell>
          <cell r="AH481">
            <v>0.05</v>
          </cell>
          <cell r="AI481" t="str">
            <v>MIDE EL PORCENTAJE DE ACTIVIIDADES CULTURARES  ATENDIDAS PRESENCIAL Y VIRTUALMENTE MEDIANTE ACTIVIDADES DEL MUSEO DE HISTORIA NATURAL Y CULTURA AMBIENTAL</v>
          </cell>
          <cell r="AJ481" t="str">
            <v>(NUMERO DE ACTIVIDADES CULTURALES REALIZADAS/NUMERO DE ACTIVIDADES CULTURALES PROGRAMADAS) *100</v>
          </cell>
          <cell r="AK481" t="str">
            <v>PORCENTAJE</v>
          </cell>
          <cell r="AL481" t="str">
            <v>REGISTRO DE ASISTENCIA AL MUSEO A CARGO DE LA DIRECCION DEL MUSEO DE HISTORIA NATURAL Y CULTURA AMBIENTAL</v>
          </cell>
          <cell r="AM481">
            <v>0.01</v>
          </cell>
          <cell r="AN481">
            <v>0.02</v>
          </cell>
          <cell r="AO481">
            <v>0.03</v>
          </cell>
          <cell r="AP481">
            <v>0.05</v>
          </cell>
        </row>
        <row r="482">
          <cell r="K482" t="str">
            <v>06C001E107</v>
          </cell>
          <cell r="L482">
            <v>2</v>
          </cell>
          <cell r="M482" t="str">
            <v>Ciudad Sustentable</v>
          </cell>
          <cell r="N482">
            <v>3</v>
          </cell>
          <cell r="O482" t="str">
            <v>Medio ambiente y recursos naturales</v>
          </cell>
          <cell r="P482">
            <v>4</v>
          </cell>
          <cell r="Q482" t="str">
            <v>Regenerar las condiciones ecológicas de la ciudad: Áreas de Valor Ambiental, Áreas Naturales Protegidas y Suelo de Conservación.</v>
          </cell>
          <cell r="R482">
            <v>15</v>
          </cell>
          <cell r="S482" t="str">
            <v>Vida de ecosistemas terrestres</v>
          </cell>
          <cell r="T482" t="str">
            <v>15. Vida de ecosistemas terrestres</v>
          </cell>
          <cell r="U482" t="str">
            <v>2</v>
          </cell>
          <cell r="V482" t="str">
            <v>Desarrollo Social</v>
          </cell>
          <cell r="W482" t="str">
            <v>1</v>
          </cell>
          <cell r="X482" t="str">
            <v>Protección Ambiental</v>
          </cell>
          <cell r="Y482" t="str">
            <v>6</v>
          </cell>
          <cell r="Z482" t="str">
            <v>Otros De Protección Ambiental</v>
          </cell>
          <cell r="AA482" t="str">
            <v>2.1.6</v>
          </cell>
          <cell r="AB482" t="str">
            <v>118</v>
          </cell>
          <cell r="AC482" t="str">
            <v>Operación y administración de zoológicos</v>
          </cell>
          <cell r="AD482" t="str">
            <v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v>
          </cell>
          <cell r="AE482" t="str">
            <v>3 CENTROS DE CONSERVACION CON 264 ESPECIES Y 1,854 INDIVIDUOS. HABITANTES DE LA CIUDAD DE MEXICO Y DE OTROS ESTADOS DE A REPUBLICA</v>
          </cell>
          <cell r="AF482" t="str">
            <v>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v>
          </cell>
          <cell r="AG482" t="str">
            <v>LA CONSERVACION DE LA BIODIVERSIDAD CON RELACION A LA CONSTRUCCION DE AMBIENTES SUSTENTABLES PARA LOS HABITANTES DE LA CDMX.</v>
          </cell>
          <cell r="AH482">
            <v>1</v>
          </cell>
          <cell r="AI482" t="str">
            <v>PORCENTAJE DE ZOOLOGICOS DE LA CIUDAD DE MEXICO EN OPERACION Y FUNCIONAMIENTO</v>
          </cell>
          <cell r="AJ482" t="str">
            <v>(NUMERO DE ZOOLOGICOS DE LA CIUDAD DE MEXICO EN OPERACION Y FUNCIONAMIENTO / NUMERO DE ZOOLOGICOS DE LA CIUDAD DE MEXICO)</v>
          </cell>
          <cell r="AK482" t="str">
            <v>PORCENTAJE</v>
          </cell>
          <cell r="AL482" t="str">
            <v xml:space="preserve">INFORME DE AVANCE TRIMESTRAL QUE INTEGRA LA SECRETARIA DEL MEDIO AMBIENTE PARA INFORMAR A LA SECRETARIA DE ADMINISTRACION Y FINANZAS Y QUE SE PUBLICA EN: HTTPS://DATA.FINANZAS.CDMX.GOB.MX/DOCUMENTOS/IAPP.HTML </v>
          </cell>
          <cell r="AM482">
            <v>0.25</v>
          </cell>
          <cell r="AN482">
            <v>0.35</v>
          </cell>
          <cell r="AO482">
            <v>0.45</v>
          </cell>
          <cell r="AP482">
            <v>1</v>
          </cell>
        </row>
        <row r="483">
          <cell r="K483" t="str">
            <v>06C001F001</v>
          </cell>
          <cell r="L483">
            <v>2</v>
          </cell>
          <cell r="M483" t="str">
            <v>Ciudad Sustentable</v>
          </cell>
          <cell r="N483" t="str">
            <v>3</v>
          </cell>
          <cell r="O483" t="str">
            <v>Medio ambiente y recursos naturales</v>
          </cell>
          <cell r="P483" t="str">
            <v>4</v>
          </cell>
          <cell r="Q483" t="str">
            <v>Regenerar las condiciones ecológicas de la ciudad: Áreas de Valor Ambiental, Áreas Naturales Protegidas y Suelo de Conservación.</v>
          </cell>
          <cell r="R483">
            <v>11</v>
          </cell>
          <cell r="S483" t="str">
            <v>Ciudades y comunidades sostenibles</v>
          </cell>
          <cell r="T483" t="str">
            <v>11. Ciudades y comunidades sostenibles</v>
          </cell>
          <cell r="U483" t="str">
            <v>1</v>
          </cell>
          <cell r="V483" t="str">
            <v>Gobierno</v>
          </cell>
          <cell r="W483" t="str">
            <v>3</v>
          </cell>
          <cell r="X483" t="str">
            <v>Coordinación De La Política De Gobierno</v>
          </cell>
          <cell r="Y483" t="str">
            <v>3</v>
          </cell>
          <cell r="Z483" t="str">
            <v>Preservación Y Cuidado Del Patrimonio Público</v>
          </cell>
          <cell r="AA483" t="str">
            <v>1.3.3</v>
          </cell>
          <cell r="AB483" t="str">
            <v>073</v>
          </cell>
          <cell r="AC483" t="str">
            <v>Promoción y conservación del patrimonio material e inmaterial</v>
          </cell>
          <cell r="AD483" t="str">
            <v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v>
          </cell>
          <cell r="AE483" t="str">
            <v>LA POBLACION DE LA CIUDAD DE MEXICO.</v>
          </cell>
          <cell r="AF483" t="str">
            <v>DISEÑAR Y OPERAR ACCIONES DE EDUCACION Y DIFUSION AMBIENTALES PERMANENTES QUE PROMUEVAN EN LA CIUDADANIA UNA CONCIENCIA PARA GENERAR CAMBIOS QUE COADYUVEN AL CUIDADO DEL MEDIO AMBIENTE</v>
          </cell>
          <cell r="AG483" t="str">
            <v>LA CONCIENTIZACION EN LA CULTURA AMBIENTAL QUE MEJORA LA CALIDAD DE VIDA DE LOS HABITANTES DE LA CIUDAD DE MEXICO.</v>
          </cell>
          <cell r="AH483">
            <v>0.05</v>
          </cell>
          <cell r="AI483" t="str">
            <v>MIDE EL PORCENTAJE DE CAPACITACIONES REALIZADAS PARA UN CULTURA AMBIENTAL Y EL USO ADECUADO DE LOS RECURSOS NATURALES.</v>
          </cell>
          <cell r="AJ483" t="str">
            <v>(NUMERO DE CAPACITACIONES REALIZADAS/NUMERO DE CAPACITACIONES PROGRAMADAS) *100</v>
          </cell>
          <cell r="AK483" t="str">
            <v>PORCENTAJE</v>
          </cell>
          <cell r="AL483" t="str">
            <v>INFORMES TRIMESTRALES DE AVANCE A CARGO DE LA DIRECCION EJECUTIVA DE CULTURA AMBIENTAL</v>
          </cell>
          <cell r="AM483">
            <v>0.01</v>
          </cell>
          <cell r="AN483">
            <v>0.02</v>
          </cell>
          <cell r="AO483">
            <v>0.03</v>
          </cell>
          <cell r="AP483">
            <v>0.04</v>
          </cell>
        </row>
        <row r="484">
          <cell r="K484" t="str">
            <v>06C001G013</v>
          </cell>
          <cell r="L484">
            <v>2</v>
          </cell>
          <cell r="M484" t="str">
            <v>Ciudad Sustentable</v>
          </cell>
          <cell r="N484">
            <v>3</v>
          </cell>
          <cell r="O484" t="str">
            <v>Medio ambiente y recursos naturales</v>
          </cell>
          <cell r="P484">
            <v>4</v>
          </cell>
          <cell r="Q484" t="str">
            <v>Regenerar las condiciones ecológicas de la ciudad: Áreas de Valor Ambiental, Áreas Naturales Protegidas y Suelo de Conservación.</v>
          </cell>
          <cell r="R484">
            <v>15</v>
          </cell>
          <cell r="S484" t="str">
            <v>Vida de ecosistemas terrestres</v>
          </cell>
          <cell r="T484" t="str">
            <v>15. Vida de ecosistemas terrestres</v>
          </cell>
          <cell r="U484" t="str">
            <v>1</v>
          </cell>
          <cell r="V484" t="str">
            <v>Gobierno</v>
          </cell>
          <cell r="W484" t="str">
            <v>3</v>
          </cell>
          <cell r="X484" t="str">
            <v>Coordinación De La Política De Gobierno</v>
          </cell>
          <cell r="Y484" t="str">
            <v>5</v>
          </cell>
          <cell r="Z484" t="str">
            <v>Asuntos Jurídicos</v>
          </cell>
          <cell r="AA484" t="str">
            <v>1.3.5</v>
          </cell>
          <cell r="AB484" t="str">
            <v>217</v>
          </cell>
          <cell r="AC484" t="str">
            <v>Regulación y vigilancia ambiental</v>
          </cell>
          <cell r="AD484" t="str">
            <v>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v>
          </cell>
          <cell r="AE484" t="str">
            <v>POBLACION DE LA CIUDAD DE MEXICO.</v>
          </cell>
          <cell r="AF484" t="str">
            <v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v>
          </cell>
          <cell r="AG484" t="str">
            <v>LA POBLACION DE LA CIUDAD DE MEXICO CONTARA CON UN MEDIO AMBIENTE SANO Y UNA MEJOR CONDICION DE VIDA.</v>
          </cell>
          <cell r="AH484">
            <v>1</v>
          </cell>
          <cell r="AI484" t="str">
            <v>PORCENTAJE DE AVANCE EN LAS ACCIONES DE VIGILANCIA AMBIENTAL EN SUELO URBANO REALIZADAS RESPECTO AL NUMERO DE DENUNCIAS RECIBIDAS, TURNADAS Y ATENDIDAS</v>
          </cell>
          <cell r="AJ484" t="str">
            <v>(NUMERO DE INSPECCIONES REALIZADAS/NUMERO DE DENUNCIAS RECIBIDAS, TURNADAS Y ATENDIDAS ) *100</v>
          </cell>
          <cell r="AK484" t="str">
            <v>PORCENTAJE</v>
          </cell>
          <cell r="AL484" t="str">
            <v>INFORMES DE AVANCE A CARGO DE LA DIRECCION GENERAL DE INSPECCION Y VIGILANCIA AMBIENTAL</v>
          </cell>
          <cell r="AM484">
            <v>0.2</v>
          </cell>
          <cell r="AN484">
            <v>0.5</v>
          </cell>
          <cell r="AO484">
            <v>0.8</v>
          </cell>
          <cell r="AP484">
            <v>1</v>
          </cell>
        </row>
        <row r="485">
          <cell r="K485" t="str">
            <v>06C001M001</v>
          </cell>
          <cell r="L485">
            <v>2</v>
          </cell>
          <cell r="M485" t="str">
            <v>Ciudad Sustentable</v>
          </cell>
          <cell r="N485">
            <v>3</v>
          </cell>
          <cell r="O485" t="str">
            <v>Medio ambiente y recursos naturales</v>
          </cell>
          <cell r="P485">
            <v>4</v>
          </cell>
          <cell r="Q485" t="str">
            <v>Regenerar las condiciones ecológicas de la ciudad: Áreas de Valor Ambiental, Áreas Naturales Protegidas y Suelo de Conservación.</v>
          </cell>
          <cell r="R485">
            <v>15</v>
          </cell>
          <cell r="S485" t="str">
            <v>Vida de ecosistemas terrestres</v>
          </cell>
          <cell r="T485" t="str">
            <v>15. Vida de ecosistemas terrestres</v>
          </cell>
          <cell r="U485" t="str">
            <v>2</v>
          </cell>
          <cell r="V485" t="str">
            <v>Desarrollo Social</v>
          </cell>
          <cell r="W485" t="str">
            <v>1</v>
          </cell>
          <cell r="X485" t="str">
            <v>Protección Ambiental</v>
          </cell>
          <cell r="Y485" t="str">
            <v>4</v>
          </cell>
          <cell r="Z485" t="str">
            <v>Reducción De La Contaminación</v>
          </cell>
          <cell r="AA485" t="str">
            <v>2.1.4</v>
          </cell>
          <cell r="AB485" t="str">
            <v>104</v>
          </cell>
          <cell r="AC485" t="str">
            <v>Administración de capital humano</v>
          </cell>
          <cell r="AD485" t="str">
            <v>IMPLEMENTAR UNA CORRECTA FUNCION PUBLICA CONTANDO CON EL PERSONAL SUFICIENTE PARA LA OPERACION DE LA SECRETARIA DEL MEDIO AMBIENTE.</v>
          </cell>
          <cell r="AE485" t="str">
            <v>TRABAJADORES DE LA SECRETARIA DEL MEDIO AMBIENTE.</v>
          </cell>
          <cell r="AF485" t="str">
            <v>PROMOVER CONTROLES INTERNOS EFICIENTES Y EFICACES QUE PERMITAN LA OPTIMIZACION DE LOS RECURSOS MATERIALES Y HUMANOS QUE REALIZAN LAS ACTIVIDADES PROPIAS DE LOS DIFERENTES PROCESOS GUBERNAMENTALES PARA GARANTIZAR SU LA CORRECTA FUNCION PUBLICA,</v>
          </cell>
          <cell r="AG485" t="str">
            <v>GARANTIZAR LOS DERECHOS LABORALES DE LOS TRABAJADORES ADSCRITOS A LA SECRETARIA DEL MEDIO AMBIENTE DE LA CIUDAD DE MEXICO, AL RECIBIR EN TIEMPO Y FORMA LA REMUNERACION CONFORME AL EJERCICIO DE SUS FUNCIONES.</v>
          </cell>
          <cell r="AH485">
            <v>1</v>
          </cell>
          <cell r="AI485" t="str">
            <v xml:space="preserve">CONTAR CON LA PLANTILLA NECESARIA PARA LA OPERACION DE LA SECRETARIA DEL MEDIO AMBIENTE. </v>
          </cell>
          <cell r="AJ485" t="str">
            <v>PRESUPUESTO EROGADO POR CONCEPTO DE PAGO DEL PERSONAL DE LA SECRETARIA DEL MEDIO AMBIENTE</v>
          </cell>
          <cell r="AK485" t="str">
            <v>PORCENTAJE</v>
          </cell>
          <cell r="AL485" t="str">
            <v>LA INFORMACION DE LA EROGACION DE RECURSOS PUBLICOS POR CONCEPTO DE PAGO AL PERSONAL DE LA SECERTARIA DEL MEDIO AMBIENTE, SE ENCUENTRA BAJO EL RESGUARDO DE LA SUBDIORECCION DE ADMINISTRACION DE CAPITAL HUMANO</v>
          </cell>
          <cell r="AM485">
            <v>0.25</v>
          </cell>
          <cell r="AN485">
            <v>0.5</v>
          </cell>
          <cell r="AO485">
            <v>0.75</v>
          </cell>
          <cell r="AP485">
            <v>1</v>
          </cell>
        </row>
        <row r="486">
          <cell r="K486" t="str">
            <v>06C001N001</v>
          </cell>
          <cell r="L486">
            <v>2</v>
          </cell>
          <cell r="M486" t="str">
            <v>Ciudad Sustentable</v>
          </cell>
          <cell r="N486" t="str">
            <v>3</v>
          </cell>
          <cell r="O486" t="str">
            <v>Medio ambiente y recursos naturales</v>
          </cell>
          <cell r="P486" t="str">
            <v>4</v>
          </cell>
          <cell r="Q486" t="str">
            <v>Regenerar las condiciones ecológicas de la ciudad: Áreas de Valor Ambiental, Áreas Naturales Protegidas y Suelo de Conservación.</v>
          </cell>
          <cell r="R486">
            <v>16</v>
          </cell>
          <cell r="S486" t="str">
            <v>Paz, justicia e instituciones sólidas</v>
          </cell>
          <cell r="T486" t="str">
            <v>16. Paz, justicia e instituciones sólidas</v>
          </cell>
          <cell r="U486" t="str">
            <v>1</v>
          </cell>
          <cell r="V486" t="str">
            <v>Gobierno</v>
          </cell>
          <cell r="W486" t="str">
            <v>7</v>
          </cell>
          <cell r="X486" t="str">
            <v>Asuntos De Orden Público Y De Seguridad Interior</v>
          </cell>
          <cell r="Y486" t="str">
            <v>2</v>
          </cell>
          <cell r="Z486" t="str">
            <v>Protección Civil</v>
          </cell>
          <cell r="AA486" t="str">
            <v>1.7.2</v>
          </cell>
          <cell r="AB486" t="str">
            <v>002</v>
          </cell>
          <cell r="AC486" t="str">
            <v>Gestión integral de riesgos en materia de protección civil</v>
          </cell>
          <cell r="AD486" t="str">
            <v>LA CIUDAD DE MEXICO REQUIERE DE ACCIONES Y PROGRAMAS DE PROTECCION CIVIL PARA AUMENTAR SU RESILIENCIA ANTE SINIESTROS COMO DESASTRES NATURALES.</v>
          </cell>
          <cell r="AE486" t="str">
            <v>POBLACION DE LA CIUDAD DE MEXICO</v>
          </cell>
          <cell r="AF486" t="str">
            <v xml:space="preserve">DIFUSION ENTRE EL PERSONAL CON EL FIN DE QUE CONOZCA CUALES SON LAS ACTIVIDADES DEL COMITE INTERNO DE PROTECCION CIVIL , SUS INTEGRANTES, FUNCIONES, ACTITUDES Y NORMAS DE CONDUCTA ANTE EMERGENCIAS Y TODO LO RELACIONADO A LA PROTECCION CIVIL.   </v>
          </cell>
          <cell r="AG486" t="str">
            <v>TENER MAYOR INFORMACION PARA TODO EL PERSONAL DE LA SECRETARIA Y CONTAR CON PROCEDIMIENTOS ADECUADOS PARA ACTUAR ANTE UN FENOMENO NATURAL</v>
          </cell>
          <cell r="AH486">
            <v>3</v>
          </cell>
          <cell r="AI486" t="str">
            <v>TALLERES BASICOS DE CAPACITACION EN PROTECCION CIVIL IMPARTIDOS</v>
          </cell>
          <cell r="AJ486" t="str">
            <v>NUMERO DE TALLERES DE CAPACITACION IMPARTIDOS</v>
          </cell>
          <cell r="AK486" t="str">
            <v>NUMERO</v>
          </cell>
          <cell r="AL486" t="str">
            <v>LISTAS DE ASISTENCIA Y DATOS AGREGADOS DE PARTICIPACION EN TALLERES DE CAPACITACION EN PROTECCION CIVIL, Y CONSTANCIAS DE PARTICIPACION Y ACREDITACION</v>
          </cell>
          <cell r="AM486">
            <v>0</v>
          </cell>
          <cell r="AN486">
            <v>1</v>
          </cell>
          <cell r="AO486">
            <v>2</v>
          </cell>
          <cell r="AP486">
            <v>3</v>
          </cell>
        </row>
        <row r="487">
          <cell r="K487" t="str">
            <v>06C001O001</v>
          </cell>
          <cell r="L487">
            <v>2</v>
          </cell>
          <cell r="M487" t="str">
            <v>Ciudad Sustentable</v>
          </cell>
          <cell r="N487" t="str">
            <v>3</v>
          </cell>
          <cell r="O487" t="str">
            <v>Medio ambiente y recursos naturales</v>
          </cell>
          <cell r="P487" t="str">
            <v>4</v>
          </cell>
          <cell r="Q487" t="str">
            <v>Regenerar las condiciones ecológicas de la ciudad: Áreas de Valor Ambiental, Áreas Naturales Protegidas y Suelo de Conservación.</v>
          </cell>
          <cell r="R487">
            <v>16</v>
          </cell>
          <cell r="S487" t="str">
            <v>Paz, justicia e instituciones sólidas</v>
          </cell>
          <cell r="T487" t="str">
            <v>16. Paz, justicia e instituciones sólidas</v>
          </cell>
          <cell r="U487" t="str">
            <v>1</v>
          </cell>
          <cell r="V487" t="str">
            <v>Gobierno</v>
          </cell>
          <cell r="W487" t="str">
            <v>3</v>
          </cell>
          <cell r="X487" t="str">
            <v>Coordinación De La Política De Gobierno</v>
          </cell>
          <cell r="Y487" t="str">
            <v>4</v>
          </cell>
          <cell r="Z487" t="str">
            <v>Función Pública</v>
          </cell>
          <cell r="AA487" t="str">
            <v>1.3.4</v>
          </cell>
          <cell r="AB487" t="str">
            <v>001</v>
          </cell>
          <cell r="AC487" t="str">
            <v>Función pública y buen gobierno</v>
          </cell>
          <cell r="AD487" t="str">
            <v>N/A</v>
          </cell>
          <cell r="AE487" t="str">
            <v>N/A</v>
          </cell>
          <cell r="AF487" t="str">
            <v>N/A</v>
          </cell>
          <cell r="AG487" t="str">
            <v>N/A</v>
          </cell>
          <cell r="AH487">
            <v>0.05</v>
          </cell>
          <cell r="AI487" t="str">
            <v>MIDE EL PORCENTAJE DE CAPACITACIONES REALIZADAS PARA UN CULTURA AMBIENTAL Y EL USO ADECUADO DE LOS RECURSOS NATURALES.</v>
          </cell>
          <cell r="AJ487" t="str">
            <v>(NUMERO DE CAPACITACIONES REALIZADAS/NUMERO DE CAPACITACIONES PROGRAMADAS) *100</v>
          </cell>
          <cell r="AK487" t="str">
            <v>PORCENTAJE</v>
          </cell>
          <cell r="AL487" t="str">
            <v>INFORMES TRIMESTRALES DE AVANCE A CARGO DE LA DIRECCION EJECUTIVA DE CULTURA AMBIENTAL</v>
          </cell>
          <cell r="AM487">
            <v>0.01</v>
          </cell>
          <cell r="AN487">
            <v>0.03</v>
          </cell>
          <cell r="AO487">
            <v>0.05</v>
          </cell>
          <cell r="AP487">
            <v>0.05</v>
          </cell>
        </row>
        <row r="488">
          <cell r="K488" t="str">
            <v>06C001P001</v>
          </cell>
          <cell r="L488">
            <v>2</v>
          </cell>
          <cell r="M488" t="str">
            <v>Ciudad Sustentable</v>
          </cell>
          <cell r="N488" t="str">
            <v>3</v>
          </cell>
          <cell r="O488" t="str">
            <v>Medio ambiente y recursos naturales</v>
          </cell>
          <cell r="P488" t="str">
            <v>4</v>
          </cell>
          <cell r="Q488" t="str">
            <v>Regenerar las condiciones ecológicas de la ciudad: Áreas de Valor Ambiental, Áreas Naturales Protegidas y Suelo de Conservación.</v>
          </cell>
          <cell r="R488">
            <v>5</v>
          </cell>
          <cell r="S488" t="str">
            <v xml:space="preserve">Igualdad de género </v>
          </cell>
          <cell r="T488" t="str">
            <v xml:space="preserve">5. Igualdad de género </v>
          </cell>
          <cell r="U488" t="str">
            <v>1</v>
          </cell>
          <cell r="V488" t="str">
            <v>Gobierno</v>
          </cell>
          <cell r="W488" t="str">
            <v>2</v>
          </cell>
          <cell r="X488" t="str">
            <v>Justicia</v>
          </cell>
          <cell r="Y488" t="str">
            <v>4</v>
          </cell>
          <cell r="Z488" t="str">
            <v>Derechos Humanos</v>
          </cell>
          <cell r="AA488" t="str">
            <v>1.2.4</v>
          </cell>
          <cell r="AB488" t="str">
            <v>003</v>
          </cell>
          <cell r="AC488" t="str">
            <v>Transversalización de la perspectiva de género</v>
          </cell>
          <cell r="AD488" t="str">
            <v>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v>
          </cell>
          <cell r="AE488" t="str">
            <v>NIÑAS Y MUJERES DE LA CIUDAD DE MEXICO</v>
          </cell>
          <cell r="AF488" t="str">
            <v>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v>
          </cell>
          <cell r="AG488" t="str">
            <v>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v>
          </cell>
          <cell r="AH488">
            <v>250</v>
          </cell>
          <cell r="AI488" t="str">
            <v>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v>
          </cell>
          <cell r="AJ488" t="str">
            <v>PARTICIPANTES CAPACITADOS  O SENSIBILIZADOS SOBRE EL TOTAL DE PERSONAS SERVIDORAS PUBLICAS ADSCRITAS A LA SEDEMA.</v>
          </cell>
          <cell r="AK488" t="str">
            <v>NUMERO DE PARTICIPANTES</v>
          </cell>
          <cell r="AL488" t="str">
            <v>REGISTROS DE PARTICIPANTES Y CONSTANCIAS</v>
          </cell>
          <cell r="AM488">
            <v>50</v>
          </cell>
          <cell r="AN488">
            <v>150</v>
          </cell>
          <cell r="AO488">
            <v>200</v>
          </cell>
          <cell r="AP488">
            <v>250</v>
          </cell>
        </row>
        <row r="489">
          <cell r="K489" t="str">
            <v>06C001P002</v>
          </cell>
          <cell r="L489">
            <v>2</v>
          </cell>
          <cell r="M489" t="str">
            <v>Ciudad Sustentable</v>
          </cell>
          <cell r="N489" t="str">
            <v>3</v>
          </cell>
          <cell r="O489" t="str">
            <v>Medio ambiente y recursos naturales</v>
          </cell>
          <cell r="P489" t="str">
            <v>4</v>
          </cell>
          <cell r="Q489" t="str">
            <v>Regenerar las condiciones ecológicas de la ciudad: Áreas de Valor Ambiental, Áreas Naturales Protegidas y Suelo de Conservación.</v>
          </cell>
          <cell r="R489">
            <v>10</v>
          </cell>
          <cell r="S489" t="str">
            <v xml:space="preserve">Reducción de las desigualdades </v>
          </cell>
          <cell r="T489" t="str">
            <v xml:space="preserve">10. Reducción de las desigualdades </v>
          </cell>
          <cell r="U489" t="str">
            <v>1</v>
          </cell>
          <cell r="V489" t="str">
            <v>Gobierno</v>
          </cell>
          <cell r="W489" t="str">
            <v>2</v>
          </cell>
          <cell r="X489" t="str">
            <v>Justicia</v>
          </cell>
          <cell r="Y489" t="str">
            <v>4</v>
          </cell>
          <cell r="Z489" t="str">
            <v>Derechos Humanos</v>
          </cell>
          <cell r="AA489" t="str">
            <v>1.2.4</v>
          </cell>
          <cell r="AB489" t="str">
            <v>004</v>
          </cell>
          <cell r="AC489" t="str">
            <v>Transversalización del enfoque de derechos humanos</v>
          </cell>
          <cell r="AD489"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AE489" t="str">
            <v>HABITANTES DE LA CIUDAD DE MEXICO.</v>
          </cell>
          <cell r="AF489" t="str">
            <v>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v>
          </cell>
          <cell r="AG489" t="str">
            <v>GARANTIZAR EL EFOQUE DE DERECHOS HUMANOS EN EL ACTUAR PUBLICO DE LA SECRETARIA DEL MEDIO AMBIENTE DE LA CDMX FOMENTANDO EL RESPETO Y LA SALVAGUARDA DE ESTOS.</v>
          </cell>
          <cell r="AH489">
            <v>1250</v>
          </cell>
          <cell r="AI489" t="str">
            <v>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v>
          </cell>
          <cell r="AJ489" t="str">
            <v>PARTICIPANTES  CAPACITADOS O SENSIBILIZADOS SOBRE EL TOTAL DE PERSONAS SERVIDORAS PUBLICAS ADSCRITAS A LA SEDEMA</v>
          </cell>
          <cell r="AK489" t="str">
            <v xml:space="preserve">NUMERO DE PARTICIPANTES </v>
          </cell>
          <cell r="AL489" t="str">
            <v>REGISTROS DE PARTICIPANTES Y CONSTANCIAS</v>
          </cell>
          <cell r="AM489">
            <v>315</v>
          </cell>
          <cell r="AN489">
            <v>630</v>
          </cell>
          <cell r="AO489">
            <v>975</v>
          </cell>
          <cell r="AP489">
            <v>1260</v>
          </cell>
        </row>
        <row r="490">
          <cell r="K490" t="str">
            <v>06C001P004</v>
          </cell>
          <cell r="L490">
            <v>2</v>
          </cell>
          <cell r="M490" t="str">
            <v>Ciudad Sustentable</v>
          </cell>
          <cell r="N490" t="str">
            <v>3</v>
          </cell>
          <cell r="O490" t="str">
            <v>Medio ambiente y recursos naturales</v>
          </cell>
          <cell r="P490" t="str">
            <v>4</v>
          </cell>
          <cell r="Q490" t="str">
            <v>Regenerar las condiciones ecológicas de la ciudad: Áreas de Valor Ambiental, Áreas Naturales Protegidas y Suelo de Conservación.</v>
          </cell>
          <cell r="R490" t="str">
            <v>10</v>
          </cell>
          <cell r="S490" t="str">
            <v xml:space="preserve">Reducción de las desigualdades </v>
          </cell>
          <cell r="T490" t="str">
            <v xml:space="preserve">10. Reducción de las desigualdades </v>
          </cell>
          <cell r="U490" t="str">
            <v>2</v>
          </cell>
          <cell r="V490" t="str">
            <v>Desarrollo Social</v>
          </cell>
          <cell r="W490" t="str">
            <v>6</v>
          </cell>
          <cell r="X490" t="str">
            <v>Protección Social</v>
          </cell>
          <cell r="Y490" t="str">
            <v>8</v>
          </cell>
          <cell r="Z490" t="str">
            <v>Otros Grupos Vulnerables</v>
          </cell>
          <cell r="AA490" t="str">
            <v>2.6.8</v>
          </cell>
          <cell r="AB490" t="str">
            <v>294</v>
          </cell>
          <cell r="AC490" t="str">
            <v>Transversalización de la perspectiva de los derechos de la niñez y de la adolescencia</v>
          </cell>
          <cell r="AD49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90" t="str">
            <v>NIÑOS, NIÑAS Y ADOLESCENTES QUE HABITEN Y TRANSITEN EN LA CIUDAD DE MÉXICO</v>
          </cell>
          <cell r="AF490" t="str">
            <v>PROMOCIÓN INTEGRAL DE LOS DERECHOS DE LOS NIÑOS, NIÑAS Y ADOLESCENTES.
IMPLEMENTACIÓN ACCIONES DE SENSIBILIZACIÓN, PARA LOS SERVIDORES PÚBLICOS EN EL CUMPLIMIENTO DE LOS DERECHOS DE LOS NIÑOS, NIÑAS Y ADOLESCENTES.</v>
          </cell>
          <cell r="AG490" t="str">
            <v>NIÑOS, NIÑAS Y ADOLESCENTES, CON UNA VIDA LIBRE DE VIOLENCIA</v>
          </cell>
          <cell r="AH490">
            <v>1</v>
          </cell>
          <cell r="AI490" t="str">
            <v>PORCENTAJE DE ACTIVIDADES REALIZADAS A EFECTO DE CONCIENTIZAR SOBRE LOS DERECHOS DE LAS NIÑAS, NIÑOS Y ADOLESCENTES A LOS SERVIDORES PÚBLICOS DE LA INSTITUCIÓN.</v>
          </cell>
          <cell r="AJ490" t="str">
            <v>(ACTIVIDADES PLANEADAS PARA CONCIENTIZAR SOBRE LOS DERECHOS DE LAS NIÑAS, NIÑOS Y ADOLESCENTES) / (ACTIVIDADES REALIZADAS PARA CONCIENTIZAR SOBRE LOS DERECHOS DE LAS NIÑAS, NIÑOS Y ADOLESCENTES)</v>
          </cell>
          <cell r="AK490" t="str">
            <v>PORCENTAJE</v>
          </cell>
          <cell r="AL490" t="str">
            <v>N/A</v>
          </cell>
          <cell r="AM490">
            <v>0</v>
          </cell>
          <cell r="AN490">
            <v>0.5</v>
          </cell>
          <cell r="AO490">
            <v>1</v>
          </cell>
          <cell r="AP490">
            <v>1</v>
          </cell>
        </row>
        <row r="491">
          <cell r="K491" t="str">
            <v>06C001P005</v>
          </cell>
          <cell r="L491">
            <v>2</v>
          </cell>
          <cell r="M491" t="str">
            <v>Ciudad Sustentable</v>
          </cell>
          <cell r="N491">
            <v>3</v>
          </cell>
          <cell r="O491" t="str">
            <v>Medio ambiente y recursos naturales</v>
          </cell>
          <cell r="P491">
            <v>1</v>
          </cell>
          <cell r="Q491" t="str">
            <v>Calidad del Aire</v>
          </cell>
          <cell r="R491">
            <v>15</v>
          </cell>
          <cell r="S491" t="str">
            <v>Vida de ecosistemas terrestres</v>
          </cell>
          <cell r="T491" t="str">
            <v>15. Vida de ecosistemas terrestres</v>
          </cell>
          <cell r="U491" t="str">
            <v>2</v>
          </cell>
          <cell r="V491" t="str">
            <v>Desarrollo Social</v>
          </cell>
          <cell r="W491" t="str">
            <v>1</v>
          </cell>
          <cell r="X491" t="str">
            <v>Protección Ambiental</v>
          </cell>
          <cell r="Y491" t="str">
            <v>4</v>
          </cell>
          <cell r="Z491" t="str">
            <v>Reducción De La Contaminación</v>
          </cell>
          <cell r="AA491" t="str">
            <v>2.1.4</v>
          </cell>
          <cell r="AB491" t="str">
            <v>113</v>
          </cell>
          <cell r="AC491" t="str">
            <v>Monitoreo atmosférico y emisiones de otros contaminantes</v>
          </cell>
          <cell r="AD491" t="str">
            <v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v>
          </cell>
          <cell r="AE491" t="str">
            <v>LA POBLACION DE LA CIUDAD DE MEXICO.</v>
          </cell>
          <cell r="AF491" t="str">
            <v>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v>
          </cell>
          <cell r="AG491" t="str">
            <v>REDUCCION DE CONTAMINANTES QUE CONTRIBUYEN A MEJORAR LA SALUD DE LA POBLACION DE LA CIUDAD DE MEXICO, ADEMAS DE CONTRIBUIR A GARANTIZAR EL DERECHO A UN MEDIO AMBIENTE SANO.</v>
          </cell>
          <cell r="AH491">
            <v>1</v>
          </cell>
          <cell r="AI491" t="str">
            <v>PORCENTAJE DE MEDICIONES DEL INDICE DE CALIDAD DEL AIRE PUBLICADOS RESPECTO AL NUMERO OPTIMO ANUAL DE MEDICIONES PUBLICADAS</v>
          </cell>
          <cell r="AJ491" t="str">
            <v>(NUMERO DE MENDICIONES DEL INDICE DE CALIDAD DEL AIRE PUBLICADAS / 8760)*100</v>
          </cell>
          <cell r="AK491" t="str">
            <v>PORCENTAJE</v>
          </cell>
          <cell r="AL491" t="str">
            <v>HTTP://WWW.AIRE.CDMX.GOB.MX/DEFAULT.PHP</v>
          </cell>
          <cell r="AM491">
            <v>0.246</v>
          </cell>
          <cell r="AN491">
            <v>0.495</v>
          </cell>
          <cell r="AO491">
            <v>0.747</v>
          </cell>
          <cell r="AP491">
            <v>1</v>
          </cell>
        </row>
        <row r="492">
          <cell r="K492" t="str">
            <v>06C001P020</v>
          </cell>
          <cell r="L492">
            <v>2</v>
          </cell>
          <cell r="M492" t="str">
            <v>Ciudad Sustentable</v>
          </cell>
          <cell r="N492">
            <v>3</v>
          </cell>
          <cell r="O492" t="str">
            <v>Medio ambiente y recursos naturales</v>
          </cell>
          <cell r="P492">
            <v>4</v>
          </cell>
          <cell r="Q492" t="str">
            <v>Regenerar las condiciones ecológicas de la ciudad: Áreas de Valor Ambiental, Áreas Naturales Protegidas y Suelo de Conservación.</v>
          </cell>
          <cell r="R492">
            <v>16</v>
          </cell>
          <cell r="S492" t="str">
            <v>Paz, justicia e instituciones sólidas</v>
          </cell>
          <cell r="T492" t="str">
            <v>16. Paz, justicia e instituciones sólidas</v>
          </cell>
          <cell r="U492" t="str">
            <v>1</v>
          </cell>
          <cell r="V492" t="str">
            <v>GOBIERNO</v>
          </cell>
          <cell r="W492" t="str">
            <v>3</v>
          </cell>
          <cell r="X492" t="str">
            <v>Coordinación De La Política De Gobierno</v>
          </cell>
          <cell r="Y492" t="str">
            <v>2</v>
          </cell>
          <cell r="Z492" t="str">
            <v>Política Interior</v>
          </cell>
          <cell r="AA492" t="str">
            <v>1.3.2</v>
          </cell>
          <cell r="AB492" t="str">
            <v>058</v>
          </cell>
          <cell r="AC492" t="str">
            <v>Planeación, control y desarrollo de programa y proyectos.</v>
          </cell>
          <cell r="AD492" t="str">
            <v>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v>
          </cell>
          <cell r="AE492" t="str">
            <v>POBLACION DE LA CIUDAD DE MEXICO</v>
          </cell>
          <cell r="AF492" t="str">
            <v>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v>
          </cell>
          <cell r="AG492" t="str">
            <v>ESTABLECER LAS DIRECTRICES PARA LA CONSERVACION DEL MEDIO AMBIENTE, LA BIODIVERSAD Y LOS SERVICIOS ECOSISTEMICOS A FIN DE GARANTIZAR EL DERECHO A UN MEDIO AMBIENTE SANO PARA LOS HABITANTES DE LA CIUDAD DE MEXICO</v>
          </cell>
          <cell r="AH492">
            <v>0.15</v>
          </cell>
          <cell r="AI492" t="str">
            <v>AUMENTO EN EL ACCESO A LA INFORMACION SOBRE LAS MEDIDAS DE POLITICA AMBIENTAL Y DE MITIGACION Y ADAPTACION AL CAMBIO CLIMATICO</v>
          </cell>
          <cell r="AJ492" t="str">
            <v>PORCENTAJE DE AUMENTO DE CONSULTAS A LOS DIFERENTES INSTRUMENTOS DE PLANEACION DISPONIBLES EN LA PAGINA DE SEDEMA RESPECTO AL TOTAL DE CONSULTAS EN 2020</v>
          </cell>
          <cell r="AK492" t="str">
            <v>PORCENTAJE</v>
          </cell>
          <cell r="AL492" t="str">
            <v>INFORMES DE CONSULTAR A LA PAGINA DE SEDEMA ELABORADOS POR LA DIRECCION GENERAL DE COORDINACION DE POLITICAS Y CULTURA AMBIENTAL</v>
          </cell>
          <cell r="AM492">
            <v>0</v>
          </cell>
          <cell r="AN492">
            <v>0.05</v>
          </cell>
          <cell r="AO492">
            <v>0.1</v>
          </cell>
          <cell r="AP492">
            <v>0.15</v>
          </cell>
        </row>
        <row r="493">
          <cell r="K493" t="str">
            <v>06CD03K003</v>
          </cell>
          <cell r="L493">
            <v>2</v>
          </cell>
          <cell r="M493" t="str">
            <v>Ciudad Sustentable</v>
          </cell>
          <cell r="N493">
            <v>3</v>
          </cell>
          <cell r="O493" t="str">
            <v>Medio ambiente y recursos naturales</v>
          </cell>
          <cell r="P493">
            <v>2</v>
          </cell>
          <cell r="Q493" t="str">
            <v xml:space="preserve">Garantizar el derecho al aguay disminuir la sobreexplotación del acuífero. Mejora integral del drenaje y saneamiento </v>
          </cell>
          <cell r="R493">
            <v>6</v>
          </cell>
          <cell r="S493" t="str">
            <v xml:space="preserve">Agua limpia y saneamiento </v>
          </cell>
          <cell r="T493" t="str">
            <v xml:space="preserve">6. Agua limpia y saneamiento </v>
          </cell>
          <cell r="U493" t="str">
            <v>2</v>
          </cell>
          <cell r="V493" t="str">
            <v>Desarrollo Social</v>
          </cell>
          <cell r="W493" t="str">
            <v>2</v>
          </cell>
          <cell r="X493" t="str">
            <v>Vivienda Y Servicios A La Comunidad</v>
          </cell>
          <cell r="Y493" t="str">
            <v>3</v>
          </cell>
          <cell r="Z493" t="str">
            <v>Abastecimiento De Agua</v>
          </cell>
          <cell r="AA493" t="str">
            <v>2.2.3</v>
          </cell>
          <cell r="AB493" t="str">
            <v>202</v>
          </cell>
          <cell r="AC493" t="str">
            <v>Construcción, reahabilitación, sectorización y operación de la infraestructura de agua potable</v>
          </cell>
          <cell r="AD493" t="str">
            <v>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v>
          </cell>
          <cell r="AE493" t="str">
            <v>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v>
          </cell>
          <cell r="AF493" t="str">
            <v>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v>
          </cell>
          <cell r="AG493" t="str">
            <v>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v>
          </cell>
          <cell r="AH493">
            <v>1</v>
          </cell>
          <cell r="AI493" t="str">
            <v>PORCENTAJE DE AVANCE DE OBRAS DE CONSTRUCCION, REHABILITACION, ATENCION Y DETECCION DE FUGAS.</v>
          </cell>
          <cell r="AJ493" t="str">
            <v>(AVANCE DE OBRA EJECUTADA / TOTAL DE OBRA PROGRAMADA) * 100</v>
          </cell>
          <cell r="AK493" t="str">
            <v>PORCENTAJE</v>
          </cell>
          <cell r="AL493" t="str">
            <v>HTTPS://WWW.SACMEX.CDMX.GOB.MX/  .HTTPS://DATA.FINANZAS.CDMX.GOB.MX/DOCUMENTOS/IAPP.HTML</v>
          </cell>
          <cell r="AM493">
            <v>0.04</v>
          </cell>
          <cell r="AN493">
            <v>0.15</v>
          </cell>
          <cell r="AO493">
            <v>0.52</v>
          </cell>
          <cell r="AP493">
            <v>1</v>
          </cell>
        </row>
        <row r="494">
          <cell r="K494" t="str">
            <v>06CD03M001</v>
          </cell>
          <cell r="L494">
            <v>2</v>
          </cell>
          <cell r="M494" t="str">
            <v>Ciudad Sustentable</v>
          </cell>
          <cell r="N494">
            <v>3</v>
          </cell>
          <cell r="O494" t="str">
            <v>Medio ambiente y recursos naturales</v>
          </cell>
          <cell r="P494">
            <v>2</v>
          </cell>
          <cell r="Q494" t="str">
            <v xml:space="preserve">Garantizar el derecho al aguay disminuir la sobreexplotación del acuífero. Mejora integral del drenaje y saneamiento </v>
          </cell>
          <cell r="R494">
            <v>6</v>
          </cell>
          <cell r="S494" t="str">
            <v xml:space="preserve">Agua limpia y saneamiento </v>
          </cell>
          <cell r="T494" t="str">
            <v xml:space="preserve">6. Agua limpia y saneamiento </v>
          </cell>
          <cell r="U494" t="str">
            <v>2</v>
          </cell>
          <cell r="V494" t="str">
            <v>Desarrollo Social</v>
          </cell>
          <cell r="W494" t="str">
            <v>1</v>
          </cell>
          <cell r="X494" t="str">
            <v>Protección Ambiental</v>
          </cell>
          <cell r="Y494" t="str">
            <v>3</v>
          </cell>
          <cell r="Z494" t="str">
            <v>Ordenación De Aguas Residuales, Drenaje Y Alcantarillado</v>
          </cell>
          <cell r="AA494" t="str">
            <v>2.1.3</v>
          </cell>
          <cell r="AB494" t="str">
            <v>104</v>
          </cell>
          <cell r="AC494" t="str">
            <v>Administración de capital humano</v>
          </cell>
          <cell r="AD494" t="str">
            <v>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v>
          </cell>
          <cell r="AE494" t="str">
            <v>PLANTILLA OCUPADA, ASI COMO LOS REQUERIMIENTOS DE LAS AREAS OPERATIVAS QUE CONFORMAN EL SISTEMA DE AGUAS DE LA CIUDAD DE MEXICO.</v>
          </cell>
          <cell r="AF494" t="str">
            <v>EFICIENTAR EL TIEMPO DE RESPUESTA EN MATERIA DE RECURSOS HUMANOS, RECURSOS MATERIALES Y RECURSOS FINANCIEROS.</v>
          </cell>
          <cell r="AG494" t="str">
            <v>TRANSPARENCIA, RENDICION DE CUENTAS, Y UNA MANEJO EFICIENTE Y EFICAZ DE LOS RECURSOS HUMANOS, MATERIALES Y FINANCIEROS.</v>
          </cell>
          <cell r="AH494">
            <v>1</v>
          </cell>
          <cell r="AI494" t="str">
            <v>PORCENTAJE DE ACCIONES EJECUTADAS PARA GARANTIZAR LA ADMINISTRACION DE RECURSOS DE MANERA EFICIENTE Y EFICAZ</v>
          </cell>
          <cell r="AJ494" t="str">
            <v>I = ((ACCIONES EJECUTADAS / TOTAL DE ACCIONES PROGRAMADAS)) * 100</v>
          </cell>
          <cell r="AK494" t="str">
            <v>PORCENTAJE</v>
          </cell>
          <cell r="AL494" t="str">
            <v>HTTPS://WWW.SACMEX.CDMX.GOB.MX/  HTTPS://DATA.FINANZAS.CDMX.GOB.MX/DOCUMENTOS/IAPP.HTML</v>
          </cell>
          <cell r="AM494">
            <v>0.25</v>
          </cell>
          <cell r="AN494">
            <v>0.5</v>
          </cell>
          <cell r="AO494">
            <v>0.75</v>
          </cell>
          <cell r="AP494">
            <v>1</v>
          </cell>
        </row>
        <row r="495">
          <cell r="K495" t="str">
            <v>06CD03N001</v>
          </cell>
          <cell r="L495">
            <v>2</v>
          </cell>
          <cell r="M495" t="str">
            <v>Ciudad Sustentable</v>
          </cell>
          <cell r="N495" t="str">
            <v>3</v>
          </cell>
          <cell r="O495" t="str">
            <v>Medio ambiente y recursos naturales</v>
          </cell>
          <cell r="P495" t="str">
            <v>2</v>
          </cell>
          <cell r="Q495" t="str">
            <v xml:space="preserve">Garantizar el derecho al aguay disminuir la sobreexplotación del acuífero. Mejora integral del drenaje y saneamiento </v>
          </cell>
          <cell r="R495">
            <v>16</v>
          </cell>
          <cell r="S495" t="str">
            <v>Paz, justicia e instituciones sólidas</v>
          </cell>
          <cell r="T495" t="str">
            <v>16. Paz, justicia e instituciones sólidas</v>
          </cell>
          <cell r="U495" t="str">
            <v>1</v>
          </cell>
          <cell r="V495" t="str">
            <v>Gobierno</v>
          </cell>
          <cell r="W495" t="str">
            <v>7</v>
          </cell>
          <cell r="X495" t="str">
            <v>Asuntos De Orden Público Y De Seguridad Interior</v>
          </cell>
          <cell r="Y495" t="str">
            <v>2</v>
          </cell>
          <cell r="Z495" t="str">
            <v>Protección Civil</v>
          </cell>
          <cell r="AA495" t="str">
            <v>1.7.2</v>
          </cell>
          <cell r="AB495" t="str">
            <v>002</v>
          </cell>
          <cell r="AC495" t="str">
            <v>Gestión integral de riesgos en materia de protección civil</v>
          </cell>
          <cell r="AD495" t="str">
            <v>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v>
          </cell>
          <cell r="AE495" t="str">
            <v>EL 100% DE LOS TRABAJADORES DEL SISTEMA DE AGUAS DE LA CIUDAD DE MEXICO, ASI COMO LOS VISITANTES AL INTERIOR DE TODAS Y CADA UNA DE LAS INSTALACIONES DE ESTE ORGANO DESCONCENTRADO.</v>
          </cell>
          <cell r="AF495" t="str">
            <v>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v>
          </cell>
          <cell r="AG495" t="str">
            <v>SALVAGUARDAR LA INTEGRIDAD FISICA DEL 100% DE LOS TRABAJADORES DEL SISTEMA DE AGUAS DE LA CIUDAD DE MEXICO, ASI COMO LOS VISITANTES AL INTERIOR DE TODAS Y CADA UNA DE LAS INSTALACIONES DE ESTE ORGANO DESCONCENTRADO.</v>
          </cell>
          <cell r="AH495">
            <v>1</v>
          </cell>
          <cell r="AI495" t="str">
            <v>PORCENTAJE DE ACCIONES EJECUTADAS PARA GARANTIZAR LA SALVAGUARDA FISICA DE TODOS LOS TRABAJADORES ADSCRITOS AL SISTEMA DE AGUAS DE LA CIUDAD DE MEXICO.</v>
          </cell>
          <cell r="AJ495" t="str">
            <v>I = ((ACCIONES EJECUTADAS / TOTAL DE ACCIONES PROGRAMADAS)) * 100</v>
          </cell>
          <cell r="AK495" t="str">
            <v>PORCENTAJE</v>
          </cell>
          <cell r="AL495" t="str">
            <v>HTTPS://WWW.SACMEX.CDMX.GOB.MX/   HTTPS://DATA.FINANZAS.CDMX.GOB.MX/DOCUMENTOS/IAPP.HTML PROTOCOLO DE PROTECCION CIVIL SACMEX 2021</v>
          </cell>
          <cell r="AM495">
            <v>0</v>
          </cell>
          <cell r="AN495">
            <v>0</v>
          </cell>
          <cell r="AO495">
            <v>0.5</v>
          </cell>
          <cell r="AP495">
            <v>1</v>
          </cell>
        </row>
        <row r="496">
          <cell r="K496" t="str">
            <v>06CD03O001</v>
          </cell>
          <cell r="L496">
            <v>2</v>
          </cell>
          <cell r="M496" t="str">
            <v>Ciudad Sustentable</v>
          </cell>
          <cell r="N496" t="str">
            <v>3</v>
          </cell>
          <cell r="O496" t="str">
            <v>Medio ambiente y recursos naturales</v>
          </cell>
          <cell r="P496" t="str">
            <v>2</v>
          </cell>
          <cell r="Q496" t="str">
            <v xml:space="preserve">Garantizar el derecho al aguay disminuir la sobreexplotación del acuífero. Mejora integral del drenaje y saneamiento </v>
          </cell>
          <cell r="R496">
            <v>16</v>
          </cell>
          <cell r="S496" t="str">
            <v>Paz, justicia e instituciones sólidas</v>
          </cell>
          <cell r="T496" t="str">
            <v>16. Paz, justicia e instituciones sólidas</v>
          </cell>
          <cell r="U496" t="str">
            <v>1</v>
          </cell>
          <cell r="V496" t="str">
            <v>Gobierno</v>
          </cell>
          <cell r="W496" t="str">
            <v>3</v>
          </cell>
          <cell r="X496" t="str">
            <v>Coordinación De La Política De Gobierno</v>
          </cell>
          <cell r="Y496" t="str">
            <v>4</v>
          </cell>
          <cell r="Z496" t="str">
            <v>Función Pública</v>
          </cell>
          <cell r="AA496" t="str">
            <v>1.3.4</v>
          </cell>
          <cell r="AB496" t="str">
            <v>001</v>
          </cell>
          <cell r="AC496" t="str">
            <v>Función pública y buen gobierno</v>
          </cell>
          <cell r="AD496" t="str">
            <v>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v>
          </cell>
          <cell r="AE496" t="str">
            <v>TODOS LOS TRABAJADORES ADSCRITOS AL SISTEMA DE AGUAS DE LA CIUDAD DE MEXICO, PARA BRINDAR MEJORES OPORTUNIDADES AL PERSONAL PARA QUE FUNCIONEN COMO EJORES SERES HUMANOS Y TRABAJADORES HACIA LA PRESTACION DE SERVICIOS MAS EFICIENTES A LOS HABITANTES DE LA CDMX.</v>
          </cell>
          <cell r="AF496" t="str">
            <v>QUE LOS TRABAJADORES CUENTEN CON LA CAPACITACION OPERATIVA SOBRESALIENTE PARA PODER REALIZAR UNA BUENA LABOR DENTRO DE SU AREA LABORAL Y REFLEJADA EN SERVICIOS MAS EFICIENTES A LOS HABITANTES DE LA CDMX.</v>
          </cell>
          <cell r="AG496" t="str">
            <v>QUE LOS TRABAJADORES CUENTEN CON LOS ELEMENTOS BASICOS PARA UN BUEN DESARROLLO LABORAL.</v>
          </cell>
          <cell r="AH496">
            <v>0.6</v>
          </cell>
          <cell r="AI496" t="str">
            <v>PORCENTAJE DE ACCIONES EJECUTADAS PARA GARANTIZAR LA CAPACITACION DE LOS TRABAJADORES ADSCRITOS AL SISTEMA DE AGUAS DE LA CIUDAD DE MEXICO.</v>
          </cell>
          <cell r="AJ496" t="str">
            <v>I = ((ACCIONES EJECUTADAS / TOTAL DE ACCIONES PROGRAMADAS)) * 100</v>
          </cell>
          <cell r="AK496" t="str">
            <v>PORCENTAJE</v>
          </cell>
          <cell r="AL496" t="str">
            <v xml:space="preserve">HTTPS://WWW.SACMEX.CDMX.GOB.MX/ HTTPS://DATA.FINANZAS.CDMX.GOB.MX/DOCUMENTOS/IAPP.HTML PROTOCOLO DE PROTECCION CIVIL SACMEX 2021 </v>
          </cell>
          <cell r="AM496">
            <v>0.1</v>
          </cell>
          <cell r="AN496">
            <v>0.35</v>
          </cell>
          <cell r="AO496">
            <v>0.6</v>
          </cell>
          <cell r="AP496">
            <v>1</v>
          </cell>
        </row>
        <row r="497">
          <cell r="K497" t="str">
            <v>06CD03P001</v>
          </cell>
          <cell r="L497">
            <v>2</v>
          </cell>
          <cell r="M497" t="str">
            <v>Ciudad Sustentable</v>
          </cell>
          <cell r="N497" t="str">
            <v>3</v>
          </cell>
          <cell r="O497" t="str">
            <v>Medio ambiente y recursos naturales</v>
          </cell>
          <cell r="P497" t="str">
            <v>2</v>
          </cell>
          <cell r="Q497" t="str">
            <v xml:space="preserve">Garantizar el derecho al aguay disminuir la sobreexplotación del acuífero. Mejora integral del drenaje y saneamiento </v>
          </cell>
          <cell r="R497">
            <v>5</v>
          </cell>
          <cell r="S497" t="str">
            <v xml:space="preserve">Igualdad de género </v>
          </cell>
          <cell r="T497" t="str">
            <v xml:space="preserve">5. Igualdad de género </v>
          </cell>
          <cell r="U497" t="str">
            <v>1</v>
          </cell>
          <cell r="V497" t="str">
            <v>Gobierno</v>
          </cell>
          <cell r="W497" t="str">
            <v>2</v>
          </cell>
          <cell r="X497" t="str">
            <v>Justicia</v>
          </cell>
          <cell r="Y497" t="str">
            <v>4</v>
          </cell>
          <cell r="Z497" t="str">
            <v>Derechos Humanos</v>
          </cell>
          <cell r="AA497" t="str">
            <v>1.2.4</v>
          </cell>
          <cell r="AB497" t="str">
            <v>003</v>
          </cell>
          <cell r="AC497" t="str">
            <v>Transversalización de la perspectiva de género</v>
          </cell>
          <cell r="AD497" t="str">
            <v>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v>
          </cell>
          <cell r="AE497" t="str">
            <v>NIÑAS Y MUJERES HABITANTES DE LAS 16 ALCALDIAS EN LA CDMX.</v>
          </cell>
          <cell r="AF497" t="str">
            <v>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v>
          </cell>
          <cell r="AG497" t="str">
            <v>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v>
          </cell>
          <cell r="AH497">
            <v>1</v>
          </cell>
          <cell r="AI497" t="str">
            <v>PORCENTAJE DE ACCIONES EJECUTADAS PARA GARANTIZAR LA PARIDAD, IGUALDAD Y PARTICIPACION DE LAS MUJERES.</v>
          </cell>
          <cell r="AJ497" t="str">
            <v>I = ((ACCIONES EJECUTADAS / TOTAL DE ACCIONES PROGRAMADAS)) * 100</v>
          </cell>
          <cell r="AK497" t="str">
            <v>PORCENTAJE</v>
          </cell>
          <cell r="AL497" t="str">
            <v>HTTPS://WWW.SACMEX.CDMX.GOB.MX/   HTTPS://DATA.FINANZAS.CDMX.GOB.MX/DOCUMENTOS/IAPP.HTML</v>
          </cell>
          <cell r="AM497">
            <v>0.25</v>
          </cell>
          <cell r="AN497">
            <v>0.5</v>
          </cell>
          <cell r="AO497">
            <v>0.75</v>
          </cell>
          <cell r="AP497">
            <v>1</v>
          </cell>
        </row>
        <row r="498">
          <cell r="K498" t="str">
            <v>06CD03P002</v>
          </cell>
          <cell r="L498">
            <v>2</v>
          </cell>
          <cell r="M498" t="str">
            <v>Ciudad Sustentable</v>
          </cell>
          <cell r="N498" t="str">
            <v>3</v>
          </cell>
          <cell r="O498" t="str">
            <v>Medio ambiente y recursos naturales</v>
          </cell>
          <cell r="P498" t="str">
            <v>2</v>
          </cell>
          <cell r="Q498" t="str">
            <v xml:space="preserve">Garantizar el derecho al aguay disminuir la sobreexplotación del acuífero. Mejora integral del drenaje y saneamiento </v>
          </cell>
          <cell r="R498">
            <v>10</v>
          </cell>
          <cell r="S498" t="str">
            <v xml:space="preserve">Reducción de las desigualdades </v>
          </cell>
          <cell r="T498" t="str">
            <v xml:space="preserve">10. Reducción de las desigualdades </v>
          </cell>
          <cell r="U498" t="str">
            <v>1</v>
          </cell>
          <cell r="V498" t="str">
            <v>Gobierno</v>
          </cell>
          <cell r="W498" t="str">
            <v>2</v>
          </cell>
          <cell r="X498" t="str">
            <v>Justicia</v>
          </cell>
          <cell r="Y498" t="str">
            <v>4</v>
          </cell>
          <cell r="Z498" t="str">
            <v>Derechos Humanos</v>
          </cell>
          <cell r="AA498" t="str">
            <v>1.2.4</v>
          </cell>
          <cell r="AB498" t="str">
            <v>004</v>
          </cell>
          <cell r="AC498" t="str">
            <v>Transversalización del enfoque de derechos humanos</v>
          </cell>
          <cell r="AD498" t="str">
            <v>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v>
          </cell>
          <cell r="AE498" t="str">
            <v>POBLACION EN GENERAL SIN DISTINCION, HABITANTES DE LAS 16 ALCALDIAS DE LA CIUDAD DE MEXICO.</v>
          </cell>
          <cell r="AF498" t="str">
            <v>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v>
          </cell>
          <cell r="AG498" t="str">
            <v>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v>
          </cell>
          <cell r="AH498">
            <v>1</v>
          </cell>
          <cell r="AI498" t="str">
            <v>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v>
          </cell>
          <cell r="AJ498" t="str">
            <v>I = ((ACCIONES EJECUTADAS / TOTAL DE ACCIONES PROGRAMADAS)) * 100</v>
          </cell>
          <cell r="AK498" t="str">
            <v>PORCENTAJE</v>
          </cell>
          <cell r="AL498" t="str">
            <v>HTTPS://WWW.SACMEX.CDMX.GOB.MX/   HTTPS://DATA.FINANZAS.CDMX.GOB.MX/DOCUMENTOS/IAPP.HTML</v>
          </cell>
          <cell r="AM498">
            <v>0.2</v>
          </cell>
          <cell r="AN498">
            <v>0.5</v>
          </cell>
          <cell r="AO498">
            <v>0.8</v>
          </cell>
          <cell r="AP498">
            <v>1</v>
          </cell>
        </row>
        <row r="499">
          <cell r="K499" t="str">
            <v>06CD03P004</v>
          </cell>
          <cell r="L499">
            <v>2</v>
          </cell>
          <cell r="M499" t="str">
            <v>Ciudad Sustentable</v>
          </cell>
          <cell r="N499" t="str">
            <v>3</v>
          </cell>
          <cell r="O499" t="str">
            <v>Medio ambiente y recursos naturales</v>
          </cell>
          <cell r="P499" t="str">
            <v>2</v>
          </cell>
          <cell r="Q499" t="str">
            <v xml:space="preserve">Garantizar el derecho al aguay disminuir la sobreexplotación del acuífero. Mejora integral del drenaje y saneamiento </v>
          </cell>
          <cell r="R499" t="str">
            <v>10</v>
          </cell>
          <cell r="S499" t="str">
            <v xml:space="preserve">Reducción de las desigualdades </v>
          </cell>
          <cell r="T499" t="str">
            <v xml:space="preserve">10. Reducción de las desigualdades </v>
          </cell>
          <cell r="U499" t="str">
            <v>2</v>
          </cell>
          <cell r="V499" t="str">
            <v>Desarrollo Social</v>
          </cell>
          <cell r="W499" t="str">
            <v>6</v>
          </cell>
          <cell r="X499" t="str">
            <v>Protección Social</v>
          </cell>
          <cell r="Y499" t="str">
            <v>8</v>
          </cell>
          <cell r="Z499" t="str">
            <v>Otros Grupos Vulnerables</v>
          </cell>
          <cell r="AA499" t="str">
            <v>2.6.8</v>
          </cell>
          <cell r="AB499" t="str">
            <v>294</v>
          </cell>
          <cell r="AC499" t="str">
            <v>Transversalización de la perspectiva de los derechos de la niñez y de la adolescencia</v>
          </cell>
          <cell r="AD49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99" t="str">
            <v>NIÑOS, NIÑAS Y ADOLESCENTES QUE HABITEN Y TRANSITEN EN LA CIUDAD DE MÉXICO</v>
          </cell>
          <cell r="AF499" t="str">
            <v>PROMOCIÓN INTEGRAL DE LOS DERECHOS DE LOS NIÑOS, NIÑAS Y ADOLESCENTES.
IMPLEMENTACIÓN ACCIONES DE SENSIBILIZACIÓN, PARA LOS SERVIDORES PÚBLICOS EN EL CUMPLIMIENTO DE LOS DERECHOS DE LOS NIÑOS, NIÑAS Y ADOLESCENTES.</v>
          </cell>
          <cell r="AG499" t="str">
            <v>NIÑOS, NIÑAS Y ADOLESCENTES, CON UNA VIDA LIBRE DE VIOLENCIA</v>
          </cell>
          <cell r="AH499">
            <v>1</v>
          </cell>
          <cell r="AI499" t="str">
            <v>PORCENTAJE DE ACTIVIDADES REALIZADAS A EFECTO DE CONCIENTIZAR SOBRE LOS DERECHOS DE LAS NIÑAS, NIÑOS Y ADOLESCENTES A LOS SERVIDORES PÚBLICOS DE LA INSTITUCIÓN.</v>
          </cell>
          <cell r="AJ499" t="str">
            <v>(ACTIVIDADES PLANEADAS PARA CONCIENTIZAR SOBRE LOS DERECHOS DE LAS NIÑAS, NIÑOS Y ADOLESCENTES) / (ACTIVIDADES REALIZADAS PARA CONCIENTIZAR SOBRE LOS DERECHOS DE LAS NIÑAS, NIÑOS Y ADOLESCENTES)</v>
          </cell>
          <cell r="AK499" t="str">
            <v>PORCENTAJE</v>
          </cell>
          <cell r="AL499" t="str">
            <v>N/A</v>
          </cell>
          <cell r="AM499">
            <v>0</v>
          </cell>
          <cell r="AN499">
            <v>0.5</v>
          </cell>
          <cell r="AO499">
            <v>1</v>
          </cell>
          <cell r="AP499">
            <v>1</v>
          </cell>
        </row>
        <row r="500">
          <cell r="K500" t="str">
            <v>06CD03U002</v>
          </cell>
          <cell r="L500">
            <v>2</v>
          </cell>
          <cell r="M500" t="str">
            <v>Ciudad Sustentable</v>
          </cell>
          <cell r="N500">
            <v>3</v>
          </cell>
          <cell r="O500" t="str">
            <v>Medio ambiente y recursos naturales</v>
          </cell>
          <cell r="P500">
            <v>2</v>
          </cell>
          <cell r="Q500" t="str">
            <v xml:space="preserve">Garantizar el derecho al aguay disminuir la sobreexplotación del acuífero. Mejora integral del drenaje y saneamiento </v>
          </cell>
          <cell r="R500">
            <v>6</v>
          </cell>
          <cell r="S500" t="str">
            <v xml:space="preserve">Agua limpia y saneamiento </v>
          </cell>
          <cell r="T500" t="str">
            <v xml:space="preserve">6. Agua limpia y saneamiento </v>
          </cell>
          <cell r="U500" t="str">
            <v>2</v>
          </cell>
          <cell r="V500" t="str">
            <v>Desarrollo Social</v>
          </cell>
          <cell r="W500" t="str">
            <v>1</v>
          </cell>
          <cell r="X500" t="str">
            <v>Protección Ambiental</v>
          </cell>
          <cell r="Y500" t="str">
            <v>3</v>
          </cell>
          <cell r="Z500" t="str">
            <v>Ordenación De Aguas Residuales, Drenaje Y Alcantarillado</v>
          </cell>
          <cell r="AA500" t="str">
            <v>2.1.3</v>
          </cell>
          <cell r="AB500" t="str">
            <v>094</v>
          </cell>
          <cell r="AC500" t="str">
            <v>Construcción, ampliación, operación y mantenimiento de la infraestrcutura de drenaje y tratamiento</v>
          </cell>
          <cell r="AD500" t="str">
            <v>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v>
          </cell>
          <cell r="AE500" t="str">
            <v>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v>
          </cell>
          <cell r="AF500" t="str">
            <v>SUSTITUCION PAULATINA DE LAS REDES DE DRENAJE Y DESARROLLO DE OBRAS QUE POTENCIALICEN EL DESALOJO DE AGUA DE LA CIUDAD DE MEXICO, MANTENIMIENTO MAYOR A LAS PRESAS DEL PONIENTE, CANALES, LAGUNAS Y RIOS PARA RESTAURAR SU PAPEL REGULADOR.</v>
          </cell>
          <cell r="AG500" t="str">
            <v>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v>
          </cell>
          <cell r="AH500">
            <v>1</v>
          </cell>
          <cell r="AI500" t="str">
            <v>PORCENTAJE DE AVANCE DE OBRAS DE SUSTITUCION DE DRENAJE PRIMARIO Y SECUNDARIO, DESAZOLVE DE PRESAS, LAGUNAS Y RIOS, MANTENIMIENTO DE LAS PLANTAS DE BOMBEO, PLANTAS DE TRATAMIENTO, PASOS A DESNIVEL, CAMPAMENTOS E INSTALACIONES Y ATENCION A USUARIOS.</v>
          </cell>
          <cell r="AJ500" t="str">
            <v>(AVANCE DE OBRA EJECUTADA / TOTAL DE OBRA PROGRAMADA) * 100</v>
          </cell>
          <cell r="AK500" t="str">
            <v>PORCENTAJE</v>
          </cell>
          <cell r="AL500" t="str">
            <v>HTTPS://WWW.SACMEX.CDMX.GOB.MX/  HTTPS://DATA.FINANZAS.CDMX.GOB.MX/DOCUMENTOS/IAPP.HTML</v>
          </cell>
          <cell r="AM500">
            <v>0.06</v>
          </cell>
          <cell r="AN500">
            <v>0.32</v>
          </cell>
          <cell r="AO500">
            <v>0.64</v>
          </cell>
          <cell r="AP500">
            <v>1</v>
          </cell>
        </row>
        <row r="501">
          <cell r="K501" t="str">
            <v>06CD05E018</v>
          </cell>
          <cell r="L501" t="str">
            <v>2</v>
          </cell>
          <cell r="M501" t="str">
            <v>Ciudad Sustentable</v>
          </cell>
          <cell r="N501">
            <v>3</v>
          </cell>
          <cell r="O501" t="str">
            <v>Medio ambiente y recursos naturales</v>
          </cell>
          <cell r="P501">
            <v>4</v>
          </cell>
          <cell r="Q501" t="str">
            <v>Regenerar las condiciones ecológicas de la ciudad: Áreas de Valor Ambiental, Áreas Naturales Protegidas y Suelo de Conservación.</v>
          </cell>
          <cell r="R501" t="str">
            <v>3</v>
          </cell>
          <cell r="S501" t="str">
            <v>Vida de ecosistemas terrestres</v>
          </cell>
          <cell r="T501" t="str">
            <v>3. Vida de ecosistemas terrestres</v>
          </cell>
          <cell r="U501">
            <v>2</v>
          </cell>
          <cell r="V501" t="str">
            <v>Desarrollo Social</v>
          </cell>
          <cell r="W501" t="str">
            <v>1</v>
          </cell>
          <cell r="X501" t="str">
            <v>Protección Ambiental</v>
          </cell>
          <cell r="Y501" t="str">
            <v>6</v>
          </cell>
          <cell r="Z501" t="str">
            <v>Otros De Protección Ambiental</v>
          </cell>
          <cell r="AA501" t="str">
            <v>2.1.6</v>
          </cell>
          <cell r="AB501" t="str">
            <v>089</v>
          </cell>
          <cell r="AC501" t="str">
            <v>Regulación, protección y cuidado animal</v>
          </cell>
          <cell r="AD501" t="str">
            <v>-</v>
          </cell>
          <cell r="AE501" t="str">
            <v>-</v>
          </cell>
          <cell r="AF501" t="str">
            <v>-</v>
          </cell>
          <cell r="AG501" t="str">
            <v>-</v>
          </cell>
          <cell r="AH501" t="str">
            <v>-</v>
          </cell>
          <cell r="AI501" t="str">
            <v>-</v>
          </cell>
          <cell r="AJ501" t="str">
            <v>-</v>
          </cell>
          <cell r="AK501" t="str">
            <v>-</v>
          </cell>
          <cell r="AL501" t="str">
            <v>-</v>
          </cell>
          <cell r="AM501" t="str">
            <v>-</v>
          </cell>
          <cell r="AN501" t="str">
            <v>-</v>
          </cell>
          <cell r="AO501" t="str">
            <v>-</v>
          </cell>
          <cell r="AP501" t="str">
            <v>-</v>
          </cell>
        </row>
        <row r="502">
          <cell r="K502" t="str">
            <v>06CD05E090</v>
          </cell>
          <cell r="L502">
            <v>2</v>
          </cell>
          <cell r="M502" t="str">
            <v>Ciudad Sustentable</v>
          </cell>
          <cell r="N502">
            <v>3</v>
          </cell>
          <cell r="O502" t="str">
            <v>Medio ambiente y recursos naturales</v>
          </cell>
          <cell r="P502">
            <v>4</v>
          </cell>
          <cell r="Q502" t="str">
            <v>Regenerar las condiciones ecológicas de la ciudad: Áreas de Valor Ambiental, Áreas Naturales Protegidas y Suelo de Conservación.</v>
          </cell>
          <cell r="R502">
            <v>15</v>
          </cell>
          <cell r="S502" t="str">
            <v>Vida de ecosistemas terrestres</v>
          </cell>
          <cell r="T502" t="str">
            <v>15. Vida de ecosistemas terrestres</v>
          </cell>
          <cell r="U502" t="str">
            <v>2</v>
          </cell>
          <cell r="V502" t="str">
            <v>Desarrollo Social</v>
          </cell>
          <cell r="W502" t="str">
            <v>1</v>
          </cell>
          <cell r="X502" t="str">
            <v>Protección Ambiental</v>
          </cell>
          <cell r="Y502" t="str">
            <v>6</v>
          </cell>
          <cell r="Z502" t="str">
            <v>Otros De Protección Ambiental</v>
          </cell>
          <cell r="AA502" t="str">
            <v>2.1.6</v>
          </cell>
          <cell r="AB502" t="str">
            <v>089</v>
          </cell>
          <cell r="AC502" t="str">
            <v>Regulación, protección y cuidado animal</v>
          </cell>
          <cell r="AD502" t="str">
            <v>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v>
          </cell>
          <cell r="AE502" t="str">
            <v>TUTORES DE ANIMALES DE COMPAÑIA Y PUBLICO EN GENERAL</v>
          </cell>
          <cell r="AF502" t="str">
            <v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v>
          </cell>
          <cell r="AG502" t="str">
            <v>LA SALVAGUARDA DE UN AMBIENTE SALUDABLE, SUSTENTABLE Y LA SALUD HUMANO-ANIMAL (UNA SALUD, OMS 2017)</v>
          </cell>
          <cell r="AH502">
            <v>0.8</v>
          </cell>
          <cell r="AI502" t="str">
            <v xml:space="preserve">MIDE EL PORCENTAJE DE JORNADAS DE CAPACITACIONES OTORGADAS PARA SENSIBILIZAR A LA POBLACION Y TENER UN APEGO MAS RESPONSABLE EN SALUD HUMANO-ANIMAL. </v>
          </cell>
          <cell r="AJ502" t="str">
            <v>(NUMERO DE CAMPAÑAS REALIZADAS/ NUMERO DE CAMPAÑAS PROGRAMADAS)*100</v>
          </cell>
          <cell r="AK502" t="str">
            <v>PORCENTAJE</v>
          </cell>
          <cell r="AL502" t="str">
            <v>REGISTROS ADMINISTRATIVOS DE LA DIRECCION GENERAL DE LA AGENCIA DE ATENCION ANIMAL. HTTPS//AGATAN.CDMX.GOB.MX/</v>
          </cell>
          <cell r="AM502">
            <v>0.1</v>
          </cell>
          <cell r="AN502">
            <v>0.15</v>
          </cell>
          <cell r="AO502">
            <v>0.25</v>
          </cell>
          <cell r="AP502">
            <v>0.8</v>
          </cell>
        </row>
        <row r="503">
          <cell r="K503" t="str">
            <v>06CD05M001</v>
          </cell>
          <cell r="L503">
            <v>2</v>
          </cell>
          <cell r="M503" t="str">
            <v>Ciudad Sustentable</v>
          </cell>
          <cell r="N503">
            <v>3</v>
          </cell>
          <cell r="O503" t="str">
            <v>Medio ambiente y recursos naturales</v>
          </cell>
          <cell r="P503" t="str">
            <v>4</v>
          </cell>
          <cell r="Q503" t="str">
            <v>Regenerar las condiciones ecológicas de la ciudad: Áreas de Valor Ambiental, Áreas Naturales Protegidas y Suelo de Conservación.</v>
          </cell>
          <cell r="R503">
            <v>16</v>
          </cell>
          <cell r="S503" t="str">
            <v>Paz, justicia e instituciones sólidas</v>
          </cell>
          <cell r="T503" t="str">
            <v>16. Paz, justicia e instituciones sólidas</v>
          </cell>
          <cell r="U503" t="str">
            <v>2</v>
          </cell>
          <cell r="V503" t="str">
            <v>Desarrollo Social</v>
          </cell>
          <cell r="W503" t="str">
            <v>1</v>
          </cell>
          <cell r="X503" t="str">
            <v>Protección Ambiental</v>
          </cell>
          <cell r="Y503" t="str">
            <v>6</v>
          </cell>
          <cell r="Z503" t="str">
            <v>Otros De Protección Ambiental</v>
          </cell>
          <cell r="AA503" t="str">
            <v>2.1.6</v>
          </cell>
          <cell r="AB503" t="str">
            <v>104</v>
          </cell>
          <cell r="AC503" t="str">
            <v>Administración de capital humano</v>
          </cell>
          <cell r="AD503" t="str">
            <v>INCREMENTO EN EL DESEMPLEO</v>
          </cell>
          <cell r="AE503" t="str">
            <v>SERVIDORES PUPLICOS ADSCRITOS A LA AGENCIA</v>
          </cell>
          <cell r="AF503" t="str">
            <v>REALIZAR LAS CONTRATACIONES DEL TOTAL DE LAS PLAZAS ADSCRITAS A LA AGENCIA</v>
          </cell>
          <cell r="AG503" t="str">
            <v>OPERAR CON EL PERSONAL SUFICIENTE PARA LA REALIZACION DE LAS TAREAS SUSTANTIVAS DE LA AGENCIA Y ATENDER DE UNA MANERA EFICIENTE A LA POBLACION EN GENERAL</v>
          </cell>
          <cell r="AH503">
            <v>11</v>
          </cell>
          <cell r="AI503" t="str">
            <v>CANTIDAD DE PLAZAS OCUPADAS</v>
          </cell>
          <cell r="AJ503" t="str">
            <v>NUMERO DE PLAZAS - NUMERO DE PLAZAS OCUPADAS</v>
          </cell>
          <cell r="AK503" t="str">
            <v>CANTIDAD</v>
          </cell>
          <cell r="AL503" t="str">
            <v>REGISTROS ADMINISTRATIVOS DE LA DIRECCION GENERAL DE LA AGENCIA DE ATENCION ANIMAL. HTTPS//AGATAN.CDMX.GOB.MX/</v>
          </cell>
          <cell r="AM503">
            <v>5</v>
          </cell>
          <cell r="AN503">
            <v>7</v>
          </cell>
          <cell r="AO503">
            <v>9</v>
          </cell>
          <cell r="AP503">
            <v>11</v>
          </cell>
        </row>
        <row r="504">
          <cell r="K504" t="str">
            <v>06CD05N001</v>
          </cell>
          <cell r="L504">
            <v>2</v>
          </cell>
          <cell r="M504" t="str">
            <v>Ciudad Sustentable</v>
          </cell>
          <cell r="N504" t="str">
            <v>3</v>
          </cell>
          <cell r="O504" t="str">
            <v>Medio ambiente y recursos naturales</v>
          </cell>
          <cell r="P504" t="str">
            <v>4</v>
          </cell>
          <cell r="Q504" t="str">
            <v>Regenerar las condiciones ecológicas de la ciudad: Áreas de Valor Ambiental, Áreas Naturales Protegidas y Suelo de Conservación.</v>
          </cell>
          <cell r="R504">
            <v>16</v>
          </cell>
          <cell r="S504" t="str">
            <v>Paz, justicia e instituciones sólidas</v>
          </cell>
          <cell r="T504" t="str">
            <v>16. Paz, justicia e instituciones sólidas</v>
          </cell>
          <cell r="U504" t="str">
            <v>1</v>
          </cell>
          <cell r="V504" t="str">
            <v>Gobierno</v>
          </cell>
          <cell r="W504" t="str">
            <v>7</v>
          </cell>
          <cell r="X504" t="str">
            <v>Asuntos De Orden Público Y De Seguridad Interior</v>
          </cell>
          <cell r="Y504" t="str">
            <v>2</v>
          </cell>
          <cell r="Z504" t="str">
            <v>Protección Civil</v>
          </cell>
          <cell r="AA504" t="str">
            <v>1.7.2</v>
          </cell>
          <cell r="AB504" t="str">
            <v>002</v>
          </cell>
          <cell r="AC504" t="str">
            <v>Gestión integral de riesgos en materia de protección civil</v>
          </cell>
          <cell r="AD504" t="str">
            <v>RIESGO LATENTE DE NO CONTAR CON UN PROGRAMA INTERNO DE PROTECCION CIVIL</v>
          </cell>
          <cell r="AE504" t="str">
            <v>SERVIDORES PUBLICOS Y VISITANTES EN LAS INSTALACIONES DE LA AGENCIA</v>
          </cell>
          <cell r="AF504" t="str">
            <v>INTEGRAR EL PROGRAMA INTERNO DE PROTECCION CIVIL DE LA AGENCIA</v>
          </cell>
          <cell r="AG504" t="str">
            <v>PRONTA RESPUESTA A LA PRESENCIA DE FENOMENOS DE RIESGOD DE DESASTRES</v>
          </cell>
          <cell r="AH504">
            <v>10</v>
          </cell>
          <cell r="AI504" t="str">
            <v>NUMERO DE REQUISITOS PARA LA AUTORIZACION DEL PROGRAMA DE PROTECCION CIVIL</v>
          </cell>
          <cell r="AJ504" t="str">
            <v>NUMERO DE REQUISITOS REALIZADOS PARA LA AUTORIZACION DEL PROGRAMA INTERNO DE PROTECCION CIVIL -(MENOS) NUMERO DE REQUISITOS PARA LA AUTORIZACION DEL PROGRAMA INTERNO D EPROTECCION CIVIL</v>
          </cell>
          <cell r="AK504" t="str">
            <v>NUMERO</v>
          </cell>
          <cell r="AL504" t="str">
            <v>REGISTROS ADMINISTRATIVOS DE LA DIRECCION GENERAL DE LA AGENCIA DE ATENCION ANIMAL. HTTPS//AGATAN.CDMX.GOB.MX/</v>
          </cell>
          <cell r="AM504">
            <v>3</v>
          </cell>
          <cell r="AN504">
            <v>5</v>
          </cell>
          <cell r="AO504">
            <v>8</v>
          </cell>
          <cell r="AP504">
            <v>10</v>
          </cell>
        </row>
        <row r="505">
          <cell r="K505" t="str">
            <v>06CD05O001</v>
          </cell>
          <cell r="L505">
            <v>2</v>
          </cell>
          <cell r="M505" t="str">
            <v>Ciudad Sustentable</v>
          </cell>
          <cell r="N505" t="str">
            <v>3</v>
          </cell>
          <cell r="O505" t="str">
            <v>Medio ambiente y recursos naturales</v>
          </cell>
          <cell r="P505" t="str">
            <v>4</v>
          </cell>
          <cell r="Q505" t="str">
            <v>Regenerar las condiciones ecológicas de la ciudad: Áreas de Valor Ambiental, Áreas Naturales Protegidas y Suelo de Conservación.</v>
          </cell>
          <cell r="R505">
            <v>16</v>
          </cell>
          <cell r="S505" t="str">
            <v>Paz, justicia e instituciones sólidas</v>
          </cell>
          <cell r="T505" t="str">
            <v>16. Paz, justicia e instituciones sólidas</v>
          </cell>
          <cell r="U505" t="str">
            <v>1</v>
          </cell>
          <cell r="V505" t="str">
            <v>Gobierno</v>
          </cell>
          <cell r="W505" t="str">
            <v>3</v>
          </cell>
          <cell r="X505" t="str">
            <v>Coordinación De La Política De Gobierno</v>
          </cell>
          <cell r="Y505" t="str">
            <v>4</v>
          </cell>
          <cell r="Z505" t="str">
            <v>Función Pública</v>
          </cell>
          <cell r="AA505" t="str">
            <v>1.3.4</v>
          </cell>
          <cell r="AB505" t="str">
            <v>001</v>
          </cell>
          <cell r="AC505" t="str">
            <v>Función pública y buen gobierno</v>
          </cell>
          <cell r="AD505" t="str">
            <v>NO EXISTE UNA CAPACITACION PARA EL PERSONAL QUE MANEJA EL ARCHIVO DOCUMENTAL Y DIGITAL</v>
          </cell>
          <cell r="AE505" t="str">
            <v>PERSONAL QUE MANEJA EL ARCHIVO DOCUMENTAL Y DIGITAL</v>
          </cell>
          <cell r="AF505" t="str">
            <v>INTEGRACION Y UN MANEJO ADCUADO DEL ARCHIVO</v>
          </cell>
          <cell r="AG505" t="str">
            <v>ATENCION EFICIENTE A LAS SOLICITUDES DE INFORMACION DE TRANSPARENCIA</v>
          </cell>
          <cell r="AH505">
            <v>1</v>
          </cell>
          <cell r="AI505" t="str">
            <v>CURSO DE CAPACITACION EN EL MANEJO DE ACHIVO</v>
          </cell>
          <cell r="AJ505" t="str">
            <v>NUMERO DE CURSOS DE CAPACITACION REALIZADOS- MENOS EL NUMERO DE CURSOS SOLICITADOS</v>
          </cell>
          <cell r="AK505" t="str">
            <v>NUMERO</v>
          </cell>
          <cell r="AL505" t="str">
            <v>REGISTROS ADMINISTRATIVOS DE LA DIRECCION GENERAL DE LA AGENCIA DE ATENCION ANIMAL. HTTPS//AGATAN.CDMX.GOB.MX/</v>
          </cell>
          <cell r="AM505">
            <v>0</v>
          </cell>
          <cell r="AN505">
            <v>1</v>
          </cell>
          <cell r="AO505">
            <v>0</v>
          </cell>
          <cell r="AP505">
            <v>0</v>
          </cell>
        </row>
        <row r="506">
          <cell r="K506" t="str">
            <v>06CD05P001</v>
          </cell>
          <cell r="L506">
            <v>2</v>
          </cell>
          <cell r="M506" t="str">
            <v>Ciudad Sustentable</v>
          </cell>
          <cell r="N506" t="str">
            <v>3</v>
          </cell>
          <cell r="O506" t="str">
            <v>Medio ambiente y recursos naturales</v>
          </cell>
          <cell r="P506" t="str">
            <v>4</v>
          </cell>
          <cell r="Q506" t="str">
            <v>Regenerar las condiciones ecológicas de la ciudad: Áreas de Valor Ambiental, Áreas Naturales Protegidas y Suelo de Conservación.</v>
          </cell>
          <cell r="R506">
            <v>5</v>
          </cell>
          <cell r="S506" t="str">
            <v xml:space="preserve">Igualdad de género </v>
          </cell>
          <cell r="T506" t="str">
            <v xml:space="preserve">5. Igualdad de género </v>
          </cell>
          <cell r="U506" t="str">
            <v>1</v>
          </cell>
          <cell r="V506" t="str">
            <v>Gobierno</v>
          </cell>
          <cell r="W506" t="str">
            <v>2</v>
          </cell>
          <cell r="X506" t="str">
            <v>Justicia</v>
          </cell>
          <cell r="Y506" t="str">
            <v>4</v>
          </cell>
          <cell r="Z506" t="str">
            <v>Derechos Humanos</v>
          </cell>
          <cell r="AA506" t="str">
            <v>1.2.4</v>
          </cell>
          <cell r="AB506" t="str">
            <v>003</v>
          </cell>
          <cell r="AC506" t="str">
            <v>Transversalización de la perspectiva de género</v>
          </cell>
          <cell r="AD506" t="str">
            <v>ESCASA ATENCION DE LOS SERVIDORES PUBLICOS DESDE UNA PERSPECTIVA DE GENERO</v>
          </cell>
          <cell r="AE506" t="str">
            <v>SERVIDORES PUBLICOS NO CAPACITADOS EN  EL TEMA DE IGUALDAD DE GENERO</v>
          </cell>
          <cell r="AF506" t="str">
            <v>CURSO DE CAPACTACION DE IGUALDAD DE GENERO PARA SERVIDORES PUBLICOS</v>
          </cell>
          <cell r="AG506" t="str">
            <v>CALIDAD DE ATENCION DE LOS SERVIDORES PUBLICOS CON PERSPECTIVA DE GENERO A LA SOCIEDAD EN GENERAL</v>
          </cell>
          <cell r="AH506">
            <v>0.8</v>
          </cell>
          <cell r="AI506" t="str">
            <v>PORCENTAJE DE SERVIDORES PUBLICOS CAPACITADOS</v>
          </cell>
          <cell r="AJ506" t="str">
            <v>(NUMERO DE SERVIDORES PUBLICOS CAPACITADOS/NUMERO DE SERVIDORES PUBLICOS A CAPACITAR)*100</v>
          </cell>
          <cell r="AK506" t="str">
            <v>PORCENTAJE</v>
          </cell>
          <cell r="AL506" t="str">
            <v>REGISTROS ADMINISTRATIVOS DE LA DIRECCION GENERAL DE LA AGENCIA DE ATENCION ANIMAL. HTTPS//AGATAN.CDMX.GOB.MX</v>
          </cell>
          <cell r="AM506">
            <v>0.1</v>
          </cell>
          <cell r="AN506">
            <v>0.3</v>
          </cell>
          <cell r="AO506">
            <v>0.5</v>
          </cell>
          <cell r="AP506">
            <v>0.8</v>
          </cell>
        </row>
        <row r="507">
          <cell r="K507" t="str">
            <v>06CD05P002</v>
          </cell>
          <cell r="L507">
            <v>2</v>
          </cell>
          <cell r="M507" t="str">
            <v>Ciudad Sustentable</v>
          </cell>
          <cell r="N507" t="str">
            <v>3</v>
          </cell>
          <cell r="O507" t="str">
            <v>Medio ambiente y recursos naturales</v>
          </cell>
          <cell r="P507" t="str">
            <v>4</v>
          </cell>
          <cell r="Q507" t="str">
            <v>Regenerar las condiciones ecológicas de la ciudad: Áreas de Valor Ambiental, Áreas Naturales Protegidas y Suelo de Conservación.</v>
          </cell>
          <cell r="R507">
            <v>10</v>
          </cell>
          <cell r="S507" t="str">
            <v xml:space="preserve">Reducción de las desigualdades </v>
          </cell>
          <cell r="T507" t="str">
            <v xml:space="preserve">10. Reducción de las desigualdades </v>
          </cell>
          <cell r="U507" t="str">
            <v>1</v>
          </cell>
          <cell r="V507" t="str">
            <v>Gobierno</v>
          </cell>
          <cell r="W507" t="str">
            <v>2</v>
          </cell>
          <cell r="X507" t="str">
            <v>Justicia</v>
          </cell>
          <cell r="Y507" t="str">
            <v>4</v>
          </cell>
          <cell r="Z507" t="str">
            <v>Derechos Humanos</v>
          </cell>
          <cell r="AA507" t="str">
            <v>1.2.4</v>
          </cell>
          <cell r="AB507" t="str">
            <v>004</v>
          </cell>
          <cell r="AC507" t="str">
            <v>Transversalización del enfoque de derechos humanos</v>
          </cell>
          <cell r="AD507" t="str">
            <v>ESCASA ATENCION PRIORITARIA A PERSONAS CON DISCAPACIDAD</v>
          </cell>
          <cell r="AE507" t="str">
            <v>SERVIDORES PUBLICOS QUE ATIENDEN A PERSONAS CCON DISCAPACIDAD</v>
          </cell>
          <cell r="AF507" t="str">
            <v>CURSO DE CAPACCITACION PARA LA ATENCION DE PERSONAS CON DISCAPACIDAD</v>
          </cell>
          <cell r="AG507" t="str">
            <v>CALIDAD EN LA ATENCCION DE PERSONAS CON DISPACIDAD</v>
          </cell>
          <cell r="AH507">
            <v>0.8</v>
          </cell>
          <cell r="AI507" t="str">
            <v>PORCENTAJE DE SERVIDORES PUBLICOS CAPACITADOS EN LA ATENCION DE PERSONAS CON DISCAPACIDAD</v>
          </cell>
          <cell r="AJ507" t="str">
            <v xml:space="preserve">NUMERO DE SERVIDORES PUBLICOS QUE REALIZAN LA ATENCION DE PERSONAS CON DISCAPACIDAD/NUMERO DE SERVIDORES PUBLICOS QUE RECIBIERON CAPACITACION EN LA ATENCION DE PERSONAS CON DISCAPACIDAD </v>
          </cell>
          <cell r="AK507" t="str">
            <v>PORCENTAJE</v>
          </cell>
          <cell r="AL507" t="str">
            <v>REGISTROS ADMINISTRATIVOS DE LA DIRECCION GENERAL DE LA AGENCIA DE ATENCION ANIMAL. HTTPS//AGATAN.CDMX.GOB.MX/</v>
          </cell>
          <cell r="AM507">
            <v>0.2</v>
          </cell>
          <cell r="AN507">
            <v>0.4</v>
          </cell>
          <cell r="AO507">
            <v>0.6</v>
          </cell>
          <cell r="AP507">
            <v>0.8</v>
          </cell>
        </row>
        <row r="508">
          <cell r="K508" t="str">
            <v>06CD05P004</v>
          </cell>
          <cell r="L508">
            <v>2</v>
          </cell>
          <cell r="M508" t="str">
            <v>Ciudad Sustentable</v>
          </cell>
          <cell r="N508" t="str">
            <v>3</v>
          </cell>
          <cell r="O508" t="str">
            <v>Medio ambiente y recursos naturales</v>
          </cell>
          <cell r="P508" t="str">
            <v>4</v>
          </cell>
          <cell r="Q508" t="str">
            <v>Regenerar las condiciones ecológicas de la ciudad: Áreas de Valor Ambiental, Áreas Naturales Protegidas y Suelo de Conservación.</v>
          </cell>
          <cell r="R508" t="str">
            <v>10</v>
          </cell>
          <cell r="S508" t="str">
            <v xml:space="preserve">Reducción de las desigualdades </v>
          </cell>
          <cell r="T508" t="str">
            <v xml:space="preserve">10. Reducción de las desigualdades </v>
          </cell>
          <cell r="U508" t="str">
            <v>2</v>
          </cell>
          <cell r="V508" t="str">
            <v>Desarrollo Social</v>
          </cell>
          <cell r="W508" t="str">
            <v>6</v>
          </cell>
          <cell r="X508" t="str">
            <v>Protección Social</v>
          </cell>
          <cell r="Y508" t="str">
            <v>8</v>
          </cell>
          <cell r="Z508" t="str">
            <v>Otros Grupos Vulnerables</v>
          </cell>
          <cell r="AA508" t="str">
            <v>2.6.8</v>
          </cell>
          <cell r="AB508" t="str">
            <v>294</v>
          </cell>
          <cell r="AC508" t="str">
            <v>Transversalización de la perspectiva de los derechos de la niñez y de la adolescencia</v>
          </cell>
          <cell r="AD50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08" t="str">
            <v>NIÑOS, NIÑAS Y ADOLESCENTES QUE HABITEN Y TRANSITEN EN LA CIUDAD DE MÉXICO</v>
          </cell>
          <cell r="AF508" t="str">
            <v>PROMOCIÓN INTEGRAL DE LOS DERECHOS DE LOS NIÑOS, NIÑAS Y ADOLESCENTES.
IMPLEMENTACIÓN ACCIONES DE SENSIBILIZACIÓN, PARA LOS SERVIDORES PÚBLICOS EN EL CUMPLIMIENTO DE LOS DERECHOS DE LOS NIÑOS, NIÑAS Y ADOLESCENTES.</v>
          </cell>
          <cell r="AG508" t="str">
            <v>NIÑOS, NIÑAS Y ADOLESCENTES, CON UNA VIDA LIBRE DE VIOLENCIA</v>
          </cell>
          <cell r="AH508">
            <v>1</v>
          </cell>
          <cell r="AI508" t="str">
            <v>PORCENTAJE DE ACTIVIDADES REALIZADAS A EFECTO DE CONCIENTIZAR SOBRE LOS DERECHOS DE LAS NIÑAS, NIÑOS Y ADOLESCENTES A LOS SERVIDORES PÚBLICOS DE LA INSTITUCIÓN.</v>
          </cell>
          <cell r="AJ508" t="str">
            <v>(ACTIVIDADES PLANEADAS PARA CONCIENTIZAR SOBRE LOS DERECHOS DE LAS NIÑAS, NIÑOS Y ADOLESCENTES) / (ACTIVIDADES REALIZADAS PARA CONCIENTIZAR SOBRE LOS DERECHOS DE LAS NIÑAS, NIÑOS Y ADOLESCENTES)</v>
          </cell>
          <cell r="AK508" t="str">
            <v>PORCENTAJE</v>
          </cell>
          <cell r="AL508" t="str">
            <v>N/A</v>
          </cell>
          <cell r="AM508">
            <v>0</v>
          </cell>
          <cell r="AN508">
            <v>0.5</v>
          </cell>
          <cell r="AO508">
            <v>1</v>
          </cell>
          <cell r="AP508">
            <v>1</v>
          </cell>
        </row>
        <row r="509">
          <cell r="K509" t="str">
            <v>06P0FAE006</v>
          </cell>
          <cell r="L509">
            <v>2</v>
          </cell>
          <cell r="M509" t="str">
            <v>Ciudad Sustentable</v>
          </cell>
          <cell r="N509">
            <v>3</v>
          </cell>
          <cell r="O509" t="str">
            <v>Medio ambiente y recursos naturales</v>
          </cell>
          <cell r="P509">
            <v>4</v>
          </cell>
          <cell r="Q509" t="str">
            <v>Regenerar las condiciones ecológicas de la ciudad: Áreas de Valor Ambiental, Áreas Naturales Protegidas y Suelo de Conservación.</v>
          </cell>
          <cell r="R509">
            <v>11</v>
          </cell>
          <cell r="S509" t="str">
            <v>Ciudades y comunidades sostenibles</v>
          </cell>
          <cell r="T509" t="str">
            <v>11. Ciudades y comunidades sostenibles</v>
          </cell>
          <cell r="U509" t="str">
            <v>2</v>
          </cell>
          <cell r="V509" t="str">
            <v>Desarrollo Social</v>
          </cell>
          <cell r="W509" t="str">
            <v>1</v>
          </cell>
          <cell r="X509" t="str">
            <v>Protección Ambiental</v>
          </cell>
          <cell r="Y509" t="str">
            <v>4</v>
          </cell>
          <cell r="Z509" t="str">
            <v>Reducción De La Contaminación</v>
          </cell>
          <cell r="AA509" t="str">
            <v>2.1.4</v>
          </cell>
          <cell r="AB509" t="str">
            <v>092</v>
          </cell>
          <cell r="AC509" t="str">
            <v>Restauración del equilibrio ecológico, conservación de áreas naturales protegidas y fomento a la producción agroecológica</v>
          </cell>
          <cell r="AD509" t="str">
            <v>LA CIUDAD DE MEXICO PRESENTA PROBLEMAS MEDIOAMBIENTALES, COMO LA DEGRADACION DE LOS RECURSOS NATURALES Y EL CONSECUENTE CAMBIO CLIMATICO, QUE SON PRIORITARIOS ATENDER.</v>
          </cell>
          <cell r="AE509" t="str">
            <v>HABITANTES DE LA CIUDAD DE MEXICO</v>
          </cell>
          <cell r="AF509" t="str">
            <v>DESARROLLAR Y EJECUTAR PROYECTOS EN LA CIUDAD DE MEXICO, PARA LA PROMOVER LA CULTURA AMBIENTAL, LA PREVENCION Y CONTROL DE LA CONTAMINACION AMBIENTAL, ASI COMO LA MITIGACION Y ADAPTACION AL CAMBIO CLIMATICO.</v>
          </cell>
          <cell r="AG509" t="str">
            <v>ACCIONES Y PROYECTOS AMBIENTALES IMPLEMENTADOS QUE PROMUEVAN LA CULTURA AMBIENTAL PARTICIPATIVA, LA GESTION DE CALIDAD DEL AIRE, LA MITIGACION Y ADAPTACION AL CAMBIO CLIMATICO, LA VIGILANCIA E INSPECCION AMBIENTAL, ENTRE OTROS.</v>
          </cell>
          <cell r="AH509">
            <v>1</v>
          </cell>
          <cell r="AI509" t="str">
            <v>PORCENTAJE DE LAS ESTACIONES DE MONITOREO ATMOSFERICO EN OPERACION</v>
          </cell>
          <cell r="AJ509" t="str">
            <v>(ESTACIONES DE MONITOREO EN OPERACION / TOTAL DE ESTACIONES DE MONITOREO)*100</v>
          </cell>
          <cell r="AK509" t="str">
            <v>PORCENTAJE</v>
          </cell>
          <cell r="AL509" t="str">
            <v>HTTP://WWW.AIRE.CDMX.GOB.MX/DEFAULT.PHP?OPC=%27ZABHNMI=&amp;DC=%27ZA==</v>
          </cell>
          <cell r="AM509">
            <v>0.88600000000000001</v>
          </cell>
          <cell r="AN509">
            <v>0.90900000000000003</v>
          </cell>
          <cell r="AO509">
            <v>0.95399999999999996</v>
          </cell>
          <cell r="AP509">
            <v>1</v>
          </cell>
        </row>
        <row r="510">
          <cell r="K510" t="str">
            <v>06P0FAS034</v>
          </cell>
          <cell r="L510">
            <v>2</v>
          </cell>
          <cell r="M510" t="str">
            <v>Ciudad Sustentable</v>
          </cell>
          <cell r="N510">
            <v>3</v>
          </cell>
          <cell r="O510" t="str">
            <v>Medio ambiente y recursos naturales</v>
          </cell>
          <cell r="P510">
            <v>2</v>
          </cell>
          <cell r="Q510" t="str">
            <v xml:space="preserve">Garantizar el derecho al aguay disminuir la sobreexplotación del acuífero. Mejora integral del drenaje y saneamiento </v>
          </cell>
          <cell r="R510">
            <v>15</v>
          </cell>
          <cell r="S510" t="str">
            <v>Vida de ecosistemas terrestres</v>
          </cell>
          <cell r="T510" t="str">
            <v>15. Vida de ecosistemas terrestres</v>
          </cell>
          <cell r="U510" t="str">
            <v>2</v>
          </cell>
          <cell r="V510" t="str">
            <v>Desarrollo Social</v>
          </cell>
          <cell r="W510" t="str">
            <v>1</v>
          </cell>
          <cell r="X510" t="str">
            <v>Protección Ambiental</v>
          </cell>
          <cell r="Y510" t="str">
            <v>2</v>
          </cell>
          <cell r="Z510" t="str">
            <v>Administración de Agua</v>
          </cell>
          <cell r="AA510" t="str">
            <v>2.1.2</v>
          </cell>
          <cell r="AB510" t="str">
            <v>234</v>
          </cell>
          <cell r="AC510" t="str">
            <v>Sistemas de captación de lluvia</v>
          </cell>
          <cell r="AD510" t="str">
            <v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v>
          </cell>
          <cell r="AE510" t="str">
            <v>LOS HABITANTES DE VIVIENDAS DE LA CIUDAD DE MEXICO QUE VEN SU DERECHO AL AGUA VULNERADO AL NO RECIBIR AGUA DE MANERA CONTINUA Y DE CALIDAD MEDIANTE LA RED PUBLICA DE ABASTECIMIENTO.</v>
          </cell>
          <cell r="AF510" t="str">
            <v>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v>
          </cell>
          <cell r="AG510" t="str">
            <v xml:space="preserve">LOS HABITANTES DE VIVIENDAS CON PROBLEMAS DE ACCESO Y ABASTECIMIENTO DE AGUA DE LA CIUDAD DE MEXICO GOZAN DE UNA MEJOR GESTION, AUTONOMIA HIDRICA Y AGUA DE EXCELENTE CALIDAD. </v>
          </cell>
          <cell r="AH510">
            <v>0.3</v>
          </cell>
          <cell r="AI510" t="str">
            <v>30% DE SISTEMAS DE CAPTACION PLUVIAL INSTALADOS RESPECTO A LA META SEXENAL</v>
          </cell>
          <cell r="AJ510" t="str">
            <v>(ACUMULADO DE SISTEMAS DE CAPTACION PLUVIAL INSTALADOS / META SEXENAL DE 100,000 SISTEMAS) * 100</v>
          </cell>
          <cell r="AK510" t="str">
            <v>PORCENTAJE</v>
          </cell>
          <cell r="AL510" t="str">
            <v xml:space="preserve"> HTTPS://DATOS.CDMX.GOB.MX/EXPLORE/DATASET/SCALL/TABLE/</v>
          </cell>
          <cell r="AM510">
            <v>0.2</v>
          </cell>
          <cell r="AN510">
            <v>0.22</v>
          </cell>
          <cell r="AO510">
            <v>0.26500000000000001</v>
          </cell>
          <cell r="AP510">
            <v>0.3</v>
          </cell>
        </row>
        <row r="511">
          <cell r="K511" t="str">
            <v>06P0FAS036</v>
          </cell>
          <cell r="L511">
            <v>2</v>
          </cell>
          <cell r="M511" t="str">
            <v>Ciudad Sustentable</v>
          </cell>
          <cell r="N511">
            <v>3</v>
          </cell>
          <cell r="O511" t="str">
            <v>Medio ambiente y recursos naturales</v>
          </cell>
          <cell r="P511">
            <v>4</v>
          </cell>
          <cell r="Q511" t="str">
            <v>Regenerar las condiciones ecológicas de la ciudad: Áreas de Valor Ambiental, Áreas Naturales Protegidas y Suelo de Conservación.</v>
          </cell>
          <cell r="R511">
            <v>15</v>
          </cell>
          <cell r="S511" t="str">
            <v>Vida de ecosistemas terrestres</v>
          </cell>
          <cell r="T511" t="str">
            <v>15. Vida de ecosistemas terrestres</v>
          </cell>
          <cell r="U511" t="str">
            <v>2</v>
          </cell>
          <cell r="V511" t="str">
            <v>Desarrollo Social</v>
          </cell>
          <cell r="W511" t="str">
            <v>1</v>
          </cell>
          <cell r="X511" t="str">
            <v>Protección Ambiental</v>
          </cell>
          <cell r="Y511" t="str">
            <v>5</v>
          </cell>
          <cell r="Z511" t="str">
            <v>Protección De La Diversidad Biológica Y Del Paisaje</v>
          </cell>
          <cell r="AA511" t="str">
            <v>2.1.5</v>
          </cell>
          <cell r="AB511" t="str">
            <v>092</v>
          </cell>
          <cell r="AC511" t="str">
            <v>Restauración del equilibrio ecológico, conservación de áreas naturales protegidas y fomento a la producción agroecológica</v>
          </cell>
          <cell r="AD511" t="str">
            <v>LA PERDIDA Y DETERIORO DEL SUELO DE CONSERVACION DE LA CIUDAD DE MEXICO HA EMPOBRECIDO Y AFECTA EN DIVERSAS MANERAS Y GRADOS A TODOS LOS HABITANTES DE LA CIUDAD DE MEXICO Y SU ZONA METROPOLITANA.</v>
          </cell>
          <cell r="AE511" t="str">
            <v>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v>
          </cell>
          <cell r="AF511" t="str">
            <v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v>
          </cell>
          <cell r="AG511" t="str">
            <v>LOS BENEFICIARIOS DEL PROGRAMA ALTEPETL RECIBEN UN INGRESO SUPERIOR A LA LINEA DE BIENESTAR RURAL DEL SUELO DE CONSERVACION PARA QUE LLEVEN A CABO ACTIVIDADES DE PROTECCION Y PRESERVACION DE LOS RECURSOS NATURALES DEL SUELO DE CONSERVACION DE LA CIUDAD DE MEXICO.</v>
          </cell>
          <cell r="AH511">
            <v>1</v>
          </cell>
          <cell r="AI511" t="str">
            <v>ESTA META INDICA EL PORCENTAJE DE APOYOS ECONOMICOS Y/O EN ESPECIE OTORGADOS A BENEFICIARIOS DEL PROGRAMA ALTEPETL DURANTE EL EJERCICIO 2021 RESPECTO AL NUMERO DE APOYOS PROGRAMADOS PARA EL MISMO EJERCICIO.</v>
          </cell>
          <cell r="AJ511" t="str">
            <v>(NUMERO DE APOYOS OTORGADOS EN EL PROGRAMA ALTEPETL/ NUMERO DE APOYOS PROGRAMADOS EN EL PROGRAMA ALTEPETL)*100</v>
          </cell>
          <cell r="AK511" t="str">
            <v>PORCENTAJE</v>
          </cell>
          <cell r="AL511" t="str">
            <v>PORTAL DE TRANSPARENCIA DE LA CIUDAD DE MEXICO:  HTTPS://WWW.TRANSPARENCIA.CDMX.GOB.MX/SECRETARIA-DEL-MEDIO-AMBIENTE/ENTRADA/16891</v>
          </cell>
          <cell r="AM511">
            <v>0.15</v>
          </cell>
          <cell r="AN511">
            <v>0.25</v>
          </cell>
          <cell r="AO511">
            <v>0.35</v>
          </cell>
          <cell r="AP511">
            <v>1</v>
          </cell>
        </row>
        <row r="512">
          <cell r="K512" t="str">
            <v>06PDPAE154</v>
          </cell>
          <cell r="L512">
            <v>2</v>
          </cell>
          <cell r="M512" t="str">
            <v>Ciudad Sustentable</v>
          </cell>
          <cell r="N512">
            <v>3</v>
          </cell>
          <cell r="O512" t="str">
            <v>Medio ambiente y recursos naturales</v>
          </cell>
          <cell r="P512">
            <v>4</v>
          </cell>
          <cell r="Q512" t="str">
            <v>Regenerar las condiciones ecológicas de la ciudad: Áreas de Valor Ambiental, Áreas Naturales Protegidas y Suelo de Conservación.</v>
          </cell>
          <cell r="R512">
            <v>15</v>
          </cell>
          <cell r="S512" t="str">
            <v>Vida de ecosistemas terrestres</v>
          </cell>
          <cell r="T512" t="str">
            <v>15. Vida de ecosistemas terrestres</v>
          </cell>
          <cell r="U512" t="str">
            <v>2</v>
          </cell>
          <cell r="V512" t="str">
            <v>Desarrollo Social</v>
          </cell>
          <cell r="W512" t="str">
            <v>1</v>
          </cell>
          <cell r="X512" t="str">
            <v>Protección Ambiental</v>
          </cell>
          <cell r="Y512" t="str">
            <v>6</v>
          </cell>
          <cell r="Z512" t="str">
            <v>Otros De Protección Ambiental</v>
          </cell>
          <cell r="AA512" t="str">
            <v>2.1.6</v>
          </cell>
          <cell r="AB512">
            <v>293</v>
          </cell>
          <cell r="AC512" t="str">
            <v>Promoción y vigilancia de la aplicación de las disposiciones jurídicas en materia ambiental, de ordenamiento territorial y de protección y bienestar animal</v>
          </cell>
          <cell r="AD512" t="str">
            <v>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v>
          </cell>
          <cell r="AE512" t="str">
            <v>LOS HABITANTES DE LA CIUDAD DE MEXICO (8´918,653).</v>
          </cell>
          <cell r="AF512" t="str">
            <v>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v>
          </cell>
          <cell r="AG512" t="str">
            <v>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v>
          </cell>
          <cell r="AH512">
            <v>1</v>
          </cell>
          <cell r="AI512" t="str">
            <v>MIDE EL PORCENTAJE DE ACCIONES PARA CONSOLIDAR  LA DEFENSORIA PUBLICA DE LOS DERECHOS HUMANOS...</v>
          </cell>
          <cell r="AJ512" t="str">
            <v xml:space="preserve">(NUMERO DE ACCIONES REALIZADAS AL TRIMESTRE/NUMERO DE PROGRAMADAS AL TRIMESTRE * 100) </v>
          </cell>
          <cell r="AK512" t="str">
            <v>PORCENTAJE</v>
          </cell>
          <cell r="AL512" t="str">
            <v>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v>
          </cell>
          <cell r="AM512">
            <v>0.25</v>
          </cell>
          <cell r="AN512">
            <v>0.5</v>
          </cell>
          <cell r="AO512">
            <v>0.75</v>
          </cell>
          <cell r="AP512">
            <v>1</v>
          </cell>
        </row>
        <row r="513">
          <cell r="K513" t="str">
            <v>06PDPAM001</v>
          </cell>
          <cell r="L513">
            <v>2</v>
          </cell>
          <cell r="M513" t="str">
            <v>Ciudad Sustentable</v>
          </cell>
          <cell r="N513">
            <v>3</v>
          </cell>
          <cell r="O513" t="str">
            <v>Medio ambiente y recursos naturales</v>
          </cell>
          <cell r="P513">
            <v>4</v>
          </cell>
          <cell r="Q513" t="str">
            <v>Regenerar las condiciones ecológicas de la ciudad: Áreas de Valor Ambiental, Áreas Naturales Protegidas y Suelo de Conservación.</v>
          </cell>
          <cell r="R513">
            <v>15</v>
          </cell>
          <cell r="S513" t="str">
            <v>Vida de ecosistemas terrestres</v>
          </cell>
          <cell r="T513" t="str">
            <v>15. Vida de ecosistemas terrestres</v>
          </cell>
          <cell r="U513" t="str">
            <v>2</v>
          </cell>
          <cell r="V513" t="str">
            <v>Desarrollo Social</v>
          </cell>
          <cell r="W513" t="str">
            <v>1</v>
          </cell>
          <cell r="X513" t="str">
            <v>Protección Ambiental</v>
          </cell>
          <cell r="Y513" t="str">
            <v>6</v>
          </cell>
          <cell r="Z513" t="str">
            <v>Otros De Protección Ambiental</v>
          </cell>
          <cell r="AA513" t="str">
            <v>2.1.6</v>
          </cell>
          <cell r="AB513" t="str">
            <v>104</v>
          </cell>
          <cell r="AC513" t="str">
            <v>Administración de capital humano</v>
          </cell>
          <cell r="AD513" t="str">
            <v>EL GASTO QUE CONTEMPLA EL CAPITULO DE SERVICIOS PERSONALES, SE ENCUENTRA DESAGREGADO POR ACTIVIDAD INSTITUCIONAL, LO CUAL DIFICULTA SU CONTROL DE LOS RECURSOS EROGADOS.</v>
          </cell>
          <cell r="AE513" t="str">
            <v>PERSONAL DE LA PAOT</v>
          </cell>
          <cell r="AF513" t="str">
            <v>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v>
          </cell>
          <cell r="AG513" t="str">
            <v>INFORMACION TRANSPARENTE A LOS HABITANTES DE LA CIUDAD E MEXICO</v>
          </cell>
          <cell r="AH513">
            <v>1</v>
          </cell>
          <cell r="AI513" t="str">
            <v>ELABORACION DE NOMINAS, PARA EL PAGO DE PERCEPCIONES A LAS 215 PLAZAS QUE INTEGRAN ELL PERSONAL DE LA PAOT 215</v>
          </cell>
          <cell r="AJ513" t="str">
            <v>NUMERO DE PERSONAL VIGENTE/ NUMERO DE PERSONAL AUTORIZADO= PORCENTAJE DE PLAZAS OCUPADAS</v>
          </cell>
          <cell r="AK513" t="str">
            <v>PORCENTAJE</v>
          </cell>
          <cell r="AL513" t="str">
            <v>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v>
          </cell>
          <cell r="AM513">
            <v>1</v>
          </cell>
          <cell r="AN513">
            <v>1</v>
          </cell>
          <cell r="AO513">
            <v>1</v>
          </cell>
          <cell r="AP513">
            <v>1</v>
          </cell>
        </row>
        <row r="514">
          <cell r="K514" t="str">
            <v>06PDPAN001</v>
          </cell>
          <cell r="L514">
            <v>2</v>
          </cell>
          <cell r="M514" t="str">
            <v>Ciudad Sustentable</v>
          </cell>
          <cell r="N514" t="str">
            <v>3</v>
          </cell>
          <cell r="O514" t="str">
            <v>Medio ambiente y recursos naturales</v>
          </cell>
          <cell r="P514" t="str">
            <v>4</v>
          </cell>
          <cell r="Q514" t="str">
            <v>Regenerar las condiciones ecológicas de la ciudad: Áreas de Valor Ambiental, Áreas Naturales Protegidas y Suelo de Conservación.</v>
          </cell>
          <cell r="R514">
            <v>16</v>
          </cell>
          <cell r="S514" t="str">
            <v>Paz, justicia e instituciones sólidas</v>
          </cell>
          <cell r="T514" t="str">
            <v>16. Paz, justicia e instituciones sólidas</v>
          </cell>
          <cell r="U514" t="str">
            <v>1</v>
          </cell>
          <cell r="V514" t="str">
            <v>Gobierno</v>
          </cell>
          <cell r="W514" t="str">
            <v>7</v>
          </cell>
          <cell r="X514" t="str">
            <v>Asuntos De Orden Público Y De Seguridad Interior</v>
          </cell>
          <cell r="Y514" t="str">
            <v>2</v>
          </cell>
          <cell r="Z514" t="str">
            <v>Protección Civil</v>
          </cell>
          <cell r="AA514" t="str">
            <v>1.7.2</v>
          </cell>
          <cell r="AB514" t="str">
            <v>002</v>
          </cell>
          <cell r="AC514" t="str">
            <v>Gestión integral de riesgos en materia de protección civil</v>
          </cell>
          <cell r="AD514" t="str">
            <v>ALTA VULNERABILIDAD DE LA POBLACION DE LA CIUDAD DE MEXICO DERIVADA DE FACTORES GEOLOGICOS Y CLIMATICOS, ENTRE OTROS.</v>
          </cell>
          <cell r="AE514" t="str">
            <v xml:space="preserve">SALVAGUARDAR A  LOS 215 SERVIDORES PUBLICOS QUE SE ENCUENTRAN EN LAS INSTALACIONES DE LA PAOT, ADICIONAL A LOS CIUDADANOS QUE VISITAN NUESTRAS INSTALACIONES </v>
          </cell>
          <cell r="AF514" t="str">
            <v>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v>
          </cell>
          <cell r="AG514" t="str">
            <v>RESGUARDAR AL NUMERO DE PERSONAS QUE S ENCUENTREN EN LAS INSTALACIONES DE LA PAOT Y CIUDADANOS QUE VIVEN ALREDEDOR DE LA PAOT</v>
          </cell>
          <cell r="AH514">
            <v>1</v>
          </cell>
          <cell r="AI514" t="str">
            <v>ACTUALIZACION DEL PROGRAMA CON PROTOCOLOS DE ACTUACION SISTEMATIZADOS</v>
          </cell>
          <cell r="AJ514" t="str">
            <v>1/1=100 %</v>
          </cell>
          <cell r="AK514" t="str">
            <v>PROGRAMA</v>
          </cell>
          <cell r="AL514" t="str">
            <v>PROGRAMA CON PROTOCOLOS DE ACTUACION SISTEMATIZADOS</v>
          </cell>
          <cell r="AM514">
            <v>0</v>
          </cell>
          <cell r="AN514">
            <v>0</v>
          </cell>
          <cell r="AO514">
            <v>0</v>
          </cell>
          <cell r="AP514">
            <v>1</v>
          </cell>
        </row>
        <row r="515">
          <cell r="K515" t="str">
            <v>06PDPAO001</v>
          </cell>
          <cell r="L515">
            <v>2</v>
          </cell>
          <cell r="M515" t="str">
            <v>Ciudad Sustentable</v>
          </cell>
          <cell r="N515" t="str">
            <v>3</v>
          </cell>
          <cell r="O515" t="str">
            <v>Medio ambiente y recursos naturales</v>
          </cell>
          <cell r="P515" t="str">
            <v>4</v>
          </cell>
          <cell r="Q515" t="str">
            <v>Regenerar las condiciones ecológicas de la ciudad: Áreas de Valor Ambiental, Áreas Naturales Protegidas y Suelo de Conservación.</v>
          </cell>
          <cell r="R515">
            <v>16</v>
          </cell>
          <cell r="S515" t="str">
            <v>Paz, justicia e instituciones sólidas</v>
          </cell>
          <cell r="T515" t="str">
            <v>16. Paz, justicia e instituciones sólidas</v>
          </cell>
          <cell r="U515" t="str">
            <v>1</v>
          </cell>
          <cell r="V515" t="str">
            <v>Gobierno</v>
          </cell>
          <cell r="W515" t="str">
            <v>3</v>
          </cell>
          <cell r="X515" t="str">
            <v>Coordinación De La Política De Gobierno</v>
          </cell>
          <cell r="Y515" t="str">
            <v>4</v>
          </cell>
          <cell r="Z515" t="str">
            <v>Función Pública</v>
          </cell>
          <cell r="AA515" t="str">
            <v>1.3.4</v>
          </cell>
          <cell r="AB515" t="str">
            <v>001</v>
          </cell>
          <cell r="AC515" t="str">
            <v>Función pública y buen gobierno</v>
          </cell>
          <cell r="AD515" t="str">
            <v>LA CRECIENTE DEMANDA DE LA POBLACION PARA QUE SE DEFIENDAN SU DERECHOS COLECTIVOS, AMBIENTALES, TERRITORIALES Y HUMANOS REQUIERE, DE INSTITUCIONES QUE SEAN RESPOSABLES Y TRANSPARENTEN Y OPTIMICEN EL GASTO PUBLICO</v>
          </cell>
          <cell r="AE515" t="str">
            <v>LOS HABITANTES DE LA CIUDAD DE MEXICO</v>
          </cell>
          <cell r="AF515" t="str">
            <v>GARANTIZAR EL CUMPLIMIENTO DE LOS OBJETIVOS Y METAS PREVISTOS CON LOS RECURSOS HUMANOS, FINANCIEROS Y MATERIALES DISPONIBLES.</v>
          </cell>
          <cell r="AG515" t="str">
            <v>CONTAR CON LA INFORMACION PUBLICA DE ESTA PROCURADURIA AL ALCANCE DE LOS HABITANTES DE LA CIUDAD DE MEXICO, MEDIANTE EL PORTAL DE NUESTRA INSITTUCION</v>
          </cell>
          <cell r="AH515">
            <v>321</v>
          </cell>
          <cell r="AI515" t="str">
            <v>ELABORACION, INTEGRACION Y PRESENTACION DE INFORMES MENSUALES, TRIMESTRALES, SEMESTRALES Y ANUALES DEL CUMPLIMIENTO DE OBJETIVOS, METAS Y EL SEGUIMIENTO DEL GASTO</v>
          </cell>
          <cell r="AJ515" t="str">
            <v>320 INFORMES REALIZADOS/320 INFORMES PROGRAMADOS= 100 % DE CUMPLIMIENTO</v>
          </cell>
          <cell r="AK515" t="str">
            <v>INFORMES</v>
          </cell>
          <cell r="AL515" t="str">
            <v xml:space="preserve">PORTAL DE INTERNET DE LA PAOT, </v>
          </cell>
          <cell r="AM515">
            <v>79</v>
          </cell>
          <cell r="AN515">
            <v>161</v>
          </cell>
          <cell r="AO515">
            <v>240</v>
          </cell>
          <cell r="AP515">
            <v>321</v>
          </cell>
        </row>
        <row r="516">
          <cell r="K516" t="str">
            <v>06PDPAP001</v>
          </cell>
          <cell r="L516">
            <v>2</v>
          </cell>
          <cell r="M516" t="str">
            <v>Ciudad Sustentable</v>
          </cell>
          <cell r="N516" t="str">
            <v>3</v>
          </cell>
          <cell r="O516" t="str">
            <v>Medio ambiente y recursos naturales</v>
          </cell>
          <cell r="P516" t="str">
            <v>4</v>
          </cell>
          <cell r="Q516" t="str">
            <v>Regenerar las condiciones ecológicas de la ciudad: Áreas de Valor Ambiental, Áreas Naturales Protegidas y Suelo de Conservación.</v>
          </cell>
          <cell r="R516">
            <v>5</v>
          </cell>
          <cell r="S516" t="str">
            <v xml:space="preserve">Igualdad de género </v>
          </cell>
          <cell r="T516" t="str">
            <v xml:space="preserve">5. Igualdad de género </v>
          </cell>
          <cell r="U516" t="str">
            <v>1</v>
          </cell>
          <cell r="V516" t="str">
            <v>Gobierno</v>
          </cell>
          <cell r="W516" t="str">
            <v>2</v>
          </cell>
          <cell r="X516" t="str">
            <v>Justicia</v>
          </cell>
          <cell r="Y516" t="str">
            <v>4</v>
          </cell>
          <cell r="Z516" t="str">
            <v>Derechos Humanos</v>
          </cell>
          <cell r="AA516" t="str">
            <v>1.2.4</v>
          </cell>
          <cell r="AB516" t="str">
            <v>003</v>
          </cell>
          <cell r="AC516" t="str">
            <v>Transversalización de la perspectiva de género</v>
          </cell>
          <cell r="AD516" t="str">
            <v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v>
          </cell>
          <cell r="AE516" t="str">
            <v>TOTALIDAD DE PERSONAS SERVIDORAS PUBLICAS EN PAOT Y PRESTADORAS(ES) DE SERVICIOS PROFESIONALES ASIMILABLES A SALARIOS.</v>
          </cell>
          <cell r="AF516" t="str">
            <v>COMPARAR LAS VIOLACIONES MEDIO AMBIENTALES Y DE ORDENAMIENTO TERRITORIAL, DESDE UNA PERSPECTIVA DE GENERO, CONSIDERANDO LA DEMARCACION TERRITORIAL.</v>
          </cell>
          <cell r="AG516" t="str">
            <v>VISUALIZAR LOS IMPACTOS DIFERENCIADOS ENTRE MUJERES Y HOMBRES EN LAS VIOLACIONES DE LOS DERECHOS AMBIENTALES Y URBANOS.</v>
          </cell>
          <cell r="AH516">
            <v>1</v>
          </cell>
          <cell r="AI516" t="str">
            <v>ELABORACION DE UN INFORME ANUAL DE DENUNCIAS AMBIENTALES Y DE ORDENAMIENTO TERRITORIAL, SEGREGADAS  POR TEMATICA Y ALCALDIA, PARA OBSERVAR LOS IMPACTOS DIFERENCIADOS EN MATERIA AMBIENTAL Y DEL ORDENAMIENTO TERRITORIAL QUE TIENEN MUJERES Y HOMBRES EN LA CIUDAD DE MEXICO.</v>
          </cell>
          <cell r="AJ516" t="str">
            <v xml:space="preserve">NUMERO DE DENUNCIAS REALIZADAS POR MUJERES/ NUMERO DE DENUNCIAS INGRESADAS   </v>
          </cell>
          <cell r="AK516" t="str">
            <v>PORCENTAJE</v>
          </cell>
          <cell r="AL516" t="str">
            <v>EL INFORME ANUAL DE DENUNCIAS AMBIENTALES Y DE ORDENAMIENTO TERRITORIAL CON PERSPECTIVA DE GENERO SE PODRA CONSULTAR EN LA SIGUIENTE PAGINA  HTTP://WWW.PAOT.MX/MICROSITIOS/GENERO_MEDIO_AMBIENTE/INDEX.PHP</v>
          </cell>
          <cell r="AM516">
            <v>0</v>
          </cell>
          <cell r="AN516">
            <v>0</v>
          </cell>
          <cell r="AO516">
            <v>0</v>
          </cell>
          <cell r="AP516">
            <v>1</v>
          </cell>
        </row>
        <row r="517">
          <cell r="K517" t="str">
            <v>06PDPAP002</v>
          </cell>
          <cell r="L517">
            <v>2</v>
          </cell>
          <cell r="M517" t="str">
            <v>Ciudad Sustentable</v>
          </cell>
          <cell r="N517" t="str">
            <v>3</v>
          </cell>
          <cell r="O517" t="str">
            <v>Medio ambiente y recursos naturales</v>
          </cell>
          <cell r="P517" t="str">
            <v>4</v>
          </cell>
          <cell r="Q517" t="str">
            <v>Regenerar las condiciones ecológicas de la ciudad: Áreas de Valor Ambiental, Áreas Naturales Protegidas y Suelo de Conservación.</v>
          </cell>
          <cell r="R517">
            <v>10</v>
          </cell>
          <cell r="S517" t="str">
            <v xml:space="preserve">Reducción de las desigualdades </v>
          </cell>
          <cell r="T517" t="str">
            <v xml:space="preserve">10. Reducción de las desigualdades </v>
          </cell>
          <cell r="U517" t="str">
            <v>1</v>
          </cell>
          <cell r="V517" t="str">
            <v>Gobierno</v>
          </cell>
          <cell r="W517" t="str">
            <v>2</v>
          </cell>
          <cell r="X517" t="str">
            <v>Justicia</v>
          </cell>
          <cell r="Y517" t="str">
            <v>4</v>
          </cell>
          <cell r="Z517" t="str">
            <v>Derechos Humanos</v>
          </cell>
          <cell r="AA517" t="str">
            <v>1.2.4</v>
          </cell>
          <cell r="AB517" t="str">
            <v>004</v>
          </cell>
          <cell r="AC517" t="str">
            <v>Transversalización del enfoque de derechos humanos</v>
          </cell>
          <cell r="AD517" t="str">
            <v>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v>
          </cell>
          <cell r="AE517" t="str">
            <v>HABITANTES DE LA CIUDAD DE MEXICO</v>
          </cell>
          <cell r="AF517" t="str">
            <v>DIFUNDIR ENTRE LAS Y LOS HABITANTES DE LA CIUDAD DE MEXICO LOS DERECHOS Y OBLIGACIONES AMBIENTALES Y URBANOS, CONCIENTIZANDO SOBRE LA IMPORTANCIA DEL CUMPLIMIENTO VOLUNTARIO DE LA LEY PARA GARANTIZAR MEJORES CONDICIONES DE VIDA.</v>
          </cell>
          <cell r="AG517" t="str">
            <v>10,000 PERSONAS</v>
          </cell>
          <cell r="AH517">
            <v>313</v>
          </cell>
          <cell r="AI517" t="str">
            <v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v>
          </cell>
          <cell r="AJ517" t="str">
            <v>ACCIONES DE PARTICIPACION CIUDADANA</v>
          </cell>
          <cell r="AK517" t="str">
            <v>EVENTO</v>
          </cell>
          <cell r="AL517" t="str">
            <v>RELATORIAS DE CADA ACCION DISPONIBLES EN EL PORTAL WEB INSTITUCIONAL: INFORMACION/PARTICIPACION CIUDADANA/ACCIONES DE PARTICIPACION CIUDADANA. HTTP://WWW.PAOT.ORG.MX/SERVICIOS/PARTICIPACION_CIUDADANA/ACCIONES_PART_CIUDADANA.PHP</v>
          </cell>
          <cell r="AM517">
            <v>64</v>
          </cell>
          <cell r="AN517">
            <v>144</v>
          </cell>
          <cell r="AO517">
            <v>245</v>
          </cell>
          <cell r="AP517">
            <v>313</v>
          </cell>
        </row>
        <row r="518">
          <cell r="K518" t="str">
            <v>06PDPAP004</v>
          </cell>
          <cell r="L518">
            <v>2</v>
          </cell>
          <cell r="M518" t="str">
            <v>Ciudad Sustentable</v>
          </cell>
          <cell r="N518" t="str">
            <v>3</v>
          </cell>
          <cell r="O518" t="str">
            <v>Medio ambiente y recursos naturales</v>
          </cell>
          <cell r="P518" t="str">
            <v>4</v>
          </cell>
          <cell r="Q518" t="str">
            <v>Regenerar las condiciones ecológicas de la ciudad: Áreas de Valor Ambiental, Áreas Naturales Protegidas y Suelo de Conservación.</v>
          </cell>
          <cell r="R518" t="str">
            <v>10</v>
          </cell>
          <cell r="S518" t="str">
            <v xml:space="preserve">Reducción de las desigualdades </v>
          </cell>
          <cell r="T518" t="str">
            <v xml:space="preserve">10. Reducción de las desigualdades </v>
          </cell>
          <cell r="U518" t="str">
            <v>2</v>
          </cell>
          <cell r="V518" t="str">
            <v>Desarrollo Social</v>
          </cell>
          <cell r="W518" t="str">
            <v>6</v>
          </cell>
          <cell r="X518" t="str">
            <v>Protección Social</v>
          </cell>
          <cell r="Y518" t="str">
            <v>8</v>
          </cell>
          <cell r="Z518" t="str">
            <v>Otros Grupos Vulnerables</v>
          </cell>
          <cell r="AA518" t="str">
            <v>2.6.8</v>
          </cell>
          <cell r="AB518" t="str">
            <v>294</v>
          </cell>
          <cell r="AC518" t="str">
            <v>Transversalización de la perspectiva de los derechos de la niñez y de la adolescencia</v>
          </cell>
          <cell r="AD51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18" t="str">
            <v>NIÑOS, NIÑAS Y ADOLESCENTES QUE HABITEN Y TRANSITEN EN LA CIUDAD DE MÉXICO</v>
          </cell>
          <cell r="AF518" t="str">
            <v>PROMOCIÓN INTEGRAL DE LOS DERECHOS DE LOS NIÑOS, NIÑAS Y ADOLESCENTES.
IMPLEMENTACIÓN ACCIONES DE SENSIBILIZACIÓN, PARA LOS SERVIDORES PÚBLICOS EN EL CUMPLIMIENTO DE LOS DERECHOS DE LOS NIÑOS, NIÑAS Y ADOLESCENTES.</v>
          </cell>
          <cell r="AG518" t="str">
            <v>NIÑOS, NIÑAS Y ADOLESCENTES, CON UNA VIDA LIBRE DE VIOLENCIA</v>
          </cell>
          <cell r="AH518">
            <v>1</v>
          </cell>
          <cell r="AI518" t="str">
            <v>PORCENTAJE DE ACTIVIDADES REALIZADAS A EFECTO DE CONCIENTIZAR SOBRE LOS DERECHOS DE LAS NIÑAS, NIÑOS Y ADOLESCENTES A LOS SERVIDORES PÚBLICOS DE LA INSTITUCIÓN.</v>
          </cell>
          <cell r="AJ518" t="str">
            <v>(ACTIVIDADES PLANEADAS PARA CONCIENTIZAR SOBRE LOS DERECHOS DE LAS NIÑAS, NIÑOS Y ADOLESCENTES) / (ACTIVIDADES REALIZADAS PARA CONCIENTIZAR SOBRE LOS DERECHOS DE LAS NIÑAS, NIÑOS Y ADOLESCENTES)</v>
          </cell>
          <cell r="AK518" t="str">
            <v>PORCENTAJE</v>
          </cell>
          <cell r="AL518" t="str">
            <v>N/A</v>
          </cell>
          <cell r="AM518">
            <v>0</v>
          </cell>
          <cell r="AN518">
            <v>0.5</v>
          </cell>
          <cell r="AO518">
            <v>1</v>
          </cell>
          <cell r="AP518">
            <v>1</v>
          </cell>
        </row>
        <row r="519">
          <cell r="K519" t="str">
            <v>07C001E042</v>
          </cell>
          <cell r="L519">
            <v>3</v>
          </cell>
          <cell r="M519" t="str">
            <v>Más y Mejor Movilidad</v>
          </cell>
          <cell r="N519">
            <v>2</v>
          </cell>
          <cell r="O519" t="str">
            <v>Mejorar</v>
          </cell>
          <cell r="P519">
            <v>1</v>
          </cell>
          <cell r="Q519" t="str">
            <v>Rescate y mejora del transporte público Programa de Gobierno 2019 - 2024</v>
          </cell>
          <cell r="R519">
            <v>11</v>
          </cell>
          <cell r="S519" t="str">
            <v>Ciudades y comunidades sostenibles</v>
          </cell>
          <cell r="T519" t="str">
            <v>11. Ciudades y comunidades sostenibles</v>
          </cell>
          <cell r="U519" t="str">
            <v>3</v>
          </cell>
          <cell r="V519" t="str">
            <v>Desarrollo Económico</v>
          </cell>
          <cell r="W519" t="str">
            <v>5</v>
          </cell>
          <cell r="X519" t="str">
            <v>Transporte</v>
          </cell>
          <cell r="Y519" t="str">
            <v>6</v>
          </cell>
          <cell r="Z519" t="str">
            <v>Otros Relacionados Con Transporte</v>
          </cell>
          <cell r="AA519" t="str">
            <v>3.5.6</v>
          </cell>
          <cell r="AB519" t="str">
            <v>024</v>
          </cell>
          <cell r="AC519" t="str">
            <v>Construcción y supervisión de infraestructura pública</v>
          </cell>
          <cell r="AD519" t="str">
            <v>ACTUALMENTE EN LAS ESTACIONES DEL METROBUS EXISTE UNA INSUFICIENCIA DE INFRAESTRUCTURA PARA EL ACCESO DE PERSONAS CON DISCAPACIDAD Y/O ADULTOS MAYORES, LO QUE PROVOCA QUE SE COMPLIQUE PARA ELLOS EL PODER HACER USO DEL TRANSPORTE PUBLICO DE METROBUS.</v>
          </cell>
          <cell r="AE519" t="str">
            <v>PERSONAS CON DISCAPACIDAD O DE LA TERCERA EDAD</v>
          </cell>
          <cell r="AF519" t="str">
            <v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v>
          </cell>
          <cell r="AG519" t="str">
            <v>UNA MAYOR INFRAESTRUCUTRA DE TRANSPORTE PUBLICO MAS AMIGABLE PARA  LAS PERSONAS CON DISCAPACIDAD Y A LOS ADULTOS MAYORES, Y CON ELLO OTROGAR CONDICIONES NECESARIAS DE ACCESIBILIDAD PARA EL TRANSPORTE PUBLICO Y ADEMAS PROMOVER LA INCLUSION DE LOS MISMOS.</v>
          </cell>
          <cell r="AH519">
            <v>1</v>
          </cell>
          <cell r="AI519" t="str">
            <v>PORCENTAJE DE REMODELACIONES REALIZADAS A ESTACIONES DE METRUBUS, EN EL ESPACIO PUBLICO.</v>
          </cell>
          <cell r="AJ519" t="str">
            <v xml:space="preserve">(NUMERO DE REMODELACIONES REALIZADAS/NUMERO DE REMODELACIONES PROGRAMADAS) *100 </v>
          </cell>
          <cell r="AK519" t="str">
            <v>PORCENTAJE</v>
          </cell>
          <cell r="AL519" t="str">
            <v>ACTA-ENTREGA DEL PROYECTO, GENERADORS, ESTIMACIONES, ENTREGADAS POR PARTE DE LA CONSTRUCUTRA A LA JEFAURA DE UNIDAD</v>
          </cell>
          <cell r="AM519">
            <v>0.2</v>
          </cell>
          <cell r="AN519">
            <v>0.4</v>
          </cell>
          <cell r="AO519">
            <v>0.3</v>
          </cell>
          <cell r="AP519">
            <v>1</v>
          </cell>
        </row>
        <row r="520">
          <cell r="K520" t="str">
            <v>07C001E093</v>
          </cell>
          <cell r="L520">
            <v>2</v>
          </cell>
          <cell r="M520" t="str">
            <v>Ciudad Sustentable</v>
          </cell>
          <cell r="N520">
            <v>3</v>
          </cell>
          <cell r="O520" t="str">
            <v>Medio ambiente y recursos naturales</v>
          </cell>
          <cell r="P520">
            <v>3</v>
          </cell>
          <cell r="Q520" t="str">
            <v>Programa integral de Residuos Sólidos</v>
          </cell>
          <cell r="R520">
            <v>12</v>
          </cell>
          <cell r="S520" t="str">
            <v>Producción y consumo responsables</v>
          </cell>
          <cell r="T520" t="str">
            <v>12. Producción y consumo responsables</v>
          </cell>
          <cell r="U520" t="str">
            <v>2</v>
          </cell>
          <cell r="V520" t="str">
            <v>Desarrollo Social</v>
          </cell>
          <cell r="W520" t="str">
            <v>1</v>
          </cell>
          <cell r="X520" t="str">
            <v>Protección Ambiental</v>
          </cell>
          <cell r="Y520" t="str">
            <v>1</v>
          </cell>
          <cell r="Z520" t="str">
            <v>Ordenación De Desechos</v>
          </cell>
          <cell r="AA520" t="str">
            <v>2.1.1</v>
          </cell>
          <cell r="AB520" t="str">
            <v>084</v>
          </cell>
          <cell r="AC520" t="str">
            <v>Recolección, tratamiento y disposición final de desechos sólidos y peligrosos</v>
          </cell>
          <cell r="AD520" t="str">
            <v>SATURACION DE RESIDUOS SOLIDOS URBANOS EN LAS CALLES SI NO SE REALIZAN ACCIONES DE RECEPCION, SEPARACION, MANEJO, TRASLADO Y DISPOSICION FINAL.</v>
          </cell>
          <cell r="AE520" t="str">
            <v>HABITANTES Y VISITANTES DE LA CIUDAD DE MËXICO</v>
          </cell>
          <cell r="AF520" t="str">
            <v>DAR UN ADECUADO TRATAMIENTO FINAL A LOS RESIDUOS SOLIDOS</v>
          </cell>
          <cell r="AG520" t="str">
            <v>CON EL MANTENIMIENTO DE ALUMBRADO PÙBLICO SE GARANTIZARA UN CRUCE SEGURO DE LOS PEATONES.</v>
          </cell>
          <cell r="AH520">
            <v>1</v>
          </cell>
          <cell r="AI520" t="str">
            <v>INDICE PORCENTUAL DE RESIDUOS RECEPCIONADOS A LOS SITIOS DE DISPOSICION</v>
          </cell>
          <cell r="AJ520" t="str">
            <v xml:space="preserve">(TONELADAS DE RESIDUOS TRASLADADOS/TONELADAS DE RESIDUOS RECEPCIONADOS PARA SU DISPOSICION FINAL)*100 </v>
          </cell>
          <cell r="AK520" t="str">
            <v>PORCENTAJE</v>
          </cell>
          <cell r="AL520" t="str">
            <v>DIRECCION EJECUTIVA DE TRANSFERENCIA Y DISPOSICION FINAL DE RSU</v>
          </cell>
          <cell r="AM520">
            <v>0.25</v>
          </cell>
          <cell r="AN520">
            <v>0.5</v>
          </cell>
          <cell r="AO520">
            <v>0.75</v>
          </cell>
          <cell r="AP520">
            <v>1</v>
          </cell>
        </row>
        <row r="521">
          <cell r="K521" t="str">
            <v>07C001E116</v>
          </cell>
          <cell r="L521">
            <v>2</v>
          </cell>
          <cell r="M521" t="str">
            <v>Ciudad Sustentable</v>
          </cell>
          <cell r="N521" t="str">
            <v>2</v>
          </cell>
          <cell r="O521" t="str">
            <v>Desarrollo urbano sustentable e incluyente</v>
          </cell>
          <cell r="P521" t="str">
            <v>2</v>
          </cell>
          <cell r="Q521" t="str">
            <v>Ampliación de parques, espacios públicos y mejora de servicios urbanos</v>
          </cell>
          <cell r="R521">
            <v>4</v>
          </cell>
          <cell r="S521" t="str">
            <v>Educación de calidad</v>
          </cell>
          <cell r="T521" t="str">
            <v>4. Educación de calidad</v>
          </cell>
          <cell r="U521" t="str">
            <v>3</v>
          </cell>
          <cell r="V521" t="str">
            <v>Desarrollo Económico</v>
          </cell>
          <cell r="W521" t="str">
            <v>4</v>
          </cell>
          <cell r="X521" t="str">
            <v>Minería, Manufacturas Y Construcción</v>
          </cell>
          <cell r="Y521" t="str">
            <v>3</v>
          </cell>
          <cell r="Z521" t="str">
            <v>Construcción</v>
          </cell>
          <cell r="AA521" t="str">
            <v>3.4.3</v>
          </cell>
          <cell r="AB521" t="str">
            <v>117</v>
          </cell>
          <cell r="AC521" t="str">
            <v>Acciones para el desarrollo y bienestar de los jóvenes</v>
          </cell>
          <cell r="AD521" t="str">
            <v>LA DESIGUALDAD DE OPORTUNIDADES EN LA CDMX OBLIGA A LOS JOVENES A ABANDORNAR SUS ESTUDIOS, ACERCANDOLOS A PRACTICAS DELICTIVAS PARA PODER SUBSISTIR, LO QUE ACRECENTA LA VIOLENCIA EN LA CAPITAL DEL PAIS.</v>
          </cell>
          <cell r="AE521" t="str">
            <v xml:space="preserve">JOVENES DE 15 A 29 AÑOS HABITANTES DE LA CIUDAD DE MEXICO. </v>
          </cell>
          <cell r="AF521" t="str">
            <v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v>
          </cell>
          <cell r="AG521" t="str">
            <v>LA CONSTRUCCION, ADECUACION, REHABILITACION Y/O MANTENIMIENTO DE  PUNTOS DE INNOVACION, LIBERTAD, ARTE, EDUCACION Y SABERES (PILARES) DE LA CIUDAD DE MEXICO.</v>
          </cell>
          <cell r="AH521">
            <v>0.14000000000000001</v>
          </cell>
          <cell r="AI521" t="str">
            <v>MIDE EL PORCENTAJE EN LA CONSTRUCCION O REHABILITACION DE ESPACIOS PARA LOS  PUNTOS DE INNOVACION, LIBERTAD, ARTE, EDUCACION Y SABERES (PILARES) DE LA CIUDAD DE MEXICO.</v>
          </cell>
          <cell r="AJ521" t="str">
            <v xml:space="preserve">(CANTIDAD DE  PUNTOS DE INNOVACION, LIBERTAD, ARTE, EDUCACION Y SABERES (PILARES) CONSTRUIDOS/TOTAL DE PILARES PROGRAMADOS A CONSTRUIR)*100 </v>
          </cell>
          <cell r="AK521" t="str">
            <v>PORCENTAJE</v>
          </cell>
          <cell r="AL521" t="str">
            <v>HTTPS://WWW.TRANSPARENCIA.CDMX.GOB.MX/SECRETARIA-DE-OBRAS-Y-SERVICIOS</v>
          </cell>
          <cell r="AM521">
            <v>0.02</v>
          </cell>
          <cell r="AN521">
            <v>0.04</v>
          </cell>
          <cell r="AO521">
            <v>0.1</v>
          </cell>
          <cell r="AP521">
            <v>0.04</v>
          </cell>
        </row>
        <row r="522">
          <cell r="K522" t="str">
            <v>07C001K001</v>
          </cell>
          <cell r="L522">
            <v>2</v>
          </cell>
          <cell r="M522" t="str">
            <v>Ciudad Sustentable</v>
          </cell>
          <cell r="N522" t="str">
            <v>1</v>
          </cell>
          <cell r="O522" t="str">
            <v>Desarrollo económico sustentable e incluyente y generación de empleo</v>
          </cell>
          <cell r="P522" t="str">
            <v>7</v>
          </cell>
          <cell r="Q522" t="str">
            <v>Derechos humanos y empleo</v>
          </cell>
          <cell r="R522">
            <v>3</v>
          </cell>
          <cell r="S522" t="str">
            <v xml:space="preserve">Salud y bienestar </v>
          </cell>
          <cell r="T522" t="str">
            <v xml:space="preserve">3. Salud y bienestar </v>
          </cell>
          <cell r="U522" t="str">
            <v>2</v>
          </cell>
          <cell r="V522" t="str">
            <v>Desarrollo Social</v>
          </cell>
          <cell r="W522" t="str">
            <v>3</v>
          </cell>
          <cell r="X522" t="str">
            <v>Salud</v>
          </cell>
          <cell r="Y522" t="str">
            <v>1</v>
          </cell>
          <cell r="Z522" t="str">
            <v>Prestación de Servicios de Salud  a la Comunidad</v>
          </cell>
          <cell r="AA522" t="str">
            <v>2.3.1</v>
          </cell>
          <cell r="AB522" t="str">
            <v>087</v>
          </cell>
          <cell r="AC522" t="str">
            <v>Reforzamiento de la infraestructura en salud</v>
          </cell>
          <cell r="AD522" t="str">
            <v>CON BASE AL DIAGNOSTICO DE LA POBLACION ABIERTA Y DE ESCASOS RECURSOS ECONOMICOS QUE DEMANDA LOS SERVICIOS DE SALUD, SE DETECTO UN ALTO DEFICIT EN LOS SERVICIOS HOSPITALARIOS EN LAS DEMARCACIONES DE LA CIUDAD DE MEXICO.</v>
          </cell>
          <cell r="AE522" t="str">
            <v>POBLACION DE LA CIUDAD DE MEXICO.</v>
          </cell>
          <cell r="AF522" t="str">
            <v>PROYECTAR, CONSTRUIR, REHABILITAR Y SUPERVISAR LOS ESPACIOS DE SALUD EN LA CIUDAD DE MEXICO, A FIN DE QUE SUS HABITANTES CUENTEN CON UNA INFRAESTRUCUTRA OPERABLE Y FUNCIONAL.</v>
          </cell>
          <cell r="AG522" t="str">
            <v>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v>
          </cell>
          <cell r="AH522">
            <v>0.15</v>
          </cell>
          <cell r="AI522" t="str">
            <v>MIDE EL PORCENTAJE EN LA CONSTRUCCION Y/O REHABILITACION DE ESPACIOS DE SALUD.</v>
          </cell>
          <cell r="AJ522" t="str">
            <v>(METROS CUADRADOS DE INMUEBLES DE SALUD CONSTRUIDOS Y/O REHABILITADOS EJECUTADOS / METROS CUADRADOS DE INMUEBLES DE SALUD CONSTRUIDOSY/O REHABILITADOS A EJECUTAR)*100</v>
          </cell>
          <cell r="AK522" t="str">
            <v>PORCENTAJE</v>
          </cell>
          <cell r="AL522" t="str">
            <v>HTTPS://WWW.TRANSPARENCIA.CDMX.GOB.MX/SECRETARIA-DE-OBRAS-Y-SERVICIOS</v>
          </cell>
          <cell r="AM522">
            <v>0.03</v>
          </cell>
          <cell r="AN522">
            <v>7.0000000000000007E-2</v>
          </cell>
          <cell r="AO522">
            <v>0.11</v>
          </cell>
          <cell r="AP522">
            <v>0.15</v>
          </cell>
        </row>
        <row r="523">
          <cell r="K523" t="str">
            <v>07C001K002</v>
          </cell>
          <cell r="L523">
            <v>2</v>
          </cell>
          <cell r="M523" t="str">
            <v>Ciudad Sustentable</v>
          </cell>
          <cell r="N523" t="str">
            <v>2</v>
          </cell>
          <cell r="O523" t="str">
            <v>Desarrollo urbano sustentable e incluyente</v>
          </cell>
          <cell r="P523" t="str">
            <v>1</v>
          </cell>
          <cell r="Q523" t="str">
            <v>Ordenamiento de desarrollo urbano</v>
          </cell>
          <cell r="R523">
            <v>4</v>
          </cell>
          <cell r="S523" t="str">
            <v>Educación de calidad</v>
          </cell>
          <cell r="T523" t="str">
            <v>4. Educación de calidad</v>
          </cell>
          <cell r="U523" t="str">
            <v>2</v>
          </cell>
          <cell r="V523" t="str">
            <v>Desarrollo Social</v>
          </cell>
          <cell r="W523" t="str">
            <v>5</v>
          </cell>
          <cell r="X523" t="str">
            <v>Educación</v>
          </cell>
          <cell r="Y523" t="str">
            <v>1</v>
          </cell>
          <cell r="Z523" t="str">
            <v>Educación Básica</v>
          </cell>
          <cell r="AA523" t="str">
            <v>2.5.1</v>
          </cell>
          <cell r="AB523" t="str">
            <v>024</v>
          </cell>
          <cell r="AC523" t="str">
            <v>Construcción y supervisión de infraestructura pública</v>
          </cell>
          <cell r="AD523" t="str">
            <v>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v>
          </cell>
          <cell r="AE523" t="str">
            <v>POBLACION ESTUDIANTIL DE NIVEL MEDIO SUPERIOR ENTRE LOS 15 Y 20 AÑOS DE EDAD.</v>
          </cell>
          <cell r="AF523" t="str">
            <v>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v>
          </cell>
          <cell r="AG523" t="str">
            <v>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v>
          </cell>
          <cell r="AH523">
            <v>0.06</v>
          </cell>
          <cell r="AI523" t="str">
            <v>MIDE EL AVANCE FISICO EN EL CUMPLIMIENTO DE LAS META ANUAL ESTABLECIDA</v>
          </cell>
          <cell r="AJ523" t="str">
            <v>(META ANUAL DE INFRAESTRUCTURA CONSTRUIDA, REHABILITADA, RECONSTRUIDA O MANTENIMIENTO/INFRAESTRUCTURA CONSTRUIDA, REHABILITADA, RECONSTRUIDA O MANTENIMIENTO PROGRAMADA) * 100</v>
          </cell>
          <cell r="AK523" t="str">
            <v>PORCENTAJE</v>
          </cell>
          <cell r="AL523" t="str">
            <v>HTTPS://WWW.TRANSPARENCIA.CDMX.GOB.MX/SECRETARIA-DE-OBRAS-Y-SERVICIOS</v>
          </cell>
          <cell r="AM523">
            <v>0</v>
          </cell>
          <cell r="AN523">
            <v>0.01</v>
          </cell>
          <cell r="AO523">
            <v>0.04</v>
          </cell>
          <cell r="AP523">
            <v>0.06</v>
          </cell>
        </row>
        <row r="524">
          <cell r="K524" t="str">
            <v>07C001K004</v>
          </cell>
          <cell r="L524">
            <v>3</v>
          </cell>
          <cell r="M524" t="str">
            <v>Más y Mejor Movilidad</v>
          </cell>
          <cell r="N524">
            <v>1</v>
          </cell>
          <cell r="O524" t="str">
            <v>Integrar</v>
          </cell>
          <cell r="P524">
            <v>1</v>
          </cell>
          <cell r="Q524" t="str">
            <v>Integración del sistema de transporte público</v>
          </cell>
          <cell r="R524">
            <v>11</v>
          </cell>
          <cell r="S524" t="str">
            <v>Ciudades y comunidades sostenibles</v>
          </cell>
          <cell r="T524" t="str">
            <v>11. Ciudades y comunidades sostenibles</v>
          </cell>
          <cell r="U524" t="str">
            <v>2</v>
          </cell>
          <cell r="V524" t="str">
            <v>Desarrollo Social</v>
          </cell>
          <cell r="W524" t="str">
            <v>2</v>
          </cell>
          <cell r="X524" t="str">
            <v>Vivienda Y Servicios A La Comunidad</v>
          </cell>
          <cell r="Y524" t="str">
            <v>2</v>
          </cell>
          <cell r="Z524" t="str">
            <v>Desarrollo Comunitario</v>
          </cell>
          <cell r="AA524" t="str">
            <v>2.2.2</v>
          </cell>
          <cell r="AB524" t="str">
            <v>024</v>
          </cell>
          <cell r="AC524" t="str">
            <v>Construcción y supervisión de infraestructura pública</v>
          </cell>
          <cell r="AD524" t="str">
            <v>EL ESPACIO VIAL DE LA CIUDAD ES LIMITADO DEBE SER PRIORIZADO DE ACUERDO A CRITERIOS QUE BENEFICIEN A LA MAYORIA O QUE PERMITA RESOLVER PROBLEMAS CONCRETOS DE MOVILIDAD.</v>
          </cell>
          <cell r="AE524" t="str">
            <v>GRUPOS EN SITUACION DE VULNERABILIDAD.</v>
          </cell>
          <cell r="AF524" t="str">
            <v>PRIORIZAR A LOS MEDIOS QUE MAS PERSONAS TRANSPORTEN Y QUE MENOS CONTAMINEN ES LOS MAS EFICIENTE, SOSTENIBLE Y JUSTO PARA LA CIUDAD.</v>
          </cell>
          <cell r="AG524" t="str">
            <v>CONSTRUCCION DE INFRAESTRUCTURA PARA LA OPERACION DEL TRANSPORTE PUBLICO.</v>
          </cell>
          <cell r="AH524">
            <v>4.0000000000000001E-3</v>
          </cell>
          <cell r="AI524" t="str">
            <v>MIDE EL PORCENTAJE DE AVANCE DE INFRAESTRUCTURA COMPLEMENTARIA PARA UNA MAYOR COBERTURA DE RED DE TRANSPORTE</v>
          </cell>
          <cell r="AJ524" t="str">
            <v>(AVANCE DEL PROYECTO DE TRANSPORTE CONSTRUIDO/META DEL PROYECTO DE TRANSPORTE)*100</v>
          </cell>
          <cell r="AK524" t="str">
            <v>PORCENTAJE</v>
          </cell>
          <cell r="AL524" t="str">
            <v>REPORTES DE AVANCE DEL PROYECTO</v>
          </cell>
          <cell r="AM524">
            <v>1E-3</v>
          </cell>
          <cell r="AN524">
            <v>2E-3</v>
          </cell>
          <cell r="AO524">
            <v>3.0000000000000001E-3</v>
          </cell>
          <cell r="AP524">
            <v>4.0000000000000001E-3</v>
          </cell>
        </row>
        <row r="525">
          <cell r="K525" t="str">
            <v>07C001K005</v>
          </cell>
          <cell r="L525">
            <v>3</v>
          </cell>
          <cell r="M525" t="str">
            <v>Más y Mejor Movilidad</v>
          </cell>
          <cell r="N525" t="str">
            <v>3</v>
          </cell>
          <cell r="O525" t="str">
            <v>Proteger</v>
          </cell>
          <cell r="P525" t="str">
            <v>1</v>
          </cell>
          <cell r="Q525" t="str">
            <v>Infraestructura segura y con accesibilidad universal para caminar y moverse en bicicleta</v>
          </cell>
          <cell r="R525">
            <v>11</v>
          </cell>
          <cell r="S525" t="str">
            <v>Ciudades y comunidades sostenibles</v>
          </cell>
          <cell r="T525" t="str">
            <v>11. Ciudades y comunidades sostenibles</v>
          </cell>
          <cell r="U525" t="str">
            <v>2</v>
          </cell>
          <cell r="V525" t="str">
            <v xml:space="preserve">Desarrollo Social </v>
          </cell>
          <cell r="W525" t="str">
            <v>2</v>
          </cell>
          <cell r="X525" t="str">
            <v>Vivienda Y Servicios A La Comunidad</v>
          </cell>
          <cell r="Y525" t="str">
            <v>1</v>
          </cell>
          <cell r="Z525" t="str">
            <v>Urbanización</v>
          </cell>
          <cell r="AA525" t="str">
            <v>2.2.1</v>
          </cell>
          <cell r="AB525" t="str">
            <v>049</v>
          </cell>
          <cell r="AC525" t="str">
            <v>Mantenimiento de infraestructura vial, zonas verdes y espacios públicos</v>
          </cell>
          <cell r="AD525" t="str">
            <v>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v>
          </cell>
          <cell r="AE525" t="str">
            <v>HABITANTES Y VISITANTES DE LA CIUDAD DE MEXICO</v>
          </cell>
          <cell r="AF525" t="str">
            <v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v>
          </cell>
          <cell r="AG525" t="str">
            <v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v>
          </cell>
          <cell r="AH525">
            <v>0.73</v>
          </cell>
          <cell r="AI525" t="str">
            <v>MIDE EL PORCENTAJE EN LA CONSTRUCCION Y/O REHABILITACION DE LA INFRAESTRUCTURA URBANA</v>
          </cell>
          <cell r="AJ525" t="str">
            <v>CANTIDAD DE INFRAESTRUCTURA URBANA CONSTRUIDA Y/O REHABILITADA EJECUTADA / CANTIDAD DE INFRAESTRUCTURA URBANA CONSTRUIDA Y/O REHABILITADA A EJECUTAR.</v>
          </cell>
          <cell r="AK525" t="str">
            <v>PORCENTAJE</v>
          </cell>
          <cell r="AL525" t="str">
            <v>HTTPS://WWW.TRANSPARENCIA.CDMX.GOB.MX/SECRETARIA-DE-OBRAS-Y-SERVICIOS  . BASE DE DATOS DIRECCION DE CONSTRUCCION DE OBRAS DE INFRAESTRUCTURA VIAL DEPENDIENTE DE LA DIRECCION GENERAL DE OBRAS DE INFRAESTRUCTURA VIAL</v>
          </cell>
          <cell r="AM525">
            <v>0.36</v>
          </cell>
          <cell r="AN525">
            <v>0.52</v>
          </cell>
          <cell r="AO525">
            <v>0.69</v>
          </cell>
          <cell r="AP525">
            <v>0.73</v>
          </cell>
        </row>
        <row r="526">
          <cell r="K526" t="str">
            <v>07C001K006</v>
          </cell>
          <cell r="L526">
            <v>3</v>
          </cell>
          <cell r="M526" t="str">
            <v>Más y Mejor Movilidad</v>
          </cell>
          <cell r="N526" t="str">
            <v>3</v>
          </cell>
          <cell r="O526" t="str">
            <v>Proteger</v>
          </cell>
          <cell r="P526" t="str">
            <v>1</v>
          </cell>
          <cell r="Q526" t="str">
            <v>Infraestructura segura y con accesibilidad universal para caminar y moverse en bicicleta</v>
          </cell>
          <cell r="R526">
            <v>11</v>
          </cell>
          <cell r="S526" t="str">
            <v>Ciudades y comunidades sostenibles</v>
          </cell>
          <cell r="T526" t="str">
            <v>11. Ciudades y comunidades sostenibles</v>
          </cell>
          <cell r="U526" t="str">
            <v>2</v>
          </cell>
          <cell r="V526" t="str">
            <v>Desarrollo Social</v>
          </cell>
          <cell r="W526" t="str">
            <v>2</v>
          </cell>
          <cell r="X526" t="str">
            <v>Vivienda Y Servicios A La Comunidad</v>
          </cell>
          <cell r="Y526" t="str">
            <v>1</v>
          </cell>
          <cell r="Z526" t="str">
            <v>Urbanización</v>
          </cell>
          <cell r="AA526" t="str">
            <v>2.2.1</v>
          </cell>
          <cell r="AB526" t="str">
            <v>049</v>
          </cell>
          <cell r="AC526" t="str">
            <v>Mantenimiento de infraestructura vial, zonas verdes y espacios públicos</v>
          </cell>
          <cell r="AD526" t="str">
            <v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v>
          </cell>
          <cell r="AE526" t="str">
            <v>LAS POBLACION DE LAS 16 ALCALDIAS QUE TRANSITAN LAS VIALIDADES PRIMARIAS EN LA CIUDAD DE MEXICO YA SEA EN VEHICULOS AUTOMOTORES, BICICLETAS O SEAN TRANSEUNTES DE LAS MISMAS, DE TODAS LAS EDADES Y GENEROS YA QUE EL BENEFICIO ES COMUN PARA TODOS ESOS SECTORES DE LA POBLACION.</v>
          </cell>
          <cell r="AF526" t="str">
            <v>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v>
          </cell>
          <cell r="AG526" t="str">
            <v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v>
          </cell>
          <cell r="AH526">
            <v>2.1800000000000002</v>
          </cell>
          <cell r="AI526" t="str">
            <v>MEJORAMIENTO URBANO Y MANTENIMIENTO INTEGRAL DE LA INFRAESTRUCTURA VIAL</v>
          </cell>
          <cell r="AJ526" t="str">
            <v xml:space="preserve">KILOMETROS REPARADOS O CONSTRUIDOS EN LA VIALIDAD </v>
          </cell>
          <cell r="AK526" t="str">
            <v>KILOMETRO</v>
          </cell>
          <cell r="AL526" t="str">
            <v>ACTA-ENTREGA DEL PROYECTO, GENERADORS, ESTIMACIONES, ENTREGADAS POR PARTE DE LA CONSTRUCTORA A LA JEFATURA DE UNIDAD. BASE DE DATOS DIRECCION DE MEJORAMIENTO DE INFRAESTRUCTURA VIAL DEPENDIENTE DE LA DIRECCION GENERAL DE OBRAS DE INFRAESTRUCTURA VIAL</v>
          </cell>
          <cell r="AM526">
            <v>0.34</v>
          </cell>
          <cell r="AN526">
            <v>0.5</v>
          </cell>
          <cell r="AO526">
            <v>0.64</v>
          </cell>
          <cell r="AP526">
            <v>0.7</v>
          </cell>
        </row>
        <row r="527">
          <cell r="K527" t="str">
            <v>07C001K007</v>
          </cell>
          <cell r="L527">
            <v>3</v>
          </cell>
          <cell r="M527" t="str">
            <v>Más y Mejor Movilidad</v>
          </cell>
          <cell r="N527">
            <v>1</v>
          </cell>
          <cell r="O527" t="str">
            <v>Integrar</v>
          </cell>
          <cell r="P527">
            <v>2</v>
          </cell>
          <cell r="Q527" t="str">
            <v>Expansión de la cobertura de redes de transporte masivo</v>
          </cell>
          <cell r="R527">
            <v>11</v>
          </cell>
          <cell r="S527" t="str">
            <v>Ciudades y comunidades sostenibles</v>
          </cell>
          <cell r="T527" t="str">
            <v>11. Ciudades y comunidades sostenibles</v>
          </cell>
          <cell r="U527" t="str">
            <v>2</v>
          </cell>
          <cell r="V527" t="str">
            <v>Desarrollo Social</v>
          </cell>
          <cell r="W527" t="str">
            <v>2</v>
          </cell>
          <cell r="X527" t="str">
            <v>Vivienda Y Servicios A La Comunidad</v>
          </cell>
          <cell r="Y527" t="str">
            <v>2</v>
          </cell>
          <cell r="Z527" t="str">
            <v>Desarrollo Comunitario</v>
          </cell>
          <cell r="AA527" t="str">
            <v>2.2.2</v>
          </cell>
          <cell r="AB527" t="str">
            <v>245</v>
          </cell>
          <cell r="AC527" t="str">
            <v>Ampliación de infraestructura para el transporte público</v>
          </cell>
          <cell r="AD527" t="str">
            <v>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v>
          </cell>
          <cell r="AE527" t="str">
            <v>ZONAS DE BAJOS INGRESOS UBICADAS EN SERRANIAS DE DIFICIL ACCESO Y CON BARRERAS URBANAS A SU ALREDEDOR. LINEA 1 CUAUTEPEC-INDIOS VERDES DE LA CIUDAD DE MEXICO. LINEA 2 SIERRA DE SANTA CATARINA-CONSTITUCION DE 1917 DE LA CIUDAD DE MEXICO.</v>
          </cell>
          <cell r="AF527" t="str">
            <v>INICIAR LA CONSTRUCCION DEL SISTEMA CABLEBUS, PARA PRIORIZAR A LOS MEDIOS QUE MAS PERSONAS TRANSPORTEN Y QUE MENOS CONTAMINEN, YA QUE ES LOS MAS EFICIENTE, SOSTENIBLE Y JUSTO PARA LA CIUDAD.</v>
          </cell>
          <cell r="AG527" t="str">
            <v>CONSTRUCCION DE INFRAESTRUCTURA PARA EL SISTEMA CABLEBUS.</v>
          </cell>
          <cell r="AH527">
            <v>4.0000000000000001E-3</v>
          </cell>
          <cell r="AI527" t="str">
            <v>MIDE EL PORCENTAJE DE INFRAESTRUCTURA COMPLEMENTARIA PARA UNA MAYOR COBERTURA DE RED DE TRANSPORTE</v>
          </cell>
          <cell r="AJ527" t="str">
            <v>(AVANCE DEL PROYECTO DE TRANSPORTE CABLEBUS CONSTRUIDO/META DEL PROYECTO DE TRANSPORTE CABLEBUS)*100</v>
          </cell>
          <cell r="AK527" t="str">
            <v>PORCENTAJE</v>
          </cell>
          <cell r="AL527" t="str">
            <v>REPORTES DE AVANCE DEL PROYECTO</v>
          </cell>
          <cell r="AM527">
            <v>1E-3</v>
          </cell>
          <cell r="AN527">
            <v>2E-3</v>
          </cell>
          <cell r="AO527">
            <v>3.0000000000000001E-3</v>
          </cell>
          <cell r="AP527">
            <v>4.0000000000000001E-3</v>
          </cell>
        </row>
        <row r="528">
          <cell r="K528" t="str">
            <v>07C001K008</v>
          </cell>
          <cell r="L528">
            <v>2</v>
          </cell>
          <cell r="M528" t="str">
            <v>Ciudad Sustentable</v>
          </cell>
          <cell r="N528">
            <v>2</v>
          </cell>
          <cell r="O528" t="str">
            <v>Desarrollo urbano sustentable e incluyente</v>
          </cell>
          <cell r="P528">
            <v>2</v>
          </cell>
          <cell r="Q528" t="str">
            <v>Ampliación de parques, espacios públicos y mejora de servicios urbanos</v>
          </cell>
          <cell r="R528">
            <v>11</v>
          </cell>
          <cell r="S528" t="str">
            <v>Ciudades y comunidades sostenibles</v>
          </cell>
          <cell r="T528" t="str">
            <v>11. Ciudades y comunidades sostenibles</v>
          </cell>
          <cell r="U528" t="str">
            <v>2</v>
          </cell>
          <cell r="V528" t="str">
            <v>Desarrollo Social</v>
          </cell>
          <cell r="W528" t="str">
            <v>2</v>
          </cell>
          <cell r="X528" t="str">
            <v>Vivienda Y Servicios A La Comunidad</v>
          </cell>
          <cell r="Y528" t="str">
            <v>4</v>
          </cell>
          <cell r="Z528" t="str">
            <v>Alumbrado Público</v>
          </cell>
          <cell r="AA528" t="str">
            <v>2.2.4</v>
          </cell>
          <cell r="AB528" t="str">
            <v>024</v>
          </cell>
          <cell r="AC528" t="str">
            <v>Construcción y supervisión de infraestructura pública</v>
          </cell>
          <cell r="AD528" t="str">
            <v>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v>
          </cell>
          <cell r="AE528" t="str">
            <v>HABITANTES Y VISITANTES DE LA CIUDAD DE MEXICO</v>
          </cell>
          <cell r="AF528" t="str">
            <v>MANTENER EN CONDICIONES OPTIMAS EL ALUMBRADO PUBLICO EN VIALIDADES PRIMARIAS DE LA CDMX Y MEJORAMIENTO DE ESPACIOS PUBLICOS TALES COMO PARQUES URBANOS Y ZOOLOGICOS</v>
          </cell>
          <cell r="AG528" t="str">
            <v>CON EL MANTENIMIENTO DE ALUMBRADO PUBLICO SE GARANTIZAR UN CRUCE SEGURO DE LOS PEATONES.</v>
          </cell>
          <cell r="AH528" t="str">
            <v>1.00</v>
          </cell>
          <cell r="AI528" t="str">
            <v xml:space="preserve">RENOVACION Y MANTENIMIENTO DE TOTAL DE LA INFRAESTRUCTURA DEL SERVICIO DE ALUMBRADO PUBLICO	</v>
          </cell>
          <cell r="AJ528" t="str">
            <v>PUNTOS DE LUZ INTERVENIDOS/NUMERO DE TOTAL DE PUNTOS DE LUZ INSTALADOS EN LA RED VIAL PRIMARIA Y ESPACIOS PUBLICOS (108.00 PUNTOS DE LUZ)*100</v>
          </cell>
          <cell r="AK528" t="str">
            <v>PORCENTAJE</v>
          </cell>
          <cell r="AL528" t="str">
            <v>INFORMES MENSUALES DE MANTENIMIENTO A LA INFRAESTRUCTURA DE ALUMBRADO PUBLICO, INFORME MENSUAL DEL AVANCE FISICO FINANCIERO DE OBRA PUBLICA</v>
          </cell>
          <cell r="AM528">
            <v>0.25</v>
          </cell>
          <cell r="AN528">
            <v>0.5</v>
          </cell>
          <cell r="AO528">
            <v>0.75</v>
          </cell>
          <cell r="AP528">
            <v>1</v>
          </cell>
        </row>
        <row r="529">
          <cell r="K529" t="str">
            <v>07C001K010</v>
          </cell>
          <cell r="L529">
            <v>2</v>
          </cell>
          <cell r="M529" t="str">
            <v>Ciudad Sustentable</v>
          </cell>
          <cell r="N529">
            <v>2</v>
          </cell>
          <cell r="O529" t="str">
            <v>Desarrollo urbano sustentable e incluyente</v>
          </cell>
          <cell r="P529">
            <v>2</v>
          </cell>
          <cell r="Q529" t="str">
            <v>Ampliación de parques, espacios públicos y mejora de servicios urbanos</v>
          </cell>
          <cell r="R529">
            <v>11</v>
          </cell>
          <cell r="S529" t="str">
            <v>Ciudades y comunidades sostenibles</v>
          </cell>
          <cell r="T529" t="str">
            <v>11. Ciudades y comunidades sostenibles</v>
          </cell>
          <cell r="U529" t="str">
            <v>3</v>
          </cell>
          <cell r="V529" t="str">
            <v>Desarrollo Económico</v>
          </cell>
          <cell r="W529" t="str">
            <v>4</v>
          </cell>
          <cell r="X529" t="str">
            <v>Minería, Manufacturas Y Construcción</v>
          </cell>
          <cell r="Y529" t="str">
            <v>3</v>
          </cell>
          <cell r="Z529" t="str">
            <v>Construcción</v>
          </cell>
          <cell r="AA529" t="str">
            <v>3.4.3</v>
          </cell>
          <cell r="AB529" t="str">
            <v>024</v>
          </cell>
          <cell r="AC529" t="str">
            <v>Construcción y supervisión de infraestructura pública</v>
          </cell>
          <cell r="AD529" t="str">
            <v>LA CIUDAD DE MEXICO ESTA DENSAMENTE POBLADA, POR LO QUE ES NECESARIO TENER UNA INFRAESTRUCTURA PUBLICA EN LAS MEJORES CONDICIONES POSIBLES.</v>
          </cell>
          <cell r="AE529" t="str">
            <v>EL PROGRAMA DE CONSTRUCCION, MANTENIMIENTO Y AMPLIACION DE EDIFICIOS PUBLICOS TIENE POR FINALIDAD EJECUTAR LAS OBRAS PUBLICAS QUE SEAN ENCOMENDADAS PARA LA ATENCION Y SERVICIO DE 8.855 MILLONES DE HABITANTES.</v>
          </cell>
          <cell r="AF529" t="str">
            <v>PROYECTAR, CONSTRUIR Y SUPERVISAR LA CONSTRUCCION DE EDIFICIOS PUBLICOS Y OBRAS ESPECIALES QUE QUEDEN A CARGO DE LA DEPENDENCIA.</v>
          </cell>
          <cell r="AG529" t="str">
            <v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v>
          </cell>
          <cell r="AH529">
            <v>0.1</v>
          </cell>
          <cell r="AI529" t="str">
            <v>MIDE EL PORCENTAJE EN LA CONSTRUCCION DE ESPACIOS PUBLICOS EN LA CIUDAD DE MEXICO.</v>
          </cell>
          <cell r="AJ529" t="str">
            <v>(ESPACIOS PUBLICOS CONSTRUIDOS/ ESPACIOS PUBLICOS PROGRAMADOS A CONSTRUIR)*100</v>
          </cell>
          <cell r="AK529" t="str">
            <v>PORCENTAJE</v>
          </cell>
          <cell r="AL529" t="str">
            <v>HTTPS://WWW.TRANSPARENCIA.CDMX.GOB.MX/SECRETARIA-DE-OBRAS-Y-SERVICIOS</v>
          </cell>
          <cell r="AM529">
            <v>0.02</v>
          </cell>
          <cell r="AN529">
            <v>0.04</v>
          </cell>
          <cell r="AO529">
            <v>7.0000000000000007E-2</v>
          </cell>
          <cell r="AP529">
            <v>0.1</v>
          </cell>
        </row>
        <row r="530">
          <cell r="K530" t="str">
            <v>07C001M001</v>
          </cell>
          <cell r="L530">
            <v>2</v>
          </cell>
          <cell r="M530" t="str">
            <v>Ciudad Sustentable</v>
          </cell>
          <cell r="N530">
            <v>2</v>
          </cell>
          <cell r="O530" t="str">
            <v>Desarrollo urbano sustentable e incluyente</v>
          </cell>
          <cell r="P530">
            <v>2</v>
          </cell>
          <cell r="Q530" t="str">
            <v>Ampliación de parques, espacios públicos y mejora de servicios urbanos</v>
          </cell>
          <cell r="R530">
            <v>9</v>
          </cell>
          <cell r="S530" t="str">
            <v>Industria, innovación e infraestructuras</v>
          </cell>
          <cell r="T530" t="str">
            <v>9. Industria, innovación e infraestructuras</v>
          </cell>
          <cell r="U530" t="str">
            <v>3</v>
          </cell>
          <cell r="V530" t="str">
            <v>Desarrollo Económico</v>
          </cell>
          <cell r="W530" t="str">
            <v>4</v>
          </cell>
          <cell r="X530" t="str">
            <v>Minería, Manufacturas Y Construcción</v>
          </cell>
          <cell r="Y530" t="str">
            <v>3</v>
          </cell>
          <cell r="Z530" t="str">
            <v>Construcción</v>
          </cell>
          <cell r="AA530" t="str">
            <v>3.4.3</v>
          </cell>
          <cell r="AB530" t="str">
            <v>104</v>
          </cell>
          <cell r="AC530" t="str">
            <v>Administración de capital humano</v>
          </cell>
          <cell r="AD530" t="str">
            <v>EVALUAR Y VALIDAR EL PRESUPUESTO DEL CAPITULO 1000 SERVICIOS PERSONALES PARA GARANTIZAR EL PAGO DE NOMINA Y PRESTACIONES AL PERSONAL.</v>
          </cell>
          <cell r="AE530" t="str">
            <v>PERSONAS QUE EMPLEA LA SECRETARIA DE OBRAS Y SERVICIOS.</v>
          </cell>
          <cell r="AF530" t="str">
            <v>ESTABLECER ACCIONES ENCAMINADAS A LA CONTRATACION, INTEGRACION, CAPACITACION, PAGO DE SUELDOS, PRESTACIONES Y  SEGURIDAD EN EL EMPLEO.</v>
          </cell>
          <cell r="AG530" t="str">
            <v>GARANTIZAR CONFORME A LAS DISPOSICIONES APLICABLES Y CONFORME AL CALENDARIO DE PAGO LOS SUELDOS, SALARIOS, PRESTACIONES ECONOMICAS Y SOCIALES, DEL PERSONAL CONTRATADO.</v>
          </cell>
          <cell r="AH530">
            <v>5906</v>
          </cell>
          <cell r="AI530" t="str">
            <v>PORCENTAJE DE PAGOS A TRABAJADORES ADSCRITOS A LA SECRETARIA DE OBRAS Y SERVICIOS.</v>
          </cell>
          <cell r="AJ530" t="str">
            <v>(NUMERO DE PAGOS A TRABAJADORES ADSCRITOS A LA SECRETARIA DE OBRAS Y SERVICIOS) / (NUMERO DE A TRABAJADORES AUTORIZADOS A LA SECRETARIA DE OBRAS Y SERVICIOS) *100</v>
          </cell>
          <cell r="AK530" t="str">
            <v>PERSONA</v>
          </cell>
          <cell r="AL530" t="str">
            <v>REGISTROS ADMINISTRATIVOS DE LA DIRECCION DE ADMINISTRACION DE CAPITAL HUMANO DE LA DIRECCION GENERAL DE ADMINISTRACION Y FINANZAS DE LA SECRETARIA DE OBRAS Y SERVICIOS. INFORME DE AVANCE TRIMESTRAL</v>
          </cell>
          <cell r="AM530">
            <v>5906</v>
          </cell>
          <cell r="AN530">
            <v>5906</v>
          </cell>
          <cell r="AO530">
            <v>5906</v>
          </cell>
          <cell r="AP530">
            <v>5906</v>
          </cell>
        </row>
        <row r="531">
          <cell r="K531" t="str">
            <v>07C001N001</v>
          </cell>
          <cell r="L531">
            <v>2</v>
          </cell>
          <cell r="M531" t="str">
            <v>Ciudad Sustentable</v>
          </cell>
          <cell r="N531" t="str">
            <v>2</v>
          </cell>
          <cell r="O531" t="str">
            <v>Desarrollo urbano sustentable e incluyente</v>
          </cell>
          <cell r="P531" t="str">
            <v>1</v>
          </cell>
          <cell r="Q531" t="str">
            <v>Ordenamiento de desarrollo urbano</v>
          </cell>
          <cell r="R531">
            <v>16</v>
          </cell>
          <cell r="S531" t="str">
            <v>Paz, justicia e instituciones sólidas</v>
          </cell>
          <cell r="T531" t="str">
            <v>16. Paz, justicia e instituciones sólidas</v>
          </cell>
          <cell r="U531" t="str">
            <v>1</v>
          </cell>
          <cell r="V531" t="str">
            <v>Gobierno</v>
          </cell>
          <cell r="W531" t="str">
            <v>7</v>
          </cell>
          <cell r="X531" t="str">
            <v>Asuntos De Orden Público Y De Seguridad Interior</v>
          </cell>
          <cell r="Y531" t="str">
            <v>2</v>
          </cell>
          <cell r="Z531" t="str">
            <v>Protección Civil</v>
          </cell>
          <cell r="AA531" t="str">
            <v>1.7.2</v>
          </cell>
          <cell r="AB531" t="str">
            <v>002</v>
          </cell>
          <cell r="AC531" t="str">
            <v>Gestión integral de riesgos en materia de protección civil</v>
          </cell>
          <cell r="AD531" t="str">
            <v>GARANTIZAR LA CONTINUIDAD DEL PROGRAMA DE PROTECCION CIVIL EN LA SECRETARIA DE OBRAS Y SERVICIOS DEL GOBIERNO DE LA CIUDAD DE MEXICO.</v>
          </cell>
          <cell r="AE531" t="str">
            <v>LOS TRABAJADORES ADSCRITOS A LA SECRETARIA, ASI COMO LOS VISITANTES A LA MISMA QUE SE PRESENTAN A LABORAR Y CONTRIBUIR A ALCANZAR LOS OBJETIVOS DE LA SECRETARIA.</v>
          </cell>
          <cell r="AF531" t="str">
            <v>CONFORMACION DE LA BRIGADA DE PROTECCION CIVIL. COORDINACION ENTRE LAS UNIDADES ADMINISTRATIVAS QUE COMPARTEN EL INMIUEBLE DONDE SE UBICA LA SECRETARIA.</v>
          </cell>
          <cell r="AG531" t="str">
            <v>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v>
          </cell>
          <cell r="AH531">
            <v>4</v>
          </cell>
          <cell r="AI531" t="str">
            <v>PORCENTAJE DE ACCIONES DESTINADAS A SALVAGUARDAR LA INTEGRIDAD FISICA DEL PERSONAL Y VISITANTES DE LA SECRETARIA DE OBRAS Y SERVICIOS.</v>
          </cell>
          <cell r="AJ531" t="str">
            <v>(NUMERO DE ACCIONES REALIZADAS) / (NUMERO DE ACCIONES PROGRAMADAS) *100</v>
          </cell>
          <cell r="AK531" t="str">
            <v>ACCION</v>
          </cell>
          <cell r="AL531" t="str">
            <v>REGISTROS ADMINISTRATIVOS DE LA DIRECCION DE RECURSOS MATERIALES Y ABASTECIMIENTOS DE LA DIRECCION GENERAL DE ADMINISTRACION Y FINANZAS DE LA SECRETARIA DE OBRAS Y SERVICIOS. INFORME DE AVANCE TRIMESTRAL</v>
          </cell>
          <cell r="AM531">
            <v>1</v>
          </cell>
          <cell r="AN531">
            <v>2</v>
          </cell>
          <cell r="AO531">
            <v>3</v>
          </cell>
          <cell r="AP531">
            <v>4</v>
          </cell>
        </row>
        <row r="532">
          <cell r="K532" t="str">
            <v>07C001O001</v>
          </cell>
          <cell r="L532">
            <v>2</v>
          </cell>
          <cell r="M532" t="str">
            <v>Ciudad Sustentable</v>
          </cell>
          <cell r="N532" t="str">
            <v>1</v>
          </cell>
          <cell r="O532" t="str">
            <v>Desarrollo económico sustentable e incluyente y generación de empleo</v>
          </cell>
          <cell r="P532" t="str">
            <v>1</v>
          </cell>
          <cell r="Q532" t="str">
            <v>Apoyo a la industria innovadora, sustentable y la economía circular</v>
          </cell>
          <cell r="R532">
            <v>16</v>
          </cell>
          <cell r="S532" t="str">
            <v>Paz, justicia e instituciones sólidas</v>
          </cell>
          <cell r="T532" t="str">
            <v>16. Paz, justicia e instituciones sólidas</v>
          </cell>
          <cell r="U532" t="str">
            <v>3</v>
          </cell>
          <cell r="V532" t="str">
            <v>Gobierno</v>
          </cell>
          <cell r="W532" t="str">
            <v>5</v>
          </cell>
          <cell r="X532" t="str">
            <v>Coordinación De La Política De Gobierno</v>
          </cell>
          <cell r="Y532" t="str">
            <v>6</v>
          </cell>
          <cell r="Z532" t="str">
            <v>Función Pública</v>
          </cell>
          <cell r="AA532" t="str">
            <v>3.5.6</v>
          </cell>
          <cell r="AB532" t="str">
            <v>001</v>
          </cell>
          <cell r="AC532" t="str">
            <v>Función pública y buen gobierno</v>
          </cell>
          <cell r="AD532" t="str">
            <v>GARANTIZAR EL ESTADO DE DERECHO, TRANSPARENTE, RESPONSABLE Y EFICIENTE, QUE RINDA CUENTAS A LA SOCIEDAD DE LA CIUDAD DE MEXICO.</v>
          </cell>
          <cell r="AE532" t="str">
            <v>LOS TRABAJADORES ADSCRITOS A LA SECRETARIA, PARA LOGRAR UNA FUNCION PUBLICA HONESTA Y CONTRIBUIR A ALCANZAR LOS OBJETIVOS DE LA SECRETARIA.</v>
          </cell>
          <cell r="AF532" t="str">
            <v>FOMENTAR LOS VALORES NECESARIOS PARA UNA FUNCION PUBLICA HONESTA. DIVULGACION DE LA INFORMACION SOBRE LA GESTION Y UTILIZACION DE LOS RECURSOS PUBLICOS.</v>
          </cell>
          <cell r="AG532" t="str">
            <v>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v>
          </cell>
          <cell r="AH532">
            <v>4</v>
          </cell>
          <cell r="AI532" t="str">
            <v>PORCENTAJE DE INFORMES DESTINADOS A DIVULGAR LA INFORMACION SOBRE EL EJERCICIO DE LOS RECURSOS PUBLICOS DE LA SECRETARIA DE OBRAS Y SERVICIOS.</v>
          </cell>
          <cell r="AJ532" t="str">
            <v>(NUMERO DE INFORMES PROGRAMATICO-PRESUPUESTALES REALIZADOS) / (NUMERO DE INFORMES PROGRAMATICO-PRESUPUESTALES PROGRAMADOS) *100</v>
          </cell>
          <cell r="AK532" t="str">
            <v>ACCION</v>
          </cell>
          <cell r="AL532" t="str">
            <v>REGISTROS ADMINISTRATIVOS DE LA DIRECCION DE RECURSOS MATERIALES Y ABASTECIMIENTOS DE LA DIRECCION GENERAL DE ADMINISTRACION Y FINANZAS DE LA SECRETARIA DE OBRAS Y SERVICIOS. INFORME DE AVANCE TRIMESTRAL</v>
          </cell>
          <cell r="AM532">
            <v>1</v>
          </cell>
          <cell r="AN532">
            <v>2</v>
          </cell>
          <cell r="AO532">
            <v>3</v>
          </cell>
          <cell r="AP532">
            <v>4</v>
          </cell>
        </row>
        <row r="533">
          <cell r="K533" t="str">
            <v>07C001P001</v>
          </cell>
          <cell r="L533">
            <v>2</v>
          </cell>
          <cell r="M533" t="str">
            <v>Ciudad Sustentable</v>
          </cell>
          <cell r="N533" t="str">
            <v>1</v>
          </cell>
          <cell r="O533" t="str">
            <v>Desarrollo económico sustentable e incluyente y generación de empleo</v>
          </cell>
          <cell r="P533" t="str">
            <v>7</v>
          </cell>
          <cell r="Q533" t="str">
            <v>Derechos humanos y empleo</v>
          </cell>
          <cell r="R533">
            <v>5</v>
          </cell>
          <cell r="S533" t="str">
            <v xml:space="preserve">Igualdad de género </v>
          </cell>
          <cell r="T533" t="str">
            <v xml:space="preserve">5. Igualdad de género </v>
          </cell>
          <cell r="U533" t="str">
            <v>1</v>
          </cell>
          <cell r="V533" t="str">
            <v>Gobierno</v>
          </cell>
          <cell r="W533" t="str">
            <v>2</v>
          </cell>
          <cell r="X533" t="str">
            <v>Justicia</v>
          </cell>
          <cell r="Y533" t="str">
            <v>4</v>
          </cell>
          <cell r="Z533" t="str">
            <v>Derechos Humanos</v>
          </cell>
          <cell r="AA533" t="str">
            <v>1.2.4</v>
          </cell>
          <cell r="AB533" t="str">
            <v>003</v>
          </cell>
          <cell r="AC533" t="str">
            <v>Transversalización de la perspectiva de género</v>
          </cell>
          <cell r="AD533" t="str">
            <v>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v>
          </cell>
          <cell r="AE533" t="str">
            <v>LOS TRABAJADORES ADSCRITOS A LA SECRETARIA, PARA ABATIR EL DESCONOCIMIENTO DE LA LEY DE IGUALDAD SUSTANTIVA ENTRE MUJERES Y HOMBRES EN LA CIUDAD DE MEXICO.</v>
          </cell>
          <cell r="AF533" t="str">
            <v>BRINDAR ACCESO A LAS MUJERES A UNA VIDA SIN VIOLENCIA DE GENERO.</v>
          </cell>
          <cell r="AG533" t="str">
            <v xml:space="preserve">LA ELABORACION DEL PLAN DE TRABAJO A FIN DE INCORPORAR LA PERSPECTIVA DE GENERO, SE OBSERVO Y DETECTO EL DESCONOCIMIENTO DE LOS DERECHOS HUMANOS DE IGUALDAD Y NO DISCRIMINACION CONTENIDOS EN LA LEGISLACION VIGENTE. </v>
          </cell>
          <cell r="AH533">
            <v>4</v>
          </cell>
          <cell r="AI533" t="str">
            <v>PORCENTAJE DE ACCIONES DESTINADAS A LOGRAR Y PROMOVER LA IGUALDAD SUSTANTIVA EN LA SECRETARIA DE OBRAS Y SERVICIOS.</v>
          </cell>
          <cell r="AJ533" t="str">
            <v>(NUMERO DE ACCIONES REALIZADAS) / (NUMERO DE ACCIONES PROGRAMADAS) *100</v>
          </cell>
          <cell r="AK533" t="str">
            <v>ACCION</v>
          </cell>
          <cell r="AL533" t="str">
            <v xml:space="preserve">REGISTROS ADMINISTRATIVOS DE LA DIRECCION DE ADMINISTRACION DE CAPITAL HUMANO DE LA DIRECCION GENERAL DE ADMINISTRACION Y FINANZAS DE LA SECRETARIA DE OBRAS Y SERVICIOS. AVANCE PROGRAMATICO-PRESUPUESTAL EN MATERIA DE IGUALDAD DE GENERO </v>
          </cell>
          <cell r="AM533">
            <v>1</v>
          </cell>
          <cell r="AN533">
            <v>2</v>
          </cell>
          <cell r="AO533">
            <v>3</v>
          </cell>
          <cell r="AP533">
            <v>4</v>
          </cell>
        </row>
        <row r="534">
          <cell r="K534" t="str">
            <v>07C001P002</v>
          </cell>
          <cell r="L534">
            <v>2</v>
          </cell>
          <cell r="M534" t="str">
            <v>Ciudad Sustentable</v>
          </cell>
          <cell r="N534" t="str">
            <v>1</v>
          </cell>
          <cell r="O534" t="str">
            <v>Desarrollo económico sustentable e incluyente y generación de empleo</v>
          </cell>
          <cell r="P534" t="str">
            <v>7</v>
          </cell>
          <cell r="Q534" t="str">
            <v>Derechos humanos y empleo</v>
          </cell>
          <cell r="R534">
            <v>10</v>
          </cell>
          <cell r="S534" t="str">
            <v xml:space="preserve">Reducción de las desigualdades </v>
          </cell>
          <cell r="T534" t="str">
            <v xml:space="preserve">10. Reducción de las desigualdades </v>
          </cell>
          <cell r="U534" t="str">
            <v>1</v>
          </cell>
          <cell r="V534" t="str">
            <v>Gobierno</v>
          </cell>
          <cell r="W534" t="str">
            <v>2</v>
          </cell>
          <cell r="X534" t="str">
            <v>Justicia</v>
          </cell>
          <cell r="Y534" t="str">
            <v>4</v>
          </cell>
          <cell r="Z534" t="str">
            <v>Derechos Humanos</v>
          </cell>
          <cell r="AA534" t="str">
            <v>1.2.4</v>
          </cell>
          <cell r="AB534" t="str">
            <v>004</v>
          </cell>
          <cell r="AC534" t="str">
            <v>Transversalización del enfoque de derechos humanos</v>
          </cell>
          <cell r="AD534" t="str">
            <v>SE OBSERVO Y DETECTO EL DESCONOCIMIENTO DE LOS DERECHOS HUMANOS CONTENIDOS EN LA LEGISLACION VIGENTE.</v>
          </cell>
          <cell r="AE534" t="str">
            <v>PERSONAS QUE EMPLEA LA SECRETARIA DE OBRAS Y SERVICIOS</v>
          </cell>
          <cell r="AF534" t="str">
            <v>DIFUNDIR LOS DERECHOS FUNDAMENTALES DE LAS PERSONAS QUE LABORAN PARA QUE LO REALICEN CON DIGNIDAD Y QUE LOS VALORES DE IGUALDAD EN TRABAJO, SALARIO Y GÈNERO SIN DESCRIMINACIÒN ALGUNA Y SEAN  PLENAMENTE RESPETADOS</v>
          </cell>
          <cell r="AG534" t="str">
            <v>RESPETO A LOS DERECHOS HUMANOS Y SIN DISCRIMINACION A LOS SERVIDORES PUBLICOS DE LA DEPENDENCIA, ATENDIENDO LAS NECESIDADES ESPECIFICAS DE DERECHOS HUMANOS PARA LOGRAR LA CONSOLIDACION DE LA IGUALDAD SUSTANTIVA EN LA MISMA.</v>
          </cell>
          <cell r="AH534">
            <v>4</v>
          </cell>
          <cell r="AI534" t="str">
            <v>PORCENTAJE DE ACCIONES DESTINADAS PARA LOGRAR Y PROMOVER  LA INTEGRALIDAD PROGRESIVA DE LOS DERECHOS HUMANOS EN LA SECRETARIA DE OBRAS Y SERVICIOS.</v>
          </cell>
          <cell r="AJ534" t="str">
            <v>(NUMERO DE ACCIONES REALIZADAS) / (NUMERO DE ACCIONES PROGRAMADAS) *100</v>
          </cell>
          <cell r="AK534" t="str">
            <v>ACCION</v>
          </cell>
          <cell r="AL534" t="str">
            <v>REGISTROS ADMINISTRATIVOS DE LA DIRECCION DE ADMINISTRACION DE CAPITAL HUMANO DE LA DIRECCION GENERAL DE ADMINISTRACION Y FINANZAS DE LA SECRETARIA DE OBRAS Y SERVICIOS. INFORME DE AVANCE TRIMESTRAL</v>
          </cell>
          <cell r="AM534">
            <v>1</v>
          </cell>
          <cell r="AN534">
            <v>2</v>
          </cell>
          <cell r="AO534">
            <v>3</v>
          </cell>
          <cell r="AP534">
            <v>4</v>
          </cell>
        </row>
        <row r="535">
          <cell r="K535" t="str">
            <v>07C001P004</v>
          </cell>
          <cell r="L535">
            <v>2</v>
          </cell>
          <cell r="M535" t="str">
            <v>Ciudad Sustentable</v>
          </cell>
          <cell r="N535" t="str">
            <v>1</v>
          </cell>
          <cell r="O535" t="str">
            <v>Desarrollo económico sustentable e incluyente y generación de empleo</v>
          </cell>
          <cell r="P535" t="str">
            <v>7</v>
          </cell>
          <cell r="Q535" t="str">
            <v>Derechos humanos y empleo</v>
          </cell>
          <cell r="R535" t="str">
            <v>10</v>
          </cell>
          <cell r="S535" t="str">
            <v xml:space="preserve">Reducción de las desigualdades </v>
          </cell>
          <cell r="T535" t="str">
            <v xml:space="preserve">10. Reducción de las desigualdades </v>
          </cell>
          <cell r="U535" t="str">
            <v>2</v>
          </cell>
          <cell r="V535" t="str">
            <v>Desarrollo Social</v>
          </cell>
          <cell r="W535" t="str">
            <v>6</v>
          </cell>
          <cell r="X535" t="str">
            <v>Protección Social</v>
          </cell>
          <cell r="Y535" t="str">
            <v>8</v>
          </cell>
          <cell r="Z535" t="str">
            <v>Otros Grupos Vulnerables</v>
          </cell>
          <cell r="AA535" t="str">
            <v>2.6.8</v>
          </cell>
          <cell r="AB535" t="str">
            <v>294</v>
          </cell>
          <cell r="AC535" t="str">
            <v>Transversalización de la perspectiva de los derechos de la niñez y de la adolescencia</v>
          </cell>
          <cell r="AD53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35" t="str">
            <v>NIÑOS, NIÑAS Y ADOLESCENTES QUE HABITEN Y TRANSITEN EN LA CIUDAD DE MÉXICO</v>
          </cell>
          <cell r="AF535" t="str">
            <v>PROMOCIÓN INTEGRAL DE LOS DERECHOS DE LOS NIÑOS, NIÑAS Y ADOLESCENTES.
IMPLEMENTACIÓN ACCIONES DE SENSIBILIZACIÓN, PARA LOS SERVIDORES PÚBLICOS EN EL CUMPLIMIENTO DE LOS DERECHOS DE LOS NIÑOS, NIÑAS Y ADOLESCENTES.</v>
          </cell>
          <cell r="AG535" t="str">
            <v>NIÑOS, NIÑAS Y ADOLESCENTES, CON UNA VIDA LIBRE DE VIOLENCIA</v>
          </cell>
          <cell r="AH535">
            <v>1</v>
          </cell>
          <cell r="AI535" t="str">
            <v>PORCENTAJE DE ACTIVIDADES REALIZADAS A EFECTO DE CONCIENTIZAR SOBRE LOS DERECHOS DE LAS NIÑAS, NIÑOS Y ADOLESCENTES A LOS SERVIDORES PÚBLICOS DE LA INSTITUCIÓN.</v>
          </cell>
          <cell r="AJ535" t="str">
            <v>(ACTIVIDADES PLANEADAS PARA CONCIENTIZAR SOBRE LOS DERECHOS DE LAS NIÑAS, NIÑOS Y ADOLESCENTES) / (ACTIVIDADES REALIZADAS PARA CONCIENTIZAR SOBRE LOS DERECHOS DE LAS NIÑAS, NIÑOS Y ADOLESCENTES)</v>
          </cell>
          <cell r="AK535" t="str">
            <v>PORCENTAJE</v>
          </cell>
          <cell r="AL535" t="str">
            <v>N/A</v>
          </cell>
          <cell r="AM535">
            <v>0</v>
          </cell>
          <cell r="AN535">
            <v>0.5</v>
          </cell>
          <cell r="AO535">
            <v>1</v>
          </cell>
          <cell r="AP535">
            <v>1</v>
          </cell>
        </row>
        <row r="536">
          <cell r="K536" t="str">
            <v>07CD01B001</v>
          </cell>
          <cell r="L536">
            <v>3</v>
          </cell>
          <cell r="M536" t="str">
            <v>Más y Mejor Movilidad</v>
          </cell>
          <cell r="N536" t="str">
            <v>3</v>
          </cell>
          <cell r="O536" t="str">
            <v>Proteger</v>
          </cell>
          <cell r="P536" t="str">
            <v>1</v>
          </cell>
          <cell r="Q536" t="str">
            <v>Infraestructura segura y con accesibilidad universal para caminar y moverse en bicicleta</v>
          </cell>
          <cell r="R536">
            <v>9</v>
          </cell>
          <cell r="S536" t="str">
            <v>Industria, innovación e infraestructuras</v>
          </cell>
          <cell r="T536" t="str">
            <v>9. Industria, innovación e infraestructuras</v>
          </cell>
          <cell r="U536" t="str">
            <v>3</v>
          </cell>
          <cell r="V536" t="str">
            <v>Desarrollo Económico</v>
          </cell>
          <cell r="W536" t="str">
            <v>4</v>
          </cell>
          <cell r="X536" t="str">
            <v>Minería, Manufacturas Y Construcción</v>
          </cell>
          <cell r="Y536" t="str">
            <v>2</v>
          </cell>
          <cell r="Z536" t="str">
            <v>Manufacturas</v>
          </cell>
          <cell r="AA536" t="str">
            <v>3.4.2</v>
          </cell>
          <cell r="AB536" t="str">
            <v>070</v>
          </cell>
          <cell r="AC536" t="str">
            <v>Producción y comercialización de mezcla asfáltica para la rehabilitación de las vías primarias y secundarias</v>
          </cell>
          <cell r="AD536" t="str">
            <v>DEBIDO AL TRANSITO Y USO DE LAS VIALIDADES OCASIONAN EL DETERIORO DE LA CARPETA ASFALTICA, ORIGINANDO RETRASOS EN LOS TIEMPOS DE TRASLADO DE LOS HABITANTES DE LA CIUDAD DE MEXICO, ASI COMO EL RETASO DE LA ACTIVIDAD ECONOMICA.</v>
          </cell>
          <cell r="AE536" t="str">
            <v>22,000,000 DE HABITANTES</v>
          </cell>
          <cell r="AF536" t="str">
            <v>PRODUCIR Y SUMINISTRAR LA CANTIDAD DE MEZCLA ASFALTICA DEMANDADA POR LAS DEPENDENCIAS, UNIDADES ADMINISTRATIVAS, ALCALDIAS, ORGANOS DESCONCENTRADOS Y ENTIDADES, TODAS DE LA ADMINISTRACION PUBLICA DE LA CIUDAD DE MEXICO.</v>
          </cell>
          <cell r="AG536" t="str">
            <v>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v>
          </cell>
          <cell r="AH536">
            <v>1</v>
          </cell>
          <cell r="AI536" t="str">
            <v xml:space="preserve">MIDE EL PORCENTAJE DE MEZCLA ASFALTICA QUE SE SUMINISTRARA EN RELACION CON LOS REQUERIMIENTOS MENSUALES REALIZADOS POR LAS ALCALDIAS Y DEPENDENCIAS  </v>
          </cell>
          <cell r="AJ536" t="str">
            <v>(MEZCLA ASFALTICA PRODUCIDA/MEZCLA ASFALTICA SOLICITADA)*100</v>
          </cell>
          <cell r="AK536" t="str">
            <v>PORCENTAJE</v>
          </cell>
          <cell r="AL536" t="str">
            <v>WWW.PLATAFORMANACIONALDETRANSPARENCIA.ORG.MX</v>
          </cell>
          <cell r="AM536">
            <v>0.25</v>
          </cell>
          <cell r="AN536">
            <v>0.5</v>
          </cell>
          <cell r="AO536">
            <v>0.75</v>
          </cell>
          <cell r="AP536">
            <v>1</v>
          </cell>
        </row>
        <row r="537">
          <cell r="K537" t="str">
            <v>07CD01M001</v>
          </cell>
          <cell r="L537">
            <v>2</v>
          </cell>
          <cell r="M537" t="str">
            <v>Ciudad Sustentable</v>
          </cell>
          <cell r="N537">
            <v>1</v>
          </cell>
          <cell r="O537" t="str">
            <v>Desarrollo económico sustentable e incluyente y generación de empleo</v>
          </cell>
          <cell r="P537">
            <v>1</v>
          </cell>
          <cell r="Q537" t="str">
            <v>Apoyo a la industria innovadora, sustentable y la economía circular</v>
          </cell>
          <cell r="R537">
            <v>11</v>
          </cell>
          <cell r="S537" t="str">
            <v>Ciudades y comunidades sostenibles</v>
          </cell>
          <cell r="T537" t="str">
            <v>11. Ciudades y comunidades sostenibles</v>
          </cell>
          <cell r="U537" t="str">
            <v>3</v>
          </cell>
          <cell r="V537" t="str">
            <v>Desarrollo Económico</v>
          </cell>
          <cell r="W537" t="str">
            <v>4</v>
          </cell>
          <cell r="X537" t="str">
            <v>Minería, Manufacturas Y Construcción</v>
          </cell>
          <cell r="Y537" t="str">
            <v>2</v>
          </cell>
          <cell r="Z537" t="str">
            <v>Manufacturas</v>
          </cell>
          <cell r="AA537" t="str">
            <v>3.4.2</v>
          </cell>
          <cell r="AB537" t="str">
            <v>104</v>
          </cell>
          <cell r="AC537" t="str">
            <v>Administración de capital humano</v>
          </cell>
          <cell r="AD537" t="str">
            <v>REDUCCION ANUAL DEL PRESUPUESTO EN EL CAPITULO 1000 SERVICIOS PERSONALES, AFECTANDO ASI LAS CALENDARIZACIONES PROGRAMADAS CON TRANSFERENCIA DE RECURSOS (COMPENSADA, REDUCCION, AMPLITUD).</v>
          </cell>
          <cell r="AE537" t="str">
            <v>PERSONAL ADSCRITO A LA PLANTA PRODUCTORA DE MEZCLAS ASFALTICAS</v>
          </cell>
          <cell r="AF537" t="str">
            <v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v>
          </cell>
          <cell r="AG537" t="str">
            <v>PAGO OPORTUNO DE LAS NOMINAS ORDINARIAS Y EXTRAORDINARIAS EMITIDAS, ASI COMO LAS PRESTACIONES A LAS QUE TIENEN DERECHO LAS 308 PERSONAS ADSCRITAS A ESTA UNIDAD INDUSTRIAL.</v>
          </cell>
          <cell r="AH537">
            <v>308</v>
          </cell>
          <cell r="AI537" t="str">
            <v>VERIFICAR QUE EL TRAMITE DE NOMINAS ORDINARIAS Y EXTRAORDINARIAS, ASI COMO LAS PRESTACIONES NO SE VEAN AFECTADAS POR LAS REDUCCIONES PRESUPUESTALES ANUALES, ANTICIPANDO UNA POSIBLE AFECTACION PRESUPUESTAL.</v>
          </cell>
          <cell r="AJ537" t="str">
            <v>PERSONA</v>
          </cell>
          <cell r="AK537" t="str">
            <v>PERSONA</v>
          </cell>
          <cell r="AL537" t="str">
            <v>HTTPS://CONSULTAPUBLICAMX.INAI.ORG.MX/VUT-WEB/FACES/VIEW/CONSULTAPUBLICA.XHTML#OBLIGACIONES</v>
          </cell>
          <cell r="AM537">
            <v>308</v>
          </cell>
          <cell r="AN537">
            <v>308</v>
          </cell>
          <cell r="AO537">
            <v>308</v>
          </cell>
          <cell r="AP537">
            <v>308</v>
          </cell>
        </row>
        <row r="538">
          <cell r="K538" t="str">
            <v>07CD01N001</v>
          </cell>
          <cell r="L538">
            <v>2</v>
          </cell>
          <cell r="M538" t="str">
            <v>Ciudad Sustentable</v>
          </cell>
          <cell r="N538" t="str">
            <v>2</v>
          </cell>
          <cell r="O538" t="str">
            <v>Desarrollo urbano sustentable e incluyente</v>
          </cell>
          <cell r="P538" t="str">
            <v>1</v>
          </cell>
          <cell r="Q538" t="str">
            <v>Ordenamiento de desarrollo urbano</v>
          </cell>
          <cell r="R538">
            <v>16</v>
          </cell>
          <cell r="S538" t="str">
            <v>Paz, justicia e instituciones sólidas</v>
          </cell>
          <cell r="T538" t="str">
            <v>16. Paz, justicia e instituciones sólidas</v>
          </cell>
          <cell r="U538" t="str">
            <v>1</v>
          </cell>
          <cell r="V538" t="str">
            <v>Gobierno</v>
          </cell>
          <cell r="W538" t="str">
            <v>7</v>
          </cell>
          <cell r="X538" t="str">
            <v>Asuntos De Orden Público Y De Seguridad Interior</v>
          </cell>
          <cell r="Y538" t="str">
            <v>2</v>
          </cell>
          <cell r="Z538" t="str">
            <v>Protección Civil</v>
          </cell>
          <cell r="AA538" t="str">
            <v>1.7.2</v>
          </cell>
          <cell r="AB538" t="str">
            <v>002</v>
          </cell>
          <cell r="AC538" t="str">
            <v>Gestión integral de riesgos en materia de protección civil</v>
          </cell>
          <cell r="AD538" t="str">
            <v>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v>
          </cell>
          <cell r="AE538" t="str">
            <v xml:space="preserve">CADA PERSONA ADSCRITA A LA PLANTA PRODUCTORA DE MEZCLAS ASFALTICAS. </v>
          </cell>
          <cell r="AF538" t="str">
            <v>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v>
          </cell>
          <cell r="AG538" t="str">
            <v>GENERAR CON LAS MEDIDAS NECESARIAS LA REDUCCION MINIMA ANTE CUALQUIER TIPO DE SINIESTRO, EMERGENCIA, O DESASTRE DENTRO DE LAS INSTALACIONES DE LA PLANTA PRODUCTORA DE MEZCLAS ASFALTICAS CON LA FINALIDAD DE HACER A ESTA UNIDAD INDUSTRIAL MAS RESILIENTE.</v>
          </cell>
          <cell r="AH538">
            <v>70</v>
          </cell>
          <cell r="AI538" t="str">
            <v>CAPACITAR A LOS SERVIDORES PUBLICOS DE LA PLANTA PRODUCTORA DE MEZCLAS ASFALTICA, GRANTIZANDO LA INCLUSION, CON LA FINALIDAD DE CONTAR CON LAS BASES FUNDAMENTALES DE LA GESTION INTEGRAL DE RIESGOS Y PROTECCION CIVIL.</v>
          </cell>
          <cell r="AJ538" t="str">
            <v>TOTAL DE PERSONAS CAPACITADAS/REDUCCION EN NUMERO DE SINIESTROS</v>
          </cell>
          <cell r="AK538" t="str">
            <v>PERSONA</v>
          </cell>
          <cell r="AL538" t="str">
            <v>EVIDENCIA FOTOGRAFICA</v>
          </cell>
          <cell r="AM538">
            <v>0</v>
          </cell>
          <cell r="AN538">
            <v>35</v>
          </cell>
          <cell r="AO538">
            <v>70</v>
          </cell>
          <cell r="AP538">
            <v>70</v>
          </cell>
        </row>
        <row r="539">
          <cell r="K539" t="str">
            <v>07CD01O001</v>
          </cell>
          <cell r="L539">
            <v>2</v>
          </cell>
          <cell r="M539" t="str">
            <v>Ciudad Sustentable</v>
          </cell>
          <cell r="N539" t="str">
            <v>3</v>
          </cell>
          <cell r="O539" t="str">
            <v>Medio ambiente y recursos naturales</v>
          </cell>
          <cell r="P539" t="str">
            <v>3</v>
          </cell>
          <cell r="Q539" t="str">
            <v>Programa integral de Residuos Sólidos</v>
          </cell>
          <cell r="R539">
            <v>16</v>
          </cell>
          <cell r="S539" t="str">
            <v>Paz, justicia e instituciones sólidas</v>
          </cell>
          <cell r="T539" t="str">
            <v>16. Paz, justicia e instituciones sólidas</v>
          </cell>
          <cell r="U539" t="str">
            <v>1</v>
          </cell>
          <cell r="V539" t="str">
            <v>Gobierno</v>
          </cell>
          <cell r="W539" t="str">
            <v>3</v>
          </cell>
          <cell r="X539" t="str">
            <v>Coordinación De La Política De Gobierno</v>
          </cell>
          <cell r="Y539" t="str">
            <v>4</v>
          </cell>
          <cell r="Z539" t="str">
            <v>Función Pública</v>
          </cell>
          <cell r="AA539" t="str">
            <v>1.3.4</v>
          </cell>
          <cell r="AB539" t="str">
            <v>001</v>
          </cell>
          <cell r="AC539" t="str">
            <v>Función pública y buen gobierno</v>
          </cell>
          <cell r="AD539" t="str">
            <v>N/A</v>
          </cell>
          <cell r="AE539" t="str">
            <v>N/A</v>
          </cell>
          <cell r="AF539" t="str">
            <v>N/A</v>
          </cell>
          <cell r="AG539" t="str">
            <v>N/A</v>
          </cell>
          <cell r="AH539">
            <v>308</v>
          </cell>
          <cell r="AI539" t="str">
            <v>VERIFICAR QUE EL TRAMITE DE NOMINAS ORDINARIAS Y EXTRAORDINARIAS, ASI COMO LAS PRESTACIONES NO SE VEAN AFECTADAS POR LAS REDUCCIONES PRESUPUESTALES ANUALES, ANTICIPANDO UNA POSIBLE AFECTACION PRESUPUESTAL.</v>
          </cell>
          <cell r="AJ539" t="str">
            <v>PERSONA</v>
          </cell>
          <cell r="AK539" t="str">
            <v>PERSONA</v>
          </cell>
          <cell r="AL539" t="str">
            <v>HTTPS://CONSULTAPUBLICAMX.INAI.ORG.MX/VUT-WEB/FACES/VIEW/CONSULTAPUBLICA.XHTML#OBLIGACIONES</v>
          </cell>
          <cell r="AM539">
            <v>308</v>
          </cell>
          <cell r="AN539">
            <v>308</v>
          </cell>
          <cell r="AO539">
            <v>308</v>
          </cell>
          <cell r="AP539">
            <v>308</v>
          </cell>
        </row>
        <row r="540">
          <cell r="K540" t="str">
            <v>07CD01P001</v>
          </cell>
          <cell r="L540">
            <v>2</v>
          </cell>
          <cell r="M540" t="str">
            <v>Ciudad Sustentable</v>
          </cell>
          <cell r="N540" t="str">
            <v>1</v>
          </cell>
          <cell r="O540" t="str">
            <v>Desarrollo económico sustentable e incluyente y generación de empleo</v>
          </cell>
          <cell r="P540" t="str">
            <v>7</v>
          </cell>
          <cell r="Q540" t="str">
            <v>Derechos humanos y empleo</v>
          </cell>
          <cell r="R540">
            <v>5</v>
          </cell>
          <cell r="S540" t="str">
            <v xml:space="preserve">Igualdad de género </v>
          </cell>
          <cell r="T540" t="str">
            <v xml:space="preserve">5. Igualdad de género </v>
          </cell>
          <cell r="U540" t="str">
            <v>1</v>
          </cell>
          <cell r="V540" t="str">
            <v>Gobierno</v>
          </cell>
          <cell r="W540" t="str">
            <v>2</v>
          </cell>
          <cell r="X540" t="str">
            <v>Justicia</v>
          </cell>
          <cell r="Y540" t="str">
            <v>4</v>
          </cell>
          <cell r="Z540" t="str">
            <v>Derechos Humanos</v>
          </cell>
          <cell r="AA540" t="str">
            <v>1.2.4</v>
          </cell>
          <cell r="AB540" t="str">
            <v>003</v>
          </cell>
          <cell r="AC540" t="str">
            <v>Transversalización de la perspectiva de género</v>
          </cell>
          <cell r="AD540" t="str">
            <v>N/A</v>
          </cell>
          <cell r="AE540" t="str">
            <v>N/A</v>
          </cell>
          <cell r="AF540" t="str">
            <v>N/A</v>
          </cell>
          <cell r="AG540" t="str">
            <v>N/A</v>
          </cell>
          <cell r="AH540">
            <v>308</v>
          </cell>
          <cell r="AI540" t="str">
            <v>VERIFICAR QUE EL TRAMITE DE NOMINAS ORDINARIAS Y EXTRAORDINARIAS, ASI COMO LAS PRESTACIONES NO SE VEAN AFECTADAS POR LAS REDUCCIONES PRESUPUESTALES ANUALES, ANTICIPANDO UNA POSIBLE AFECTACION PRESUPUESTAL.</v>
          </cell>
          <cell r="AJ540" t="str">
            <v>PERSONA</v>
          </cell>
          <cell r="AK540" t="str">
            <v>PERSONA</v>
          </cell>
          <cell r="AL540" t="str">
            <v>HTTPS://CONSULTAPUBLICAMX.INAI.ORG.MX/VUT-WEB/FACES/VIEW/CONSULTAPUBLICA.XHTML#OBLIGACIONES</v>
          </cell>
          <cell r="AM540">
            <v>308</v>
          </cell>
          <cell r="AN540">
            <v>308</v>
          </cell>
          <cell r="AO540">
            <v>308</v>
          </cell>
          <cell r="AP540">
            <v>308</v>
          </cell>
        </row>
        <row r="541">
          <cell r="K541" t="str">
            <v>07CD01P002</v>
          </cell>
          <cell r="L541">
            <v>2</v>
          </cell>
          <cell r="M541" t="str">
            <v>Ciudad Sustentable</v>
          </cell>
          <cell r="N541" t="str">
            <v>1</v>
          </cell>
          <cell r="O541" t="str">
            <v>Desarrollo económico sustentable e incluyente y generación de empleo</v>
          </cell>
          <cell r="P541" t="str">
            <v>7</v>
          </cell>
          <cell r="Q541" t="str">
            <v>Derechos humanos y empleo</v>
          </cell>
          <cell r="R541">
            <v>10</v>
          </cell>
          <cell r="S541" t="str">
            <v xml:space="preserve">Reducción de las desigualdades </v>
          </cell>
          <cell r="T541" t="str">
            <v xml:space="preserve">10. Reducción de las desigualdades </v>
          </cell>
          <cell r="U541" t="str">
            <v>1</v>
          </cell>
          <cell r="V541" t="str">
            <v>Gobierno</v>
          </cell>
          <cell r="W541" t="str">
            <v>2</v>
          </cell>
          <cell r="X541" t="str">
            <v>Justicia</v>
          </cell>
          <cell r="Y541" t="str">
            <v>4</v>
          </cell>
          <cell r="Z541" t="str">
            <v>Derechos Humanos</v>
          </cell>
          <cell r="AA541" t="str">
            <v>1.2.4</v>
          </cell>
          <cell r="AB541" t="str">
            <v>004</v>
          </cell>
          <cell r="AC541" t="str">
            <v>Transversalización del enfoque de derechos humanos</v>
          </cell>
          <cell r="AD541" t="str">
            <v>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v>
          </cell>
          <cell r="AE541" t="str">
            <v>PERSONAL ADSCRITO EN LA PLANTA PRODUCTORA DE MEZCLAS ASFALTICAS</v>
          </cell>
          <cell r="AF541" t="str">
            <v>DIFUNDIR ACCIONES ENTRE LOS SERVIDORES PUBLICOS EN MATERIA DE IGUALD DE GENERO Y DERECHOS HUMANOS, MEDIANTE PROGRAMA ANUAL DE CAPACITACION.</v>
          </cell>
          <cell r="AG541" t="str">
            <v>CREAR CONSCIENCIA DENTRO DE LOS SERVIDORES PUBLICOS ADSCRITOS A LA PLANTA PRODUCTORA DE MEZCLAS ASFALTICAS EN MATERIA DE IGUALDAD DE GENERO Y DERECHOS HUMANOS, ROMPIENDO ASI LAS BRECHAS DE DESIGUALDAD EXISTENTES.</v>
          </cell>
          <cell r="AH541">
            <v>60</v>
          </cell>
          <cell r="AI541" t="str">
            <v>CAPACITAR AL 20% DE MUJERES Y 20% DE HOMBRES DE ACUERDO A LA PLANTILLA DE PERSONAL EN MATERIA DE IGUALDAD DE GENERO Y DERECHOS HUMANOS.</v>
          </cell>
          <cell r="AJ541" t="str">
            <v>TASA DE COBERTURA</v>
          </cell>
          <cell r="AK541" t="str">
            <v>CURSO</v>
          </cell>
          <cell r="AL541" t="str">
            <v>HTTPS://CONSULTAPUBLICAMX.INAI.ORG.MX/VUT-WEB/FACES/VIEW/CONSULTAPUBLICA.XHTML#OBLIGACIONES</v>
          </cell>
          <cell r="AM541">
            <v>0</v>
          </cell>
          <cell r="AN541">
            <v>20</v>
          </cell>
          <cell r="AO541">
            <v>40</v>
          </cell>
          <cell r="AP541">
            <v>60</v>
          </cell>
        </row>
        <row r="542">
          <cell r="K542" t="str">
            <v>07CD01P004</v>
          </cell>
          <cell r="L542">
            <v>2</v>
          </cell>
          <cell r="M542" t="str">
            <v>Ciudad Sustentable</v>
          </cell>
          <cell r="N542" t="str">
            <v>1</v>
          </cell>
          <cell r="O542" t="str">
            <v>Desarrollo económico sustentable e incluyente y generación de empleo</v>
          </cell>
          <cell r="P542" t="str">
            <v>7</v>
          </cell>
          <cell r="Q542" t="str">
            <v>Derechos humanos y empleo</v>
          </cell>
          <cell r="R542" t="str">
            <v>10</v>
          </cell>
          <cell r="S542" t="str">
            <v xml:space="preserve">Reducción de las desigualdades </v>
          </cell>
          <cell r="T542" t="str">
            <v xml:space="preserve">10. Reducción de las desigualdades </v>
          </cell>
          <cell r="U542" t="str">
            <v>2</v>
          </cell>
          <cell r="V542" t="str">
            <v>Desarrollo Social</v>
          </cell>
          <cell r="W542" t="str">
            <v>6</v>
          </cell>
          <cell r="X542" t="str">
            <v>Protección Social</v>
          </cell>
          <cell r="Y542" t="str">
            <v>8</v>
          </cell>
          <cell r="Z542" t="str">
            <v>Otros Grupos Vulnerables</v>
          </cell>
          <cell r="AA542" t="str">
            <v>2.6.8</v>
          </cell>
          <cell r="AB542" t="str">
            <v>294</v>
          </cell>
          <cell r="AC542" t="str">
            <v>Transversalización de la perspectiva de los derechos de la niñez y de la adolescencia</v>
          </cell>
          <cell r="AD54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42" t="str">
            <v>NIÑOS, NIÑAS Y ADOLESCENTES QUE HABITEN Y TRANSITEN EN LA CIUDAD DE MÉXICO</v>
          </cell>
          <cell r="AF542" t="str">
            <v>PROMOCIÓN INTEGRAL DE LOS DERECHOS DE LOS NIÑOS, NIÑAS Y ADOLESCENTES.
IMPLEMENTACIÓN ACCIONES DE SENSIBILIZACIÓN, PARA LOS SERVIDORES PÚBLICOS EN EL CUMPLIMIENTO DE LOS DERECHOS DE LOS NIÑOS, NIÑAS Y ADOLESCENTES.</v>
          </cell>
          <cell r="AG542" t="str">
            <v>NIÑOS, NIÑAS Y ADOLESCENTES, CON UNA VIDA LIBRE DE VIOLENCIA</v>
          </cell>
          <cell r="AH542">
            <v>1</v>
          </cell>
          <cell r="AI542" t="str">
            <v>PORCENTAJE DE ACTIVIDADES REALIZADAS A EFECTO DE CONCIENTIZAR SOBRE LOS DERECHOS DE LAS NIÑAS, NIÑOS Y ADOLESCENTES A LOS SERVIDORES PÚBLICOS DE LA INSTITUCIÓN.</v>
          </cell>
          <cell r="AJ542" t="str">
            <v>(ACTIVIDADES PLANEADAS PARA CONCIENTIZAR SOBRE LOS DERECHOS DE LAS NIÑAS, NIÑOS Y ADOLESCENTES) / (ACTIVIDADES REALIZADAS PARA CONCIENTIZAR SOBRE LOS DERECHOS DE LAS NIÑAS, NIÑOS Y ADOLESCENTES)</v>
          </cell>
          <cell r="AK542" t="str">
            <v>PORCENTAJE</v>
          </cell>
          <cell r="AL542" t="str">
            <v>N/A</v>
          </cell>
          <cell r="AM542">
            <v>0</v>
          </cell>
          <cell r="AN542">
            <v>0.5</v>
          </cell>
          <cell r="AO542">
            <v>1</v>
          </cell>
          <cell r="AP542">
            <v>1</v>
          </cell>
        </row>
        <row r="543">
          <cell r="K543" t="str">
            <v>07PDIFK012</v>
          </cell>
          <cell r="L543">
            <v>2</v>
          </cell>
          <cell r="M543" t="str">
            <v>Ciudad Sustentable</v>
          </cell>
          <cell r="N543" t="str">
            <v>2</v>
          </cell>
          <cell r="O543" t="str">
            <v>Desarrollo urbano sustentable e incluyente</v>
          </cell>
          <cell r="P543" t="str">
            <v>2</v>
          </cell>
          <cell r="Q543" t="str">
            <v>Ampliación de parques, espacios públicos y mejora de servicios urbanos</v>
          </cell>
          <cell r="R543">
            <v>4</v>
          </cell>
          <cell r="S543" t="str">
            <v>Educación de calidad</v>
          </cell>
          <cell r="T543" t="str">
            <v>4. Educación de calidad</v>
          </cell>
          <cell r="U543" t="str">
            <v>2</v>
          </cell>
          <cell r="V543" t="str">
            <v>Desarrollo Social</v>
          </cell>
          <cell r="W543" t="str">
            <v>5</v>
          </cell>
          <cell r="X543" t="str">
            <v>Educación</v>
          </cell>
          <cell r="Y543" t="str">
            <v>1</v>
          </cell>
          <cell r="Z543" t="str">
            <v>Educación Básica</v>
          </cell>
          <cell r="AA543" t="str">
            <v>2.5.1</v>
          </cell>
          <cell r="AB543" t="str">
            <v>041</v>
          </cell>
          <cell r="AC543" t="str">
            <v>Fortalecimiento a la educación</v>
          </cell>
          <cell r="AD543" t="str">
            <v xml:space="preserve">INSTALACIONES EDUCATIVAS  DE LA CIUDAD DE MEXICO EN MALAS CONDICIONES QUE NO CUMPLEN CON LOS REQUISITOS DE SEGURIDAD ESTRUCTURAL DEL ACTUAL REGLAMENTO DE CONSTRUCCIONES DE LA CIUDAD DE MEXICO. </v>
          </cell>
          <cell r="AE543" t="str">
            <v>80 PLANTELES DE EDUCACION PUBLICA.</v>
          </cell>
          <cell r="AF543" t="str">
            <v xml:space="preserve">REFORZAMIENTO, MANTENIMIENTO, EQUIPAMIENTO Y/O REHABILITACION DE 80  PLANTELES DE EDUCACION PUBLICA.                                                                                                                  </v>
          </cell>
          <cell r="AG543" t="str">
            <v xml:space="preserve">MEJORAMIENTO DE LA EDUCACION. </v>
          </cell>
          <cell r="AH543">
            <v>0.8</v>
          </cell>
          <cell r="AI543" t="str">
            <v>MIDE EL PORCENTAJE DE ESCUELAS PUBLICAS QUE SE LES DA MANTENIMIENTO, EQUIPAMIENTO Y REFORZAMIENTO</v>
          </cell>
          <cell r="AJ543" t="str">
            <v>(NUMERO DE PLANTELES ESCOLARES DE EDUCACION PUBLICA BENEFICIADOS EN EL PERIODO CON ACCIONES DE REFORZAMIENTO, MANTENIMIENTO, EQUIPAMIENTO  Y/O REHABILITACION/ TOTAL DE PLANTELES ESCOLARES DE EDUCACION  PUBLICA EN LA CIUDAD DE MEXICO) *100</v>
          </cell>
          <cell r="AK543" t="str">
            <v>PORCENTAJE</v>
          </cell>
          <cell r="AL543" t="str">
            <v>WWW.ILIFE.GOB.MX</v>
          </cell>
          <cell r="AM543">
            <v>0</v>
          </cell>
          <cell r="AN543">
            <v>0</v>
          </cell>
          <cell r="AO543">
            <v>0.2</v>
          </cell>
          <cell r="AP543">
            <v>0.8</v>
          </cell>
        </row>
        <row r="544">
          <cell r="K544" t="str">
            <v>07PDIFM001</v>
          </cell>
          <cell r="L544">
            <v>2</v>
          </cell>
          <cell r="M544" t="str">
            <v>Ciudad Sustentable</v>
          </cell>
          <cell r="N544" t="str">
            <v>2</v>
          </cell>
          <cell r="O544" t="str">
            <v>Desarrollo urbano sustentable e incluyente</v>
          </cell>
          <cell r="P544" t="str">
            <v>1</v>
          </cell>
          <cell r="Q544" t="str">
            <v>Ordenamiento de desarrollo urbano</v>
          </cell>
          <cell r="R544">
            <v>4</v>
          </cell>
          <cell r="S544" t="str">
            <v>Educación de calidad</v>
          </cell>
          <cell r="T544" t="str">
            <v>4. Educación de calidad</v>
          </cell>
          <cell r="U544" t="str">
            <v>2</v>
          </cell>
          <cell r="V544" t="str">
            <v>Desarrollo Social</v>
          </cell>
          <cell r="W544" t="str">
            <v>5</v>
          </cell>
          <cell r="X544" t="str">
            <v>Educación</v>
          </cell>
          <cell r="Y544" t="str">
            <v>1</v>
          </cell>
          <cell r="Z544" t="str">
            <v>Educación Básica</v>
          </cell>
          <cell r="AA544" t="str">
            <v>2.5.1</v>
          </cell>
          <cell r="AB544" t="str">
            <v>104</v>
          </cell>
          <cell r="AC544" t="str">
            <v>Administración de capital humano</v>
          </cell>
          <cell r="AD544" t="str">
            <v>LOS SERVIDORES PUBLICOS DEL INSTITUTO LOCAL DE LA INFRAESTRUCTURA FISICA EDUCATIVA DE LA CIUDAD DE MEXICO TENGAN DEBIDAMENTE IDENTIFICADAS SUS PERCEPCIONES Y RETENCIONES</v>
          </cell>
          <cell r="AE544" t="str">
            <v>34 SERVIDORES PUBLICOS</v>
          </cell>
          <cell r="AF544" t="str">
            <v>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v>
          </cell>
          <cell r="AG544" t="str">
            <v xml:space="preserve">PERSONAS SERVIDORAS PUBLICAS QUE SE APEGUEN A LA NORMATIVIDAD VIGENTE PARA LA ADECUADA APLICACION DE LOS RECURSOS </v>
          </cell>
          <cell r="AH544">
            <v>136</v>
          </cell>
          <cell r="AI544" t="str">
            <v xml:space="preserve">ACCIONES DE DIAGNOSTICO, REFORZAMIENTO, MANTENIMIENTO,  EQUIPAMIENTO Y/O REHABILITACION  DE ESCUELAS PUBLICAS </v>
          </cell>
          <cell r="AJ544" t="str">
            <v xml:space="preserve"> TOTAL ESTRUCTURA/ TOTAL PLANTILLA OCUPADA * 100</v>
          </cell>
          <cell r="AK544" t="str">
            <v>SERVIDOR PUBLICO</v>
          </cell>
          <cell r="AL544" t="str">
            <v>WWW.ILIFE.GOB.MX</v>
          </cell>
          <cell r="AM544">
            <v>34</v>
          </cell>
          <cell r="AN544">
            <v>34</v>
          </cell>
          <cell r="AO544">
            <v>34</v>
          </cell>
          <cell r="AP544">
            <v>34</v>
          </cell>
        </row>
        <row r="545">
          <cell r="K545" t="str">
            <v>07PDIFN001</v>
          </cell>
          <cell r="L545">
            <v>2</v>
          </cell>
          <cell r="M545" t="str">
            <v>Ciudad Sustentable</v>
          </cell>
          <cell r="N545" t="str">
            <v>2</v>
          </cell>
          <cell r="O545" t="str">
            <v>Desarrollo urbano sustentable e incluyente</v>
          </cell>
          <cell r="P545" t="str">
            <v>1</v>
          </cell>
          <cell r="Q545" t="str">
            <v>Ordenamiento de desarrollo urbano</v>
          </cell>
          <cell r="R545">
            <v>16</v>
          </cell>
          <cell r="S545" t="str">
            <v>Paz, justicia e instituciones sólidas</v>
          </cell>
          <cell r="T545" t="str">
            <v>16. Paz, justicia e instituciones sólidas</v>
          </cell>
          <cell r="U545" t="str">
            <v>1</v>
          </cell>
          <cell r="V545" t="str">
            <v>Gobierno</v>
          </cell>
          <cell r="W545" t="str">
            <v>7</v>
          </cell>
          <cell r="X545" t="str">
            <v>Asuntos De Orden Público Y De Seguridad Interior</v>
          </cell>
          <cell r="Y545" t="str">
            <v>2</v>
          </cell>
          <cell r="Z545" t="str">
            <v>Protección Civil</v>
          </cell>
          <cell r="AA545" t="str">
            <v>1.7.2</v>
          </cell>
          <cell r="AB545" t="str">
            <v>002</v>
          </cell>
          <cell r="AC545" t="str">
            <v>Gestión integral de riesgos en materia de protección civil</v>
          </cell>
          <cell r="AD545" t="str">
            <v>NO SE TIENE INFORMACION DE QUE PLANTELES EDUCATIVOS TIENEN SU PROGRAMA DE PROTECCION CIVIL AUTORIZADO Y VIGENTE</v>
          </cell>
          <cell r="AE545" t="str">
            <v>250 PLANTELES DE EDUCACION PUBLICA.</v>
          </cell>
          <cell r="AF545" t="str">
            <v>DIAGNOSTICO DE 250 PLANTELES DE EDUCACION PUBLICA.</v>
          </cell>
          <cell r="AG545" t="str">
            <v xml:space="preserve">MEJORAMIENTO DE LA EDUCACION. </v>
          </cell>
          <cell r="AH545">
            <v>1</v>
          </cell>
          <cell r="AI545" t="str">
            <v>DIAGNOSTICO DE PLANTELES ESCOLARES 250</v>
          </cell>
          <cell r="AJ545" t="str">
            <v>(NUMERO DE PLANTELES ESCOLARES DE EDUCACION PUBLICA BENEFICIADOS EN EL PERIODO CON ACCIONES DE DIAGNOSTICO/ TOTAL DE PLANTELES ESCOLARES DE EDUCACION  PUBLICA EN LA CIUDAD DE MEXICO) *100</v>
          </cell>
          <cell r="AK545" t="str">
            <v>PORCENTAJE</v>
          </cell>
          <cell r="AL545" t="str">
            <v>WWW.ILIFE.GOB.MX</v>
          </cell>
          <cell r="AM545">
            <v>0.24</v>
          </cell>
          <cell r="AN545">
            <v>0.48</v>
          </cell>
          <cell r="AO545">
            <v>0.74</v>
          </cell>
          <cell r="AP545">
            <v>1</v>
          </cell>
        </row>
        <row r="546">
          <cell r="K546" t="str">
            <v>07PDIFO001</v>
          </cell>
          <cell r="L546">
            <v>2</v>
          </cell>
          <cell r="M546" t="str">
            <v>Ciudad Sustentable</v>
          </cell>
          <cell r="N546" t="str">
            <v>2</v>
          </cell>
          <cell r="O546" t="str">
            <v>Desarrollo urbano sustentable e incluyente</v>
          </cell>
          <cell r="P546" t="str">
            <v>1</v>
          </cell>
          <cell r="Q546" t="str">
            <v>Ordenamiento de desarrollo urbano</v>
          </cell>
          <cell r="R546">
            <v>16</v>
          </cell>
          <cell r="S546" t="str">
            <v>Paz, justicia e instituciones sólidas</v>
          </cell>
          <cell r="T546" t="str">
            <v>16. Paz, justicia e instituciones sólidas</v>
          </cell>
          <cell r="U546" t="str">
            <v>1</v>
          </cell>
          <cell r="V546" t="str">
            <v>Gobierno</v>
          </cell>
          <cell r="W546" t="str">
            <v>3</v>
          </cell>
          <cell r="X546" t="str">
            <v>Coordinación De La Política De Gobierno</v>
          </cell>
          <cell r="Y546" t="str">
            <v>4</v>
          </cell>
          <cell r="Z546" t="str">
            <v>Función Pública</v>
          </cell>
          <cell r="AA546" t="str">
            <v>1.3.4</v>
          </cell>
          <cell r="AB546" t="str">
            <v>001</v>
          </cell>
          <cell r="AC546" t="str">
            <v>Función pública y buen gobierno</v>
          </cell>
          <cell r="AD546" t="str">
            <v xml:space="preserve">ATENDER LAS NECESIDADES DE LAS AREAS OPERATIVAS </v>
          </cell>
          <cell r="AE546" t="str">
            <v>34 PERSONAS SERVIDORAS PUBLICAS ADSCRITAS AL INSTITUTO LOCAL DE LA INFRAESTRUCTURA EDUCATIVA</v>
          </cell>
          <cell r="AF546" t="str">
            <v>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v>
          </cell>
          <cell r="AG546" t="str">
            <v>PERSONAS SERVIDORAS PUBLICAS QUE SE APEGUEN A LA NORMATIVIDAD VIGENTE PARA LA ADECUADA APLICACION DE LOS RECURSOS</v>
          </cell>
          <cell r="AH546">
            <v>80</v>
          </cell>
          <cell r="AI546" t="str">
            <v>PORCENTAJE DE CUMPLIMIENTO EN LAS ACCIONES DE APOYO A LA FUNCION PUBLICA Y BUEN GOBIERNO</v>
          </cell>
          <cell r="AJ546" t="str">
            <v>PORCENTAJE DE ACTIVIDADES DE APOYO A LA FUNCION PUBLICA Y BUEN GOBIERNO (REALIZADO)/PORCENTAJE DE ACTIVIDADES DE APOYO A LA FUNCION PUBLICA Y BUEN GOBIERNO (PROGRAMADO))*100</v>
          </cell>
          <cell r="AK546" t="str">
            <v>ACCION</v>
          </cell>
          <cell r="AL546" t="str">
            <v>WWW.ILIFE.GOB.MX</v>
          </cell>
          <cell r="AM546">
            <v>10</v>
          </cell>
          <cell r="AN546">
            <v>20</v>
          </cell>
          <cell r="AO546">
            <v>20</v>
          </cell>
          <cell r="AP546">
            <v>30</v>
          </cell>
        </row>
        <row r="547">
          <cell r="K547" t="str">
            <v>07PDIFP001</v>
          </cell>
          <cell r="L547">
            <v>2</v>
          </cell>
          <cell r="M547" t="str">
            <v>Ciudad Sustentable</v>
          </cell>
          <cell r="N547" t="str">
            <v>1</v>
          </cell>
          <cell r="O547" t="str">
            <v>Desarrollo económico sustentable e incluyente y generación de empleo</v>
          </cell>
          <cell r="P547" t="str">
            <v>7</v>
          </cell>
          <cell r="Q547" t="str">
            <v>Derechos humanos y empleo</v>
          </cell>
          <cell r="R547">
            <v>5</v>
          </cell>
          <cell r="S547" t="str">
            <v xml:space="preserve">Igualdad de género </v>
          </cell>
          <cell r="T547" t="str">
            <v xml:space="preserve">5. Igualdad de género </v>
          </cell>
          <cell r="U547" t="str">
            <v>1</v>
          </cell>
          <cell r="V547" t="str">
            <v>Gobierno</v>
          </cell>
          <cell r="W547" t="str">
            <v>2</v>
          </cell>
          <cell r="X547" t="str">
            <v>Justicia</v>
          </cell>
          <cell r="Y547" t="str">
            <v>4</v>
          </cell>
          <cell r="Z547" t="str">
            <v>Derechos Humanos</v>
          </cell>
          <cell r="AA547" t="str">
            <v>1.2.4</v>
          </cell>
          <cell r="AB547" t="str">
            <v>003</v>
          </cell>
          <cell r="AC547" t="str">
            <v>Transversalización de la perspectiva de género</v>
          </cell>
          <cell r="AD547" t="str">
            <v>PERSONAS SERVIDORAS PUBLICAS SIN CONOCIMIENTOS EN MATERIA DE EQUIDAD DE GENERO</v>
          </cell>
          <cell r="AE547" t="str">
            <v>34 PERSONAS SERVIDORAS PUBLICAS ADSCRITAS AL INSTITUTO LOCAL DE LA INFRAESTRUCTURA EDUCATIVA</v>
          </cell>
          <cell r="AF547" t="str">
            <v>CAPACITACION EN MATERIA DE EQUIDAD DE GENERO DE 34 PERSONAS SERVIDORAS PUBLICAS ADSCRITAS AL INSTITUTO LOCAL DE LA INFRAESTRUCTURA EDUCATIVA</v>
          </cell>
          <cell r="AG547" t="str">
            <v xml:space="preserve">PERSONAS SERVIDORAS PUBLICAS CON CONOCIMIENTOS EN MATERIA DE DERECHOS HUMANOS Y  EQUIDAD DE GENERO </v>
          </cell>
          <cell r="AH547">
            <v>1</v>
          </cell>
          <cell r="AI547" t="str">
            <v>CURSO EN MATERIA DE DERECHOS HUMANOS Y  EQUIDAD DE GENERO  34</v>
          </cell>
          <cell r="AJ547" t="str">
            <v>(NUMERO DE PERSONAS SERVIDORAS PUBLICAS QUE ACREDITAN CURSO DE CAPACITACION EN MATERIA DE DERECHOS HUMANOS Y  EQUIDAD DE GENERO / TOTAL DE PERSONAS SERVIDORAS PUBLICAS ADSCRITAS AL INSTITUTO LOCAL DE LA INFRAESTRUCTURA FISICA EDUCATIVA) *100</v>
          </cell>
          <cell r="AK547" t="str">
            <v>PORCENTAJE</v>
          </cell>
          <cell r="AL547" t="str">
            <v>WWW.ILIFE.GOB.MX</v>
          </cell>
          <cell r="AM547">
            <v>0</v>
          </cell>
          <cell r="AN547">
            <v>0.33300000000000002</v>
          </cell>
          <cell r="AO547">
            <v>0.66600000000000004</v>
          </cell>
          <cell r="AP547">
            <v>1</v>
          </cell>
        </row>
        <row r="548">
          <cell r="K548" t="str">
            <v>07PDIFP002</v>
          </cell>
          <cell r="L548">
            <v>2</v>
          </cell>
          <cell r="M548" t="str">
            <v>Ciudad Sustentable</v>
          </cell>
          <cell r="N548" t="str">
            <v>1</v>
          </cell>
          <cell r="O548" t="str">
            <v>Desarrollo económico sustentable e incluyente y generación de empleo</v>
          </cell>
          <cell r="P548" t="str">
            <v>7</v>
          </cell>
          <cell r="Q548" t="str">
            <v>Desarrollo económico sustentable e incluyente y generación de empleo</v>
          </cell>
          <cell r="R548">
            <v>10</v>
          </cell>
          <cell r="S548" t="str">
            <v xml:space="preserve">Reducción de las desigualdades </v>
          </cell>
          <cell r="T548" t="str">
            <v xml:space="preserve">10. Reducción de las desigualdades </v>
          </cell>
          <cell r="U548" t="str">
            <v>1</v>
          </cell>
          <cell r="V548" t="str">
            <v>Gobierno</v>
          </cell>
          <cell r="W548" t="str">
            <v>2</v>
          </cell>
          <cell r="X548" t="str">
            <v>Justicia</v>
          </cell>
          <cell r="Y548" t="str">
            <v>4</v>
          </cell>
          <cell r="Z548" t="str">
            <v>Derechos Humanos</v>
          </cell>
          <cell r="AA548" t="str">
            <v>1.2.4</v>
          </cell>
          <cell r="AB548" t="str">
            <v>004</v>
          </cell>
          <cell r="AC548" t="str">
            <v>Transversalización del enfoque de derechos humanos</v>
          </cell>
          <cell r="AD548" t="str">
            <v>PERSONAS SERVIDORAS PUBLICAS SIN CONOCIMIENTOS EN MATERIA DE DRECHOS HUMANOS</v>
          </cell>
          <cell r="AE548" t="str">
            <v>34 PERSONAS SERVIDORAS PUBLICAS ADSCRITAS AL INSTITUTO LOCAL DE LA INFRAESTRUCTURA EDUCATIVA</v>
          </cell>
          <cell r="AF548" t="str">
            <v>CAPACITACION EN MATERIA DE DERECHOS HUMANOS DE 34 PERSONAS SERVIDORAS PUBLICAS ADSCRITAS AL INSTITUTO LOCAL DE LA INFRAESTRUCTURA EDUCATIVA</v>
          </cell>
          <cell r="AG548" t="str">
            <v>PERSONAS SERVIDORAS PUBLICAS CON CONOCIMIENTOS EN MATERIA DE DRECHOS HUMANOS</v>
          </cell>
          <cell r="AH548">
            <v>1</v>
          </cell>
          <cell r="AI548" t="str">
            <v>CURSO EN MATERIA DE DERECHOS HUMANOS 34</v>
          </cell>
          <cell r="AJ548" t="str">
            <v>(NUMERO DE PERSONAS SERVIDORAS PUBLICAS QUE ACREDITAN CURSO DE CAPACITACION EN MATERIA DE DERECHOS HUMANOS/ TOTAL DE PERSONAS SERVIDORAS PUBLICAS ADSCRITAS AL INSTITUTO LOCAL DE LA INFRAESTRUCTURA FISICA EDUCATIVA) *100</v>
          </cell>
          <cell r="AK548" t="str">
            <v>PORCENTAJE</v>
          </cell>
          <cell r="AL548" t="str">
            <v>WWW.ILIFE.GOB.MX</v>
          </cell>
          <cell r="AM548">
            <v>0</v>
          </cell>
          <cell r="AN548">
            <v>0.33300000000000002</v>
          </cell>
          <cell r="AO548">
            <v>0.66600000000000004</v>
          </cell>
          <cell r="AP548">
            <v>1</v>
          </cell>
        </row>
        <row r="549">
          <cell r="K549" t="str">
            <v>07PDIFP004</v>
          </cell>
          <cell r="L549">
            <v>2</v>
          </cell>
          <cell r="M549" t="str">
            <v>Ciudad Sustentable</v>
          </cell>
          <cell r="N549" t="str">
            <v>1</v>
          </cell>
          <cell r="O549" t="str">
            <v>Desarrollo económico sustentable e incluyente y generación de empleo</v>
          </cell>
          <cell r="P549" t="str">
            <v>7</v>
          </cell>
          <cell r="Q549" t="str">
            <v>Desarrollo económico sustentable e incluyente y generación de empleo</v>
          </cell>
          <cell r="R549" t="str">
            <v>10</v>
          </cell>
          <cell r="S549" t="str">
            <v xml:space="preserve">Reducción de las desigualdades </v>
          </cell>
          <cell r="T549" t="str">
            <v xml:space="preserve">10. Reducción de las desigualdades </v>
          </cell>
          <cell r="U549" t="str">
            <v>2</v>
          </cell>
          <cell r="V549" t="str">
            <v>Desarrollo Social</v>
          </cell>
          <cell r="W549" t="str">
            <v>6</v>
          </cell>
          <cell r="X549" t="str">
            <v>Protección Social</v>
          </cell>
          <cell r="Y549" t="str">
            <v>8</v>
          </cell>
          <cell r="Z549" t="str">
            <v>Otros Grupos Vulnerables</v>
          </cell>
          <cell r="AA549" t="str">
            <v>2.6.8</v>
          </cell>
          <cell r="AB549" t="str">
            <v>294</v>
          </cell>
          <cell r="AC549" t="str">
            <v>Transversalización de la perspectiva de los derechos de la niñez y de la adolescencia</v>
          </cell>
          <cell r="AD54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49" t="str">
            <v>NIÑOS, NIÑAS Y ADOLESCENTES QUE HABITEN Y TRANSITEN EN LA CIUDAD DE MÉXICO</v>
          </cell>
          <cell r="AF549" t="str">
            <v>PROMOCIÓN INTEGRAL DE LOS DERECHOS DE LOS NIÑOS, NIÑAS Y ADOLESCENTES.
IMPLEMENTACIÓN ACCIONES DE SENSIBILIZACIÓN, PARA LOS SERVIDORES PÚBLICOS EN EL CUMPLIMIENTO DE LOS DERECHOS DE LOS NIÑOS, NIÑAS Y ADOLESCENTES.</v>
          </cell>
          <cell r="AG549" t="str">
            <v>NIÑOS, NIÑAS Y ADOLESCENTES, CON UNA VIDA LIBRE DE VIOLENCIA</v>
          </cell>
          <cell r="AH549">
            <v>1</v>
          </cell>
          <cell r="AI549" t="str">
            <v>PORCENTAJE DE ACTIVIDADES REALIZADAS A EFECTO DE CONCIENTIZAR SOBRE LOS DERECHOS DE LAS NIÑAS, NIÑOS Y ADOLESCENTES A LOS SERVIDORES PÚBLICOS DE LA INSTITUCIÓN.</v>
          </cell>
          <cell r="AJ549" t="str">
            <v>(ACTIVIDADES PLANEADAS PARA CONCIENTIZAR SOBRE LOS DERECHOS DE LAS NIÑAS, NIÑOS Y ADOLESCENTES) / (ACTIVIDADES REALIZADAS PARA CONCIENTIZAR SOBRE LOS DERECHOS DE LAS NIÑAS, NIÑOS Y ADOLESCENTES)</v>
          </cell>
          <cell r="AK549" t="str">
            <v>PORCENTAJE</v>
          </cell>
          <cell r="AL549" t="str">
            <v>N/A</v>
          </cell>
          <cell r="AM549">
            <v>0</v>
          </cell>
          <cell r="AN549">
            <v>0.5</v>
          </cell>
          <cell r="AO549">
            <v>1</v>
          </cell>
          <cell r="AP549">
            <v>1</v>
          </cell>
        </row>
        <row r="550">
          <cell r="K550" t="str">
            <v>07PDISE067</v>
          </cell>
          <cell r="L550">
            <v>2</v>
          </cell>
          <cell r="M550" t="str">
            <v>Ciudad Sustentable</v>
          </cell>
          <cell r="N550" t="str">
            <v>2</v>
          </cell>
          <cell r="O550" t="str">
            <v>Desarrollo urbano sustentable e incluyente</v>
          </cell>
          <cell r="P550" t="str">
            <v>4</v>
          </cell>
          <cell r="Q550" t="str">
            <v>Regularización de la propiedad en colonias ubicadas en el suelo urbano</v>
          </cell>
          <cell r="R550">
            <v>11</v>
          </cell>
          <cell r="S550" t="str">
            <v>Ciudades y comunidades sostenibles</v>
          </cell>
          <cell r="T550" t="str">
            <v>11. Ciudades y comunidades sostenibles</v>
          </cell>
          <cell r="U550" t="str">
            <v>1</v>
          </cell>
          <cell r="V550" t="str">
            <v>Gobierno</v>
          </cell>
          <cell r="W550" t="str">
            <v>8</v>
          </cell>
          <cell r="X550" t="str">
            <v>Otros Servicios Generales</v>
          </cell>
          <cell r="Y550" t="str">
            <v>1</v>
          </cell>
          <cell r="Z550" t="str">
            <v>Servicios Registrales, Administrativos Y Patrimoniales</v>
          </cell>
          <cell r="AA550" t="str">
            <v>1.8.1</v>
          </cell>
          <cell r="AB550" t="str">
            <v>145</v>
          </cell>
          <cell r="AC550" t="str">
            <v>Estudios, revisiones y dictámenes relacionados con la seguridad estructural</v>
          </cell>
          <cell r="AD550" t="str">
            <v>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v>
          </cell>
          <cell r="AE550" t="str">
            <v>ESTABLECER LOS PROCESOS OPERATIVOS DEL AREA Y PROCURAR LA AGILIZACION DE LAS ACTIVIDADES Y TRAMITES QUE PUDIERAN AFECTAR LA REALIZACION DE LAS EVALUACIONES ESTRUCTURALES</v>
          </cell>
          <cell r="AF550" t="str">
            <v xml:space="preserve">EMITIR LA CONSTANCIA DE REGISTRO DE PROYECTO ESTRUCTURAL PARA PROYECTOS DE REHABILITACION, RECONSTRUCCION Y OBRA NUEVA. * EVALUAR Y EMITIR DICTAMENES TECNICOS EN MATERIA DE SEGURIDAD ESTRUCTURAL A EDIFICACIONES NUEVAS Y COLINDANTES. </v>
          </cell>
          <cell r="AG550" t="str">
            <v>LOS HABITANTES DE LA CIUDAD DE MEXICO CUENTAN CON UN ORGANO RECTOR EN MATERIA DE SEGURIDAD ESTRUCTURAL, QUE PROMUEVE EL CUMPLIMIENTO DE LA NORMATIVIDAD EN MATERIA DE SEGURIDAD ESTRUCTURAL DE LAS EDIFICACIONES.</v>
          </cell>
          <cell r="AH550">
            <v>0.85</v>
          </cell>
          <cell r="AI550" t="str">
            <v>MIDE EL PORCENTAJE DE AVANCE DE LAS EVALUACIONES ESTRUCTURALES REALIZADAS A EDIFICACIONES CONSIDERADAS DE ALTO RIEGO ASI COMO LAS REVISIONES REALIZADAS A PROYECTOS DE OBRA NUEVA, REHABILITACION Y RECONSTRUCCION.</v>
          </cell>
          <cell r="AJ550" t="str">
            <v>(NUMERO DE EVALUACIONES ESTRUCTURALES EFECTUADAS/NUMERO DE EVALUACIONES PROGRAMADAS)*100.</v>
          </cell>
          <cell r="AK550" t="str">
            <v>PORCENTAJE</v>
          </cell>
          <cell r="AL550" t="str">
            <v>INFORME DE AVANCE TRIMESTRAR PUBLICADO EN LA SECRETARIA DE ADMINISTRACION Y FINANZAS. HTTPS://DATA.FINANZAS.CDMX.GOB.MX/DOCUMENTOS/IAPP20.HTML</v>
          </cell>
          <cell r="AM550">
            <v>0.17</v>
          </cell>
          <cell r="AN550">
            <v>0.38</v>
          </cell>
          <cell r="AO550">
            <v>0.5</v>
          </cell>
          <cell r="AP550">
            <v>0.85</v>
          </cell>
        </row>
        <row r="551">
          <cell r="K551" t="str">
            <v>07PDISM001</v>
          </cell>
          <cell r="L551">
            <v>2</v>
          </cell>
          <cell r="M551" t="str">
            <v>Ciudad Sustentable</v>
          </cell>
          <cell r="N551" t="str">
            <v>2</v>
          </cell>
          <cell r="O551" t="str">
            <v>Desarrollo urbano sustentable e incluyente</v>
          </cell>
          <cell r="P551" t="str">
            <v>3</v>
          </cell>
          <cell r="Q551" t="str">
            <v xml:space="preserve">Atención de asentamientos humanos irregulares </v>
          </cell>
          <cell r="R551">
            <v>11</v>
          </cell>
          <cell r="S551" t="str">
            <v>Ciudades y comunidades sostenibles</v>
          </cell>
          <cell r="T551" t="str">
            <v>11. Ciudades y comunidades sostenibles</v>
          </cell>
          <cell r="U551" t="str">
            <v>3</v>
          </cell>
          <cell r="V551" t="str">
            <v>Desarrollo Económico</v>
          </cell>
          <cell r="W551" t="str">
            <v>4</v>
          </cell>
          <cell r="X551" t="str">
            <v>Minería, Manufacturas Y Construcción</v>
          </cell>
          <cell r="Y551" t="str">
            <v>3</v>
          </cell>
          <cell r="Z551" t="str">
            <v>Construcción</v>
          </cell>
          <cell r="AA551" t="str">
            <v>3.4.3</v>
          </cell>
          <cell r="AB551" t="str">
            <v>104</v>
          </cell>
          <cell r="AC551" t="str">
            <v>Administración de capital humano</v>
          </cell>
          <cell r="AD551" t="str">
            <v>FALTA DE PERSONAL PARA CUMPLIR CON TODAS LAS FUNCIONES DEL INSTITUTO.</v>
          </cell>
          <cell r="AE551" t="str">
            <v>PROVEER, MANTENER Y DESARROLLAR UN RECURSO HUMANO ALTAMENTE CALIFICADO Y MOTIVADO PARA ALCANZAR LOS OBJETIVOS Y METAS  DEL INSTITUTO.</v>
          </cell>
          <cell r="AF551" t="str">
            <v>FACILITAR EL APOYO ADMINISTRATIVO PARA LA OPERACION DEL INSTITUTO PARA LA SEGURIDAD DE LAS CONSTRUCCIONES.</v>
          </cell>
          <cell r="AG551" t="str">
            <v>DICTAMENES DE SEGURIDAD ESTRUCTURAL, REVISION DE SEGURIDAD ESTRUCTURAL DE OBRA NUEVA, RECONSTRUCCION Y REHABILITACION, PADRON DE DRO´S Y EVALUACIONES ESTRUCTURALES DE PLANTELES EDUCATIVOS</v>
          </cell>
          <cell r="AH551">
            <v>1</v>
          </cell>
          <cell r="AI551" t="str">
            <v>MEDIR LA PRODUCTIVIDAD DE LOS SERVICIOS QUE PRESTA EL INSTITUTO</v>
          </cell>
          <cell r="AJ551" t="str">
            <v>EFICACIA EN LAS ACTIVIDADES DE APOYO ADMINISTRATIVO</v>
          </cell>
          <cell r="AK551" t="str">
            <v>OPTIMIZAR RECURSOS HUMANOS</v>
          </cell>
          <cell r="AL551" t="str">
            <v>INFORME DE AVANCE TRIMESTRAR PUBLICADO EN LA SECRETARIA DE ADMINISTRACION Y FINANZAS. HTTPS://DATA.FINANZAS.CDMX.GOB.MX/DOCUMENTOS/IAPP20.HTML</v>
          </cell>
          <cell r="AM551">
            <v>0.13</v>
          </cell>
          <cell r="AN551">
            <v>0.14000000000000001</v>
          </cell>
          <cell r="AO551">
            <v>0.14000000000000001</v>
          </cell>
          <cell r="AP551">
            <v>0.59</v>
          </cell>
        </row>
        <row r="552">
          <cell r="K552" t="str">
            <v>07PDISN001</v>
          </cell>
          <cell r="L552">
            <v>2</v>
          </cell>
          <cell r="M552" t="str">
            <v>Ciudad Sustentable</v>
          </cell>
          <cell r="N552" t="str">
            <v>2</v>
          </cell>
          <cell r="O552" t="str">
            <v>Desarrollo urbano sustentable e incluyente</v>
          </cell>
          <cell r="P552" t="str">
            <v>3</v>
          </cell>
          <cell r="Q552" t="str">
            <v xml:space="preserve">Atención de asentamientos humanos irregulares </v>
          </cell>
          <cell r="R552">
            <v>16</v>
          </cell>
          <cell r="S552" t="str">
            <v>Paz, justicia e instituciones sólidas</v>
          </cell>
          <cell r="T552" t="str">
            <v>16. Paz, justicia e instituciones sólidas</v>
          </cell>
          <cell r="U552" t="str">
            <v>1</v>
          </cell>
          <cell r="V552" t="str">
            <v>Gobierno</v>
          </cell>
          <cell r="W552" t="str">
            <v>7</v>
          </cell>
          <cell r="X552" t="str">
            <v>Asuntos De Orden Público Y De Seguridad Interior</v>
          </cell>
          <cell r="Y552" t="str">
            <v>2</v>
          </cell>
          <cell r="Z552" t="str">
            <v>Protección Civil</v>
          </cell>
          <cell r="AA552" t="str">
            <v>1.7.2</v>
          </cell>
          <cell r="AB552" t="str">
            <v>002</v>
          </cell>
          <cell r="AC552" t="str">
            <v>Gestión integral de riesgos en materia de protección civil</v>
          </cell>
          <cell r="AD552" t="str">
            <v>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v>
          </cell>
          <cell r="AE552" t="str">
            <v>REALIZAR LAS GESTIONES NECESARIAS PARA LA CONTRATACION DE LA PRESTACION DE SERVICIOS PARA CONSERVAR Y MEJORAR DE MANERA CONTINUA LA RED ACELEROGRAFICA Y EL SISTEMA DE ALERTA SISMICA  DE LA CIUDAD DE MEXICO Y ESTABLECER ACCIONES DE PROTECCION CIVIL.</v>
          </cell>
          <cell r="AF552" t="str">
            <v>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v>
          </cell>
          <cell r="AG552" t="str">
            <v>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v>
          </cell>
          <cell r="AH552">
            <v>1</v>
          </cell>
          <cell r="AI552" t="str">
            <v>ESTE INDICADOR MOSTRARA EL SERVICIO EN MATERIA MANTENIMIENTO Y ADMINISTRACION DEL SISTEMA DE ALERTA SISMICA REALIZADOS DURANTE EL PRESENTE EJERCICIO</v>
          </cell>
          <cell r="AJ552" t="str">
            <v>NUMERO DE SERVICIOS REALIZADOS/NUMERO TOTAL DE SERVICIO TOTALES*100</v>
          </cell>
          <cell r="AK552" t="str">
            <v>SERVICIO</v>
          </cell>
          <cell r="AL552" t="str">
            <v>INFORME DE AVANCE TRIMESTRAR PUBLICADO EN LA SECRETARIA DE ADMINISTRACION Y FINANZAS. HTTPS://DATA.FINANZAS.CDMX.GOB.MX/DOCUMENTOS/IAPP20.HTML</v>
          </cell>
          <cell r="AM552">
            <v>140</v>
          </cell>
          <cell r="AN552">
            <v>140</v>
          </cell>
          <cell r="AO552">
            <v>140</v>
          </cell>
          <cell r="AP552">
            <v>140</v>
          </cell>
        </row>
        <row r="553">
          <cell r="K553" t="str">
            <v>07PDISO001</v>
          </cell>
          <cell r="L553">
            <v>2</v>
          </cell>
          <cell r="M553" t="str">
            <v>Ciudad Sustentable</v>
          </cell>
          <cell r="N553" t="str">
            <v>2</v>
          </cell>
          <cell r="O553" t="str">
            <v>Desarrollo urbano sustentable e incluyente</v>
          </cell>
          <cell r="P553" t="str">
            <v>1</v>
          </cell>
          <cell r="Q553" t="str">
            <v>Ordenamiento de desarrollo urbano</v>
          </cell>
          <cell r="R553">
            <v>16</v>
          </cell>
          <cell r="S553" t="str">
            <v>Paz, justicia e instituciones sólidas</v>
          </cell>
          <cell r="T553" t="str">
            <v>16. Paz, justicia e instituciones sólidas</v>
          </cell>
          <cell r="U553" t="str">
            <v>1</v>
          </cell>
          <cell r="V553" t="str">
            <v>Gobierno</v>
          </cell>
          <cell r="W553" t="str">
            <v>3</v>
          </cell>
          <cell r="X553" t="str">
            <v>Coordinación De La Política De Gobierno</v>
          </cell>
          <cell r="Y553" t="str">
            <v>4</v>
          </cell>
          <cell r="Z553" t="str">
            <v>Función Pública</v>
          </cell>
          <cell r="AA553" t="str">
            <v>1.3.4</v>
          </cell>
          <cell r="AB553" t="str">
            <v>001</v>
          </cell>
          <cell r="AC553" t="str">
            <v>Función pública y buen gobierno</v>
          </cell>
          <cell r="AD553" t="str">
            <v>MEJORAR EL CONOCIMIENTO DE LAS CONDICIONES DE SEGURIDAD ESTRUCTURAL DE LAS CONSTRUCCIONES DE LA CIUDAD DE MEXICO.</v>
          </cell>
          <cell r="AE553" t="str">
            <v>GARANTIZAR Y PROMOVER LOS PROYECTOS Y ESTUDIOS DE INVESTIGACION DE LA SEGURIDAD ESTRUCTURAL.</v>
          </cell>
          <cell r="AF553" t="str">
            <v>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v>
          </cell>
          <cell r="AG553" t="str">
            <v>FOMENTAR LA REALIZACION DE LOS PROYECTOS Y ESTUDIOS DE INVESTIGACION SOBRE LA NORMATIVIDAD EN MATERIA DE SEGURIDAD ESTRUCTURAL</v>
          </cell>
          <cell r="AH553">
            <v>1</v>
          </cell>
          <cell r="AI553" t="str">
            <v xml:space="preserve">PROMOVER UN DESARROLLO URBANO INCLUYENTE </v>
          </cell>
          <cell r="AJ553" t="str">
            <v xml:space="preserve">FOMENTAR LA REALIZACION DE LOS PROYECTOS Y ESTUDIOS DE INVESTIGACION </v>
          </cell>
          <cell r="AK553" t="str">
            <v>ESTUDIO</v>
          </cell>
          <cell r="AL553" t="str">
            <v>INFORME DE AVANCE TRIMESTRAR PUBLICADO EN LA SECRETARIA DE ADMINISTRACION Y FINANZAS. HTTPS://DATA.FINANZAS.CDMX.GOB.MX/DOCUMENTOS/IAPP20.HTML</v>
          </cell>
          <cell r="AM553">
            <v>0.2</v>
          </cell>
          <cell r="AN553">
            <v>0.2</v>
          </cell>
          <cell r="AO553">
            <v>0.2</v>
          </cell>
          <cell r="AP553">
            <v>0.4</v>
          </cell>
        </row>
        <row r="554">
          <cell r="K554" t="str">
            <v>07PDISP001</v>
          </cell>
          <cell r="L554">
            <v>2</v>
          </cell>
          <cell r="M554" t="str">
            <v>Ciudad Sustentable</v>
          </cell>
          <cell r="N554" t="str">
            <v>1</v>
          </cell>
          <cell r="O554" t="str">
            <v>Desarrollo económico sustentable e incluyente y generación de empleo</v>
          </cell>
          <cell r="P554" t="str">
            <v>7</v>
          </cell>
          <cell r="Q554" t="str">
            <v>Derechos humanos y empleo</v>
          </cell>
          <cell r="R554">
            <v>5</v>
          </cell>
          <cell r="S554" t="str">
            <v xml:space="preserve">Igualdad de género </v>
          </cell>
          <cell r="T554" t="str">
            <v xml:space="preserve">5. Igualdad de género </v>
          </cell>
          <cell r="U554" t="str">
            <v>1</v>
          </cell>
          <cell r="V554" t="str">
            <v>Gobierno</v>
          </cell>
          <cell r="W554" t="str">
            <v>2</v>
          </cell>
          <cell r="X554" t="str">
            <v>Justicia</v>
          </cell>
          <cell r="Y554" t="str">
            <v>4</v>
          </cell>
          <cell r="Z554" t="str">
            <v>Derechos Humanos</v>
          </cell>
          <cell r="AA554" t="str">
            <v>1.2.4</v>
          </cell>
          <cell r="AB554" t="str">
            <v>003</v>
          </cell>
          <cell r="AC554" t="str">
            <v>Transversalización de la perspectiva de género</v>
          </cell>
          <cell r="AD554" t="str">
            <v>NO EXISTE IGUALDAD DE GENERO EN EL INSTITUTO PARA LA SEGURIDAD DE LAS CONSTRUCCIONES EN EL DISTRITO FEDERAL.</v>
          </cell>
          <cell r="AE554" t="str">
            <v>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v>
          </cell>
          <cell r="AF554" t="str">
            <v>GARANTIZAR LOS DERECHOS  Y LAS CONDICIONES LABORALES DE LAS MUJERES QUE LABORAN EN ESTE INSTITUTO.</v>
          </cell>
          <cell r="AG554" t="str">
            <v>IMPULSAR SERVICIOS QUE PERMITAN EL DESARROLLO DE LAS MUJERES EN EL INSTITUTO PARA LA SEGURIDAD DE LAS MUJERES.</v>
          </cell>
          <cell r="AH554">
            <v>1</v>
          </cell>
          <cell r="AI554" t="str">
            <v>CONCIENTIZAR AL PERSONAL DEL INSTITUTO SOBRE LA IGUALDAD DE CONDICIONES  LABORES ENTRE LAS MUJERES Y LOS HOMBRES QUE LABORAN EN EL INSTITUTO, PARA QUE LAS MUJERES Y LOS HOMBRES SE BENEFICIEN IGUALMENTE Y LA DESIGUALDAD NO SE PERPETUE</v>
          </cell>
          <cell r="AJ554" t="str">
            <v>NUMERO DE HOMBRES Y MUJERES EN IGUALDAD DE GENERO</v>
          </cell>
          <cell r="AK554" t="str">
            <v>PERSONA</v>
          </cell>
          <cell r="AL554" t="str">
            <v>INFORME DE AVANCE TRIMESTRAR PUBLICADO EN LA SECRETARIA DE ADMINISTRACION Y FINANZAS. HTTPS://DATA.FINANZAS.CDMX.GOB.MX/DOCUMENTOS/IAPP20.HTML</v>
          </cell>
          <cell r="AM554">
            <v>0</v>
          </cell>
          <cell r="AN554">
            <v>0</v>
          </cell>
          <cell r="AO554">
            <v>0</v>
          </cell>
          <cell r="AP554">
            <v>1</v>
          </cell>
        </row>
        <row r="555">
          <cell r="K555" t="str">
            <v>07PDISP002</v>
          </cell>
          <cell r="L555">
            <v>2</v>
          </cell>
          <cell r="M555" t="str">
            <v>Ciudad Sustentable</v>
          </cell>
          <cell r="N555" t="str">
            <v>1</v>
          </cell>
          <cell r="O555" t="str">
            <v>Desarrollo económico sustentable e incluyente y generación de empleo</v>
          </cell>
          <cell r="P555" t="str">
            <v>7</v>
          </cell>
          <cell r="Q555" t="str">
            <v>Derechos humanos y empleo</v>
          </cell>
          <cell r="R555">
            <v>10</v>
          </cell>
          <cell r="S555" t="str">
            <v xml:space="preserve">Reducción de las desigualdades </v>
          </cell>
          <cell r="T555" t="str">
            <v xml:space="preserve">10. Reducción de las desigualdades </v>
          </cell>
          <cell r="U555" t="str">
            <v>1</v>
          </cell>
          <cell r="V555" t="str">
            <v>Gobierno</v>
          </cell>
          <cell r="W555" t="str">
            <v>2</v>
          </cell>
          <cell r="X555" t="str">
            <v>Justicia</v>
          </cell>
          <cell r="Y555" t="str">
            <v>4</v>
          </cell>
          <cell r="Z555" t="str">
            <v>Derechos Humanos</v>
          </cell>
          <cell r="AA555" t="str">
            <v>1.2.4</v>
          </cell>
          <cell r="AB555" t="str">
            <v>004</v>
          </cell>
          <cell r="AC555" t="str">
            <v>Transversalización del enfoque de derechos humanos</v>
          </cell>
          <cell r="AD555" t="str">
            <v>TODA PERSONA TIENE DERECHO AL TRABAJO A CONDICIONES EQUITATIVAS Y SATISFACTORIAS, SIN DISCRIMINACION ALGUNA.</v>
          </cell>
          <cell r="AE555" t="str">
            <v>CONCIENTIZAR A LA POBLACION LABORAL DEL INSTITUTO EN LOS DERECHOS HUMANOS, A FIN DE GARANTIZAR EL RESPETO Y LA PROTECCION DE LOS DERECHOS DE TODAS Y TODOS  Y CUALQUIER FORMA DE DISCRIMINACION.</v>
          </cell>
          <cell r="AF555" t="str">
            <v>GARANTIZAR LOS DERECHOS HUMANOS DE LAS Y LOS TRABAJADORES QUE LABORAN EN EL INSTITUTO PARA LA SEGURIDAD DE LAS CONSTRUCCIONES EN EL DISTRITO FEDERAL.</v>
          </cell>
          <cell r="AG555" t="str">
            <v>GARANTIZAR LOS DERECHOS HUMANOS.</v>
          </cell>
          <cell r="AH555">
            <v>1</v>
          </cell>
          <cell r="AI555" t="str">
            <v>CONCIENTIZAR AL PERSONAL DEL INSTITUTO SOBRE LOS DERECHOS HUMANOS, PREVENIR VIOLACIONES A ESTOS Y GARANTIZAR SU EJERCICIO.</v>
          </cell>
          <cell r="AJ555" t="str">
            <v>CONCIENTIZAR AL PERSONAL DEL INSTITUTO EN MATERIA DE DERECHOS HUMANOS E IGUALDA DE GENERO</v>
          </cell>
          <cell r="AK555" t="str">
            <v>ACCION</v>
          </cell>
          <cell r="AL555" t="str">
            <v>INFORME DE AVANCE TRIMESTRAR PUBLICADO EN LA SECRETARIA DE ADMINISTRACION Y FINANZAS. HTTPS://DATA.FINANZAS.CDMX.GOB.MX/DOCUMENTOS/IAPP20.HTML</v>
          </cell>
          <cell r="AM555">
            <v>0</v>
          </cell>
          <cell r="AN555">
            <v>0</v>
          </cell>
          <cell r="AO555">
            <v>0</v>
          </cell>
          <cell r="AP555">
            <v>1</v>
          </cell>
        </row>
        <row r="556">
          <cell r="K556" t="str">
            <v>07PDISP004</v>
          </cell>
          <cell r="L556">
            <v>2</v>
          </cell>
          <cell r="M556" t="str">
            <v>Ciudad Sustentable</v>
          </cell>
          <cell r="N556" t="str">
            <v>1</v>
          </cell>
          <cell r="O556" t="str">
            <v>Desarrollo económico sustentable e incluyente y generación de empleo</v>
          </cell>
          <cell r="P556" t="str">
            <v>7</v>
          </cell>
          <cell r="Q556" t="str">
            <v>Derechos humanos y empleo</v>
          </cell>
          <cell r="R556" t="str">
            <v>10</v>
          </cell>
          <cell r="S556" t="str">
            <v xml:space="preserve">Reducción de las desigualdades </v>
          </cell>
          <cell r="T556" t="str">
            <v xml:space="preserve">10. Reducción de las desigualdades </v>
          </cell>
          <cell r="U556" t="str">
            <v>2</v>
          </cell>
          <cell r="V556" t="str">
            <v>Desarrollo Social</v>
          </cell>
          <cell r="W556" t="str">
            <v>6</v>
          </cell>
          <cell r="X556" t="str">
            <v>Protección Social</v>
          </cell>
          <cell r="Y556" t="str">
            <v>8</v>
          </cell>
          <cell r="Z556" t="str">
            <v>Otros Grupos Vulnerables</v>
          </cell>
          <cell r="AA556" t="str">
            <v>2.6.8</v>
          </cell>
          <cell r="AB556" t="str">
            <v>294</v>
          </cell>
          <cell r="AC556" t="str">
            <v>Transversalización de la perspectiva de los derechos de la niñez y de la adolescencia</v>
          </cell>
          <cell r="AD55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56" t="str">
            <v>NIÑOS, NIÑAS Y ADOLESCENTES QUE HABITEN Y TRANSITEN EN LA CIUDAD DE MÉXICO</v>
          </cell>
          <cell r="AF556" t="str">
            <v>PROMOCIÓN INTEGRAL DE LOS DERECHOS DE LOS NIÑOS, NIÑAS Y ADOLESCENTES.
IMPLEMENTACIÓN ACCIONES DE SENSIBILIZACIÓN, PARA LOS SERVIDORES PÚBLICOS EN EL CUMPLIMIENTO DE LOS DERECHOS DE LOS NIÑOS, NIÑAS Y ADOLESCENTES.</v>
          </cell>
          <cell r="AG556" t="str">
            <v>NIÑOS, NIÑAS Y ADOLESCENTES, CON UNA VIDA LIBRE DE VIOLENCIA</v>
          </cell>
          <cell r="AH556">
            <v>1</v>
          </cell>
          <cell r="AI556" t="str">
            <v>PORCENTAJE DE ACTIVIDADES REALIZADAS A EFECTO DE CONCIENTIZAR SOBRE LOS DERECHOS DE LAS NIÑAS, NIÑOS Y ADOLESCENTES A LOS SERVIDORES PÚBLICOS DE LA INSTITUCIÓN.</v>
          </cell>
          <cell r="AJ556" t="str">
            <v>(ACTIVIDADES PLANEADAS PARA CONCIENTIZAR SOBRE LOS DERECHOS DE LAS NIÑAS, NIÑOS Y ADOLESCENTES) / (ACTIVIDADES REALIZADAS PARA CONCIENTIZAR SOBRE LOS DERECHOS DE LAS NIÑAS, NIÑOS Y ADOLESCENTES)</v>
          </cell>
          <cell r="AK556" t="str">
            <v>PORCENTAJE</v>
          </cell>
          <cell r="AL556" t="str">
            <v>N/A</v>
          </cell>
          <cell r="AM556">
            <v>0</v>
          </cell>
          <cell r="AN556">
            <v>0.5</v>
          </cell>
          <cell r="AO556">
            <v>1</v>
          </cell>
          <cell r="AP556">
            <v>1</v>
          </cell>
        </row>
        <row r="557">
          <cell r="K557" t="str">
            <v>08C001E081</v>
          </cell>
          <cell r="L557">
            <v>2</v>
          </cell>
          <cell r="M557" t="str">
            <v>Ciudad Sustentable</v>
          </cell>
          <cell r="N557" t="str">
            <v>1</v>
          </cell>
          <cell r="O557" t="str">
            <v>Desarrollo económico sustentable e incluyente y generación de empleo</v>
          </cell>
          <cell r="P557" t="str">
            <v>3</v>
          </cell>
          <cell r="Q557" t="str">
            <v>Fortalecer la economía social y el emprendimiento</v>
          </cell>
          <cell r="R557">
            <v>10</v>
          </cell>
          <cell r="S557" t="str">
            <v xml:space="preserve">Reducción de las desigualdades </v>
          </cell>
          <cell r="T557" t="str">
            <v xml:space="preserve">10. Reducción de las desigualdades </v>
          </cell>
          <cell r="U557" t="str">
            <v>2</v>
          </cell>
          <cell r="V557" t="str">
            <v>Desarrollo Social</v>
          </cell>
          <cell r="W557" t="str">
            <v>6</v>
          </cell>
          <cell r="X557" t="str">
            <v>Protección Social</v>
          </cell>
          <cell r="Y557" t="str">
            <v>9</v>
          </cell>
          <cell r="Z557" t="str">
            <v>Otros De Seguridad Social Y Asistencia Social</v>
          </cell>
          <cell r="AA557" t="str">
            <v>2.6.9</v>
          </cell>
          <cell r="AB557" t="str">
            <v>105</v>
          </cell>
          <cell r="AC557" t="str">
            <v>Acciones para el fortalecimiento del desarrollo social</v>
          </cell>
          <cell r="AD557" t="str">
            <v>LA FALTA DE ATENCION Y DE SERVICIOS SOCIALES A LAS Y LOS INTEGRANTES DE LAS POBLACIONES CALLEJERAS, LO CUAL AFECTA SU SALUD, SEGURIDAD , INTEGRIDAD Y ASISTENCIA SOCIAL.</v>
          </cell>
          <cell r="AE557" t="str">
            <v xml:space="preserve">SON LAS NIÑAS, NIÑOS, JOVENES Y ADULTOS, ADULTOS MAYORES, ASI COMO A PERSONAS EN SITUACION DE CALLE, ABANDONO SOCIAL O ALTA VULNERABILIDAD, QUE RESIDEN EN LOS CENTROS DE ASISTENCIA E INTEGRACION SOCIAL. </v>
          </cell>
          <cell r="AF557" t="str">
            <v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v>
          </cell>
          <cell r="AG557" t="str">
            <v>GARANTIZAR UNA VIDA SALUDABLE Y PROMOVER EL BIENESTAR PARA LAS Y LOS RESIDENTES DE LOS CENTROS DE ASISTENCIA E INTEGRACION SOCIAL A TRAVES DE BRINDAR SERVICIOS SOCIALES DE CALIDAD Y LA IMPLEMENTACION DE MODELOS DE ATENCION EN APEGO A LOS PERFILES DE CADA UNO DE LOS CENTROS.</v>
          </cell>
          <cell r="AH557">
            <v>1</v>
          </cell>
          <cell r="AI557" t="str">
            <v>MIDE EL PORCENTAJE DE AVANCE DE LOS SERVICIOS SOCIALES ENTREGADOS A PERSONAS QUE RESIDEN EN LOS CENTROS DE ASISTENCIA E INTEGRACION SOCIAL.</v>
          </cell>
          <cell r="AJ557" t="str">
            <v>(NUMERO DE SERVICIOS SOCIALES  BRINDADOS A LA POBLACION RESIDENTE EN LOS CENTROS/NUMERO DE SERVICIOS PROGRAMADOS DE BRINADR EN LOS CENTROS). * 100</v>
          </cell>
          <cell r="AK557" t="str">
            <v>PORCENTAJE</v>
          </cell>
          <cell r="AL557" t="str">
            <v>DIRECCION GENERAL  DE LOS CENTROS DE ASISTENCIA E INTEGRACION SOCIAL   C.A.I.S.</v>
          </cell>
          <cell r="AM557">
            <v>0.25</v>
          </cell>
          <cell r="AN557">
            <v>0.5</v>
          </cell>
          <cell r="AO557">
            <v>0.75</v>
          </cell>
          <cell r="AP557">
            <v>1</v>
          </cell>
        </row>
        <row r="558">
          <cell r="K558" t="str">
            <v>08C001E147</v>
          </cell>
          <cell r="L558">
            <v>2</v>
          </cell>
          <cell r="M558" t="str">
            <v>Ciudad Sustentable</v>
          </cell>
          <cell r="N558" t="str">
            <v>1</v>
          </cell>
          <cell r="O558" t="str">
            <v>Desarrollo económico sustentable e incluyente y generación de empleo</v>
          </cell>
          <cell r="P558" t="str">
            <v>3</v>
          </cell>
          <cell r="Q558" t="str">
            <v>Fortalecer la economía social y el emprendimiento</v>
          </cell>
          <cell r="R558">
            <v>10</v>
          </cell>
          <cell r="S558" t="str">
            <v xml:space="preserve">Reducción de las desigualdades </v>
          </cell>
          <cell r="T558" t="str">
            <v xml:space="preserve">10. Reducción de las desigualdades </v>
          </cell>
          <cell r="U558" t="str">
            <v>2</v>
          </cell>
          <cell r="V558" t="str">
            <v>Desarrollo Social</v>
          </cell>
          <cell r="W558" t="str">
            <v>6</v>
          </cell>
          <cell r="X558" t="str">
            <v>Protección Social</v>
          </cell>
          <cell r="Y558" t="str">
            <v>8</v>
          </cell>
          <cell r="Z558" t="str">
            <v>Otros Grupos Vulnerables</v>
          </cell>
          <cell r="AA558" t="str">
            <v>2.6.8</v>
          </cell>
          <cell r="AB558" t="str">
            <v>126</v>
          </cell>
          <cell r="AC558" t="str">
            <v>Atención social emergente</v>
          </cell>
          <cell r="AD558" t="str">
            <v>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v>
          </cell>
          <cell r="AE558" t="str">
            <v>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v>
          </cell>
          <cell r="AF558" t="str">
            <v>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v>
          </cell>
          <cell r="AG558" t="str">
            <v>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v>
          </cell>
          <cell r="AH558">
            <v>0.2</v>
          </cell>
          <cell r="AI558" t="str">
            <v>MIDE EL PORCENTAJE DE BIENES, APOYOS ECONOMICOS Y SERVICIOS SOCIALES A LOS HABITANTES D ELA CIUDAD QUE PRESENTAN ALGUN TIPO DE VULNERABILIDAD.</v>
          </cell>
          <cell r="AJ558" t="str">
            <v>(NUMERO DE BIENES, APOYOS ECONOMICOS Y SERVICIOS SOCIALES ENTREGADOS EN 2021) / (NUMERO DE BIENES, APOYOS ECONOMICOS Y SERVICIOS SOCIALES ENTREGADOS EN 2020) -1 * 100</v>
          </cell>
          <cell r="AK558" t="str">
            <v>PORCENTAJE</v>
          </cell>
          <cell r="AL558" t="str">
            <v>SISTEMA DE INFORMACION PARA EL BIENESTAR (SIBIS) HTTPS://TUBIENESTAR.CDMX.GOB.MX</v>
          </cell>
          <cell r="AM558">
            <v>0.05</v>
          </cell>
          <cell r="AN558">
            <v>0.1</v>
          </cell>
          <cell r="AO558">
            <v>0.15</v>
          </cell>
          <cell r="AP558">
            <v>0.2</v>
          </cell>
        </row>
        <row r="559">
          <cell r="K559" t="str">
            <v>08C001E148</v>
          </cell>
          <cell r="L559">
            <v>2</v>
          </cell>
          <cell r="M559" t="str">
            <v>Ciudad Sustentable</v>
          </cell>
          <cell r="N559" t="str">
            <v>1</v>
          </cell>
          <cell r="O559" t="str">
            <v>Desarrollo económico sustentable e incluyente y generación de empleo</v>
          </cell>
          <cell r="P559" t="str">
            <v>3</v>
          </cell>
          <cell r="Q559" t="str">
            <v>Fortalecer la economía social y el emprendimiento</v>
          </cell>
          <cell r="R559">
            <v>10</v>
          </cell>
          <cell r="S559" t="str">
            <v xml:space="preserve">Reducción de las desigualdades </v>
          </cell>
          <cell r="T559" t="str">
            <v xml:space="preserve">10. Reducción de las desigualdades </v>
          </cell>
          <cell r="U559" t="str">
            <v>2</v>
          </cell>
          <cell r="V559" t="str">
            <v>Desarrollo Social</v>
          </cell>
          <cell r="W559" t="str">
            <v>7</v>
          </cell>
          <cell r="X559" t="str">
            <v>Otros Asuntos Sociales</v>
          </cell>
          <cell r="Y559" t="str">
            <v>1</v>
          </cell>
          <cell r="Z559" t="str">
            <v>Otros Asuntos Sociales</v>
          </cell>
          <cell r="AA559" t="str">
            <v>2.7.1</v>
          </cell>
          <cell r="AB559" t="str">
            <v>126</v>
          </cell>
          <cell r="AC559" t="str">
            <v>Atención social emergente</v>
          </cell>
          <cell r="AD559" t="str">
            <v>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v>
          </cell>
          <cell r="AE559" t="str">
            <v>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v>
          </cell>
          <cell r="AF559" t="str">
            <v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v>
          </cell>
          <cell r="AG559" t="str">
            <v>GARANTIZAR UNA VIDA SALUDABLE Y PROMOVER EL BIENESTAR PARA LAS PERSONAS EN SITUACION DE CALLE, A TRAVES DEL OTORGAMIENTO DE SERVICIOS SOCIALES DE CALIDAD Y LA IMPLEMENTACION DE MODELOS DE ATENCION QUE GARANTICEN LOS DERECHOS HUMANOS DE LOS BENEFICIARIOS.</v>
          </cell>
          <cell r="AH559">
            <v>0.7</v>
          </cell>
          <cell r="AI559" t="str">
            <v>MIDE EL PORCENTAJE DE PERSONAS EN SITUACION DE CALLE QUE SERAN BENEFICIADOS, A TRAVES DEL OTORGAMIENTO DE SERVICIOS SOCIALES.</v>
          </cell>
          <cell r="AJ559" t="str">
            <v>(NUMERODE PERSONAS EN SITUACION DE CALLE BENEFICIADAS/NUMERO DE SERVICIOS SOCIALES ENTREGADOS.) * 100</v>
          </cell>
          <cell r="AK559" t="str">
            <v>PORCENTAJE</v>
          </cell>
          <cell r="AL559" t="str">
            <v>HTTPS://WWW.SIBISO.CDMX.GOB.MX/SECRETARIA/DIRECTORIO</v>
          </cell>
          <cell r="AM559">
            <v>0.2</v>
          </cell>
          <cell r="AN559">
            <v>0.35</v>
          </cell>
          <cell r="AO559">
            <v>0.6</v>
          </cell>
          <cell r="AP559">
            <v>0.7</v>
          </cell>
        </row>
        <row r="560">
          <cell r="K560" t="str">
            <v>08C001F016</v>
          </cell>
          <cell r="L560">
            <v>2</v>
          </cell>
          <cell r="M560" t="str">
            <v>Ciudad Sustentable</v>
          </cell>
          <cell r="N560" t="str">
            <v>2</v>
          </cell>
          <cell r="O560" t="str">
            <v>Desarrollo urbano sustentable e incluyente</v>
          </cell>
          <cell r="P560" t="str">
            <v>2</v>
          </cell>
          <cell r="Q560" t="str">
            <v>Ampliación de parques, espacios públicos y mejora de servicios urbanos</v>
          </cell>
          <cell r="R560">
            <v>10</v>
          </cell>
          <cell r="S560" t="str">
            <v xml:space="preserve">Reducción de las desigualdades </v>
          </cell>
          <cell r="T560" t="str">
            <v xml:space="preserve">10. Reducción de las desigualdades </v>
          </cell>
          <cell r="U560" t="str">
            <v>2</v>
          </cell>
          <cell r="V560" t="str">
            <v>Desarrollo Social</v>
          </cell>
          <cell r="W560" t="str">
            <v>7</v>
          </cell>
          <cell r="X560" t="str">
            <v>Otros Asuntos Sociales</v>
          </cell>
          <cell r="Y560" t="str">
            <v>1</v>
          </cell>
          <cell r="Z560" t="str">
            <v>Otros Asuntos Sociales</v>
          </cell>
          <cell r="AA560" t="str">
            <v>2.7.1</v>
          </cell>
          <cell r="AB560" t="str">
            <v>055</v>
          </cell>
          <cell r="AC560" t="str">
            <v>Participación ciudadana</v>
          </cell>
          <cell r="AD560" t="str">
            <v>FALTA DE COHESION E INCLUSION SOCIAL, ASI COMO LA POCA O NULA VINCULACION ENTRE CIUDADANA Y GOBIERNO.</v>
          </cell>
          <cell r="AE560" t="str">
            <v>NIÑOS, JOVENES, ADULTOS Y ADULTOS MAYORES.</v>
          </cell>
          <cell r="AF560" t="str">
            <v>REALIZAR ACTIVIDADES TALES COMO EVENTOS, TALLERES, ASAMBLEAS CIUDADANAS, RECUPERACION DE ESPACIOS PUBLICOS, DIFUSION Y VISITAS DOMICILIARIAS EN LA CIUADA DE MEXICO.</v>
          </cell>
          <cell r="AG560" t="str">
            <v>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v>
          </cell>
          <cell r="AH560">
            <v>0.95</v>
          </cell>
          <cell r="AI560" t="str">
            <v>MIDE EL PORCENTAJE DE MECANISMOS DE PARTICIPACION CIUDADANA ORGANIZADOS EN LAS 16 ALCALDIAS DE LA CIUDADA DE MEXICO</v>
          </cell>
          <cell r="AJ560" t="str">
            <v>NUMERO DE MECANISMOS DE PARTICPACION CIUDADANA ORGANIZADOS  REALIZADOS/NUMERO DE MECANISMOS DE PARTICIAPCION CIUDADANA PROGRAMADO)*100</v>
          </cell>
          <cell r="AK560" t="str">
            <v>PORCENTAJE</v>
          </cell>
          <cell r="AL560" t="str">
            <v>DIRECCION GENERAL DE PARTICIPACION CIUDADANA DE LA SIBISO. WWW.SIBISO.CDMX.GOB.MX</v>
          </cell>
          <cell r="AM560">
            <v>0.25</v>
          </cell>
          <cell r="AN560">
            <v>0.5</v>
          </cell>
          <cell r="AO560">
            <v>0.75</v>
          </cell>
          <cell r="AP560">
            <v>0.95</v>
          </cell>
        </row>
        <row r="561">
          <cell r="K561" t="str">
            <v>08C001M001</v>
          </cell>
          <cell r="L561">
            <v>2</v>
          </cell>
          <cell r="M561" t="str">
            <v>Ciudad Sustentable</v>
          </cell>
          <cell r="N561" t="str">
            <v>1</v>
          </cell>
          <cell r="O561" t="str">
            <v>Desarrollo económico sustentable e incluyente y generación de empleo</v>
          </cell>
          <cell r="P561" t="str">
            <v>7</v>
          </cell>
          <cell r="Q561" t="str">
            <v>Derechos humanos y empleo</v>
          </cell>
          <cell r="R561" t="str">
            <v>8</v>
          </cell>
          <cell r="S561" t="str">
            <v>Trabajo decente y crecimiento económico</v>
          </cell>
          <cell r="T561" t="str">
            <v>8. Trabajo decente y crecimiento económico</v>
          </cell>
          <cell r="U561" t="str">
            <v>2</v>
          </cell>
          <cell r="V561" t="str">
            <v>Desarrollo Social</v>
          </cell>
          <cell r="W561" t="str">
            <v>7</v>
          </cell>
          <cell r="X561" t="str">
            <v>Otros Asuntos Sociales</v>
          </cell>
          <cell r="Y561" t="str">
            <v>1</v>
          </cell>
          <cell r="Z561" t="str">
            <v>Otros Asuntos Sociales</v>
          </cell>
          <cell r="AA561" t="str">
            <v>2.7.1</v>
          </cell>
          <cell r="AB561" t="str">
            <v>104</v>
          </cell>
          <cell r="AC561" t="str">
            <v>Administracion de capital humano</v>
          </cell>
          <cell r="AD561" t="str">
            <v>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v>
          </cell>
          <cell r="AE561" t="str">
            <v xml:space="preserve">POBLACION JOVEN DE LA CIUDAD DE MEXICO ENTRE 12 Y 29 AÑOS DE EDAD </v>
          </cell>
          <cell r="AF561" t="str">
            <v>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v>
          </cell>
          <cell r="AG561" t="str">
            <v>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v>
          </cell>
          <cell r="AH561" t="str">
            <v>1</v>
          </cell>
          <cell r="AI561" t="str">
            <v>MIDE EL PORCENTAHE DE ACTIVIDADES DE APOYO ADMINISTRATIVO ENFOCADAS A LOS SERVICIOS QUE SE BRINDAN A LOS TRABAJADORES Y/O FAMILIARES DEL AREA DE CAPITAL HUMANO ADSCRITOS A LA SECRETARIA DE INCLUSION Y BIENESTAR SOCIAL</v>
          </cell>
          <cell r="AJ561" t="str">
            <v>(ACTIVIDADES DE APOYO ADMINISTRATIVO REALIZADAS/ACTIVIDADES DE APOYO ADMINISTRATIVO PROGRAMADO)*100</v>
          </cell>
          <cell r="AK561" t="str">
            <v xml:space="preserve">PORCENTAJE </v>
          </cell>
          <cell r="AL561" t="str">
            <v>REPORTE DE AVANCE DE METAS FISICAS</v>
          </cell>
          <cell r="AM561">
            <v>0.25</v>
          </cell>
          <cell r="AN561">
            <v>0.35</v>
          </cell>
          <cell r="AO561">
            <v>0.75</v>
          </cell>
          <cell r="AP561">
            <v>1</v>
          </cell>
        </row>
        <row r="562">
          <cell r="K562" t="str">
            <v>08C001N001</v>
          </cell>
          <cell r="L562">
            <v>2</v>
          </cell>
          <cell r="M562" t="str">
            <v>Ciudad Sustentable</v>
          </cell>
          <cell r="N562" t="str">
            <v>2</v>
          </cell>
          <cell r="O562" t="str">
            <v>Desarrollo urbano sustentable e incluyente</v>
          </cell>
          <cell r="P562" t="str">
            <v>1</v>
          </cell>
          <cell r="Q562" t="str">
            <v>Ordenamiento de desarrollo urbano</v>
          </cell>
          <cell r="R562">
            <v>16</v>
          </cell>
          <cell r="S562" t="str">
            <v>Paz, justicia e instituciones sólidas</v>
          </cell>
          <cell r="T562" t="str">
            <v>16. Paz, justicia e instituciones sólidas</v>
          </cell>
          <cell r="U562" t="str">
            <v>1</v>
          </cell>
          <cell r="V562" t="str">
            <v>Gobierno</v>
          </cell>
          <cell r="W562" t="str">
            <v>7</v>
          </cell>
          <cell r="X562" t="str">
            <v>Asuntos De Orden Público Y De Seguridad Interior</v>
          </cell>
          <cell r="Y562" t="str">
            <v>2</v>
          </cell>
          <cell r="Z562" t="str">
            <v>Protección Civil</v>
          </cell>
          <cell r="AA562" t="str">
            <v>1.7.2</v>
          </cell>
          <cell r="AB562" t="str">
            <v>002</v>
          </cell>
          <cell r="AC562" t="str">
            <v>Gestión integral de riesgos en materia de protección civil</v>
          </cell>
          <cell r="AD562" t="str">
            <v>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v>
          </cell>
          <cell r="AE562" t="str">
            <v>VISITANTES, PERSONAL QUE LABORA EN LAS DIFERENTES INSTALACIONES DE LA SECRETARIA, Y POBLACION FIJA Y FLOTANTE EN LOS CENTROS DE ASISTENCIA E INTEGRACION SOCIAL.</v>
          </cell>
          <cell r="AF562" t="str">
            <v>CONTAR CON UNA GESTION INTEGRAL DE RIESGOS EN LA SECRETARIA Y SUS INMUEBLES QUE GARANTICE UN ESQUEMA REACTIVO A UNO PREVENTIVO, PARA EVITAR QUE LAS CONTINGENCIAS SE MATERIALICEN EN DESASTRES, Y CON ELLO SALVAGUARDAR LA VIDA Y LOS BIENES DEL PERSONAL Y POBLACION DE LA SECRETARIA.</v>
          </cell>
          <cell r="AG562" t="str">
            <v>GARANTIZAR LA SEGURIDAD EN EL ACCESO Y PERMANENCIA AL PERSONAL, VISITANTES Y POBLACION FIJA Y FLOTANTE EN LAS INSTALACIONES.</v>
          </cell>
          <cell r="AH562">
            <v>1</v>
          </cell>
          <cell r="AI562" t="str">
            <v>PROTOCOLOS DE SEGURIDAD EN CASO DE EMERGENCIA MEDIANTE LA CALENDARIZACION DE SIMULACROS EN TODOS LOS INMUEBLES Y DIVERSAS HIPOTESIS DE EMERGENCIA.</v>
          </cell>
          <cell r="AJ562" t="str">
            <v>PROTOCOLOS DE SEGURIDAD REALIZADOS
(NUMERO DE PROTOCOLOS DE SEGURIDAD REALIZADOS / NUMERO DE PROTOCOLOS DE SEGURIDAD PROGRAMADOS)X100</v>
          </cell>
          <cell r="AK562" t="str">
            <v>ACTIVIDAD</v>
          </cell>
          <cell r="AL562" t="str">
            <v>CALENDARIOS DE SIMULACROS Y BITACORAS DE REGISTRO DE ACTIVIDADES</v>
          </cell>
          <cell r="AM562">
            <v>1</v>
          </cell>
          <cell r="AN562">
            <v>1</v>
          </cell>
          <cell r="AO562">
            <v>1</v>
          </cell>
          <cell r="AP562">
            <v>1</v>
          </cell>
        </row>
        <row r="563">
          <cell r="K563" t="str">
            <v>08C001O001</v>
          </cell>
          <cell r="L563">
            <v>2</v>
          </cell>
          <cell r="M563" t="str">
            <v>Ciudad Sustentable</v>
          </cell>
          <cell r="N563" t="str">
            <v>1</v>
          </cell>
          <cell r="O563" t="str">
            <v>Desarrollo económico sustentable e incluyente y generación de empleo</v>
          </cell>
          <cell r="P563" t="str">
            <v>7</v>
          </cell>
          <cell r="Q563" t="str">
            <v>Derechos humanos y empleo</v>
          </cell>
          <cell r="R563">
            <v>16</v>
          </cell>
          <cell r="S563" t="str">
            <v>Paz, justicia e instituciones sólidas</v>
          </cell>
          <cell r="T563" t="str">
            <v>16. Paz, justicia e instituciones sólidas</v>
          </cell>
          <cell r="U563" t="str">
            <v>1</v>
          </cell>
          <cell r="V563" t="str">
            <v>Gobierno</v>
          </cell>
          <cell r="W563" t="str">
            <v>3</v>
          </cell>
          <cell r="X563" t="str">
            <v>Coordinación De La Política De Gobierno</v>
          </cell>
          <cell r="Y563" t="str">
            <v>4</v>
          </cell>
          <cell r="Z563" t="str">
            <v>Función Pública</v>
          </cell>
          <cell r="AA563" t="str">
            <v>1.3.4</v>
          </cell>
          <cell r="AB563" t="str">
            <v>001</v>
          </cell>
          <cell r="AC563" t="str">
            <v>Función pública y buen gobierno</v>
          </cell>
          <cell r="AD563" t="str">
            <v xml:space="preserve">EN LA CIUDAD DE MEXICO PERSISTEN CONDICIONES QUE LIMITAN EL ACCESO A LA INFORMACION PARA LOGRAR EL DESARROLLO EN IGUALDAD PARA LAS PERSONAS QUE VIVEN Y TRANSITAN EN ESTA CIUDAD DE MEXICO. </v>
          </cell>
          <cell r="AE563" t="str">
            <v xml:space="preserve">TODAS LAS PERSONAS QUE EJERCEN SU DERECHO DE ACCESO A LA INFORMACION PUBLICA. </v>
          </cell>
          <cell r="AF563" t="str">
            <v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v>
          </cell>
          <cell r="AG563" t="str">
            <v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v>
          </cell>
          <cell r="AH563">
            <v>1200</v>
          </cell>
          <cell r="AI563" t="str">
            <v xml:space="preserve">ATENDER LAS SOLICITUDES PRESENTADAS DE MANERA EFICIENTE Y EN APEGO A LOS PRINCIPIOS QUE RIGEN EL DERECHO DE ACCESO A LA INFORMACION PUBLICA Y LA PROTECCION DE DATOS PERSONALES. </v>
          </cell>
          <cell r="AJ563" t="str">
            <v>INDICE DE ATENCION A SOLICITUDES 
=(NUMERO DE SOLICITUDES PROGRAMADAS/ NUMERO DE SOLICITUDES ATENDIDAS)*100</v>
          </cell>
          <cell r="AK563" t="str">
            <v>ATENCION</v>
          </cell>
          <cell r="AL563" t="str">
            <v>INFORMES TRIMESTRALES Y ANUALES DEL SISTEMA DE CAPTURA DE REPORTES ESTADISTICOS DE SOLICITUDES DE INFORMACION</v>
          </cell>
          <cell r="AM563">
            <v>300</v>
          </cell>
          <cell r="AN563">
            <v>600</v>
          </cell>
          <cell r="AO563">
            <v>900</v>
          </cell>
          <cell r="AP563">
            <v>1200</v>
          </cell>
        </row>
        <row r="564">
          <cell r="K564" t="str">
            <v>08C001P001</v>
          </cell>
          <cell r="L564">
            <v>2</v>
          </cell>
          <cell r="M564" t="str">
            <v>Ciudad Sustentable</v>
          </cell>
          <cell r="N564" t="str">
            <v>1</v>
          </cell>
          <cell r="O564" t="str">
            <v>Desarrollo económico sustentable e incluyente y generación de empleo</v>
          </cell>
          <cell r="P564" t="str">
            <v>7</v>
          </cell>
          <cell r="Q564" t="str">
            <v>Derechos humanos y empleo</v>
          </cell>
          <cell r="R564">
            <v>5</v>
          </cell>
          <cell r="S564" t="str">
            <v xml:space="preserve">Igualdad de género </v>
          </cell>
          <cell r="T564" t="str">
            <v xml:space="preserve">5. Igualdad de género </v>
          </cell>
          <cell r="U564" t="str">
            <v>1</v>
          </cell>
          <cell r="V564" t="str">
            <v>Gobierno</v>
          </cell>
          <cell r="W564" t="str">
            <v>2</v>
          </cell>
          <cell r="X564" t="str">
            <v>Justicia</v>
          </cell>
          <cell r="Y564" t="str">
            <v>4</v>
          </cell>
          <cell r="Z564" t="str">
            <v>Derechos Humanos</v>
          </cell>
          <cell r="AA564" t="str">
            <v>1.2.4</v>
          </cell>
          <cell r="AB564" t="str">
            <v>003</v>
          </cell>
          <cell r="AC564" t="str">
            <v>Transversalización de la perspectiva de género</v>
          </cell>
          <cell r="AD564" t="str">
            <v>ALTOS INDICES EN TODOS LOS TIPOS DE VIOLENCIA CONTRA NIÑAS, NIÑOS, ADOLESCENTES Y MUJERES.</v>
          </cell>
          <cell r="AE564" t="str">
            <v>NIÑAS, NIÑOS, ADOLESCENTES Y MUJERES</v>
          </cell>
          <cell r="AF564" t="str">
            <v>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v>
          </cell>
          <cell r="AG564" t="str">
            <v>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v>
          </cell>
          <cell r="AH564">
            <v>4</v>
          </cell>
          <cell r="AI564" t="str">
            <v>GESTIONAR MESAS INTERINSTITUCIONALES DE TRABAJO ENTRE ORGANISMOS DE GOBIERNO, ACADEMIA Y ORGANIZACIONES DE LA SOCIEDAD CIVIL, PARA DISEÑAR ESTRATEGIAS Y ACCIONES PARA  LA PREVENCION DE TODO TIPO DE VIOLENCIA A NIÑAS, NIÑOS Y ADOLESCENTES Y MUJERES</v>
          </cell>
          <cell r="AJ564" t="str">
            <v>PORCENTAJE DE ACCIONES IMPLEMENTADAS/ TOTAL DE ACCIONES PROYECTADAS</v>
          </cell>
          <cell r="AK564" t="str">
            <v>ACCION</v>
          </cell>
          <cell r="AL564" t="str">
            <v>INFORME CUALITATIVO Y CUANTITATIVO DEL CONTEXTO DE VIOLENCIA CONTRA NIÑAS, NIÑOS Y ADOLESCENTES Y MUJERES DE LA CIUDAD DE MEXICO.</v>
          </cell>
          <cell r="AM564">
            <v>2</v>
          </cell>
          <cell r="AN564">
            <v>2</v>
          </cell>
          <cell r="AO564">
            <v>2</v>
          </cell>
          <cell r="AP564">
            <v>2</v>
          </cell>
        </row>
        <row r="565">
          <cell r="K565" t="str">
            <v>08C001P002</v>
          </cell>
          <cell r="L565">
            <v>2</v>
          </cell>
          <cell r="M565" t="str">
            <v>Ciudad Sustentable</v>
          </cell>
          <cell r="N565" t="str">
            <v>1</v>
          </cell>
          <cell r="O565" t="str">
            <v>Desarrollo económico sustentable e incluyente y generación de empleo</v>
          </cell>
          <cell r="P565" t="str">
            <v>7</v>
          </cell>
          <cell r="Q565" t="str">
            <v>Derechos humanos y empleo</v>
          </cell>
          <cell r="R565">
            <v>10</v>
          </cell>
          <cell r="S565" t="str">
            <v xml:space="preserve">Reducción de las desigualdades </v>
          </cell>
          <cell r="T565" t="str">
            <v xml:space="preserve">10. Reducción de las desigualdades </v>
          </cell>
          <cell r="U565" t="str">
            <v>1</v>
          </cell>
          <cell r="V565" t="str">
            <v>Gobierno</v>
          </cell>
          <cell r="W565" t="str">
            <v>2</v>
          </cell>
          <cell r="X565" t="str">
            <v>Justicia</v>
          </cell>
          <cell r="Y565" t="str">
            <v>4</v>
          </cell>
          <cell r="Z565" t="str">
            <v>Derechos Humanos</v>
          </cell>
          <cell r="AA565" t="str">
            <v>1.2.4</v>
          </cell>
          <cell r="AB565" t="str">
            <v>004</v>
          </cell>
          <cell r="AC565" t="str">
            <v>Transversalización del enfoque de derechos humanos</v>
          </cell>
          <cell r="AD565" t="str">
            <v>HACEN FALTA ACCIONES MAS ESPECIFICAS Y CONTUNDENTES PARA LA TRANSVERSALIZACION DEL ENFOQUE DE DERECHOS HUMANOS Y DE DIVERSIDAD SEXUAL Y DE GENERO DENTRO DE LAS ACCIONES DEL GOBIERNO DE LA CIUDAD DE MEXICO.</v>
          </cell>
          <cell r="AE565" t="str">
            <v>GRUPOS DE ATENCION PRIORITARIA, INCLUIDOS Y ESPECIFICAMENTE LAS PERSONAS LGBTTTI+ Y SUS DIVERSAS INTERSECCIONES.</v>
          </cell>
          <cell r="AF565" t="str">
            <v xml:space="preserve">CONTRIBUIR A LA CREACION DE ACCIONES, ESTRATEGIAS Y MECANISMOS DE APOYO FOCALIZADOS A LA GARANTIA DE RESPETO POR LOS DERECHOS HUMANOS, A UNA VIDA LIBRE DE VIOLENCIA; ASI COMO LOS DERECHOS ECONOMICOS, SOCIALES, CULTURALES Y AMBIENTALES. </v>
          </cell>
          <cell r="AG565" t="str">
            <v>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v>
          </cell>
          <cell r="AH565">
            <v>11</v>
          </cell>
          <cell r="AI565" t="str">
            <v>DESARROLLO DE LAS ACTIVIDADES INSTITUCIONALES DE LA PROMOCION PARA EL CUMPLIMIENTO DE LOS DERECHOS HUMANOS, SE CONTRIBUIRA CON LA TRANSVERSALIZACION DE DERECHOS HUMANOS EN LA CIUDAD DE MEXICO.</v>
          </cell>
          <cell r="AJ565" t="str">
            <v>PORCENTAJE DE ACCIONES IMPLEMENTADAS/ TOTAL DE ACCIONES PROYECTADAS</v>
          </cell>
          <cell r="AK565" t="str">
            <v>ACCION</v>
          </cell>
          <cell r="AL565" t="str">
            <v>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v>
          </cell>
          <cell r="AM565">
            <v>270</v>
          </cell>
          <cell r="AN565">
            <v>300</v>
          </cell>
          <cell r="AO565">
            <v>226</v>
          </cell>
          <cell r="AP565">
            <v>220</v>
          </cell>
        </row>
        <row r="566">
          <cell r="K566" t="str">
            <v>08C001P004</v>
          </cell>
          <cell r="L566">
            <v>2</v>
          </cell>
          <cell r="M566" t="str">
            <v>Ciudad Sustentable</v>
          </cell>
          <cell r="N566" t="str">
            <v>1</v>
          </cell>
          <cell r="O566" t="str">
            <v>Desarrollo económico sustentable e incluyente y generación de empleo</v>
          </cell>
          <cell r="P566" t="str">
            <v>7</v>
          </cell>
          <cell r="Q566" t="str">
            <v>Derechos humanos y empleo</v>
          </cell>
          <cell r="R566" t="str">
            <v>10</v>
          </cell>
          <cell r="S566" t="str">
            <v xml:space="preserve">Reducción de las desigualdades </v>
          </cell>
          <cell r="T566" t="str">
            <v xml:space="preserve">10. Reducción de las desigualdades </v>
          </cell>
          <cell r="U566" t="str">
            <v>2</v>
          </cell>
          <cell r="V566" t="str">
            <v>Desarrollo Social</v>
          </cell>
          <cell r="W566" t="str">
            <v>6</v>
          </cell>
          <cell r="X566" t="str">
            <v>Protección Social</v>
          </cell>
          <cell r="Y566" t="str">
            <v>8</v>
          </cell>
          <cell r="Z566" t="str">
            <v>Otros Grupos Vulnerables</v>
          </cell>
          <cell r="AA566" t="str">
            <v>2.6.8</v>
          </cell>
          <cell r="AB566" t="str">
            <v>294</v>
          </cell>
          <cell r="AC566" t="str">
            <v>Transversalización de la perspectiva de los derechos de la niñez y de la adolescencia</v>
          </cell>
          <cell r="AD56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66" t="str">
            <v>NIÑOS, NIÑAS Y ADOLESCENTES QUE HABITEN Y TRANSITEN EN LA CIUDAD DE MÉXICO</v>
          </cell>
          <cell r="AF566" t="str">
            <v>PROMOCIÓN INTEGRAL DE LOS DERECHOS DE LOS NIÑOS, NIÑAS Y ADOLESCENTES.
IMPLEMENTACIÓN ACCIONES DE SENSIBILIZACIÓN, PARA LOS SERVIDORES PÚBLICOS EN EL CUMPLIMIENTO DE LOS DERECHOS DE LOS NIÑOS, NIÑAS Y ADOLESCENTES.</v>
          </cell>
          <cell r="AG566" t="str">
            <v>NIÑOS, NIÑAS Y ADOLESCENTES, CON UNA VIDA LIBRE DE VIOLENCIA</v>
          </cell>
          <cell r="AH566">
            <v>1</v>
          </cell>
          <cell r="AI566" t="str">
            <v>PORCENTAJE DE ACTIVIDADES REALIZADAS A EFECTO DE CONCIENTIZAR SOBRE LOS DERECHOS DE LAS NIÑAS, NIÑOS Y ADOLESCENTES A LOS SERVIDORES PÚBLICOS DE LA INSTITUCIÓN.</v>
          </cell>
          <cell r="AJ566" t="str">
            <v>(ACTIVIDADES PLANEADAS PARA CONCIENTIZAR SOBRE LOS DERECHOS DE LAS NIÑAS, NIÑOS Y ADOLESCENTES) / (ACTIVIDADES REALIZADAS PARA CONCIENTIZAR SOBRE LOS DERECHOS DE LAS NIÑAS, NIÑOS Y ADOLESCENTES)</v>
          </cell>
          <cell r="AK566" t="str">
            <v>PORCENTAJE</v>
          </cell>
          <cell r="AL566" t="str">
            <v>N/A</v>
          </cell>
          <cell r="AM566">
            <v>0</v>
          </cell>
          <cell r="AN566">
            <v>0.5</v>
          </cell>
          <cell r="AO566">
            <v>1</v>
          </cell>
          <cell r="AP566">
            <v>1</v>
          </cell>
        </row>
        <row r="567">
          <cell r="K567" t="str">
            <v>08C001S013</v>
          </cell>
          <cell r="L567">
            <v>2</v>
          </cell>
          <cell r="M567" t="str">
            <v>Ciudad Sustentable</v>
          </cell>
          <cell r="N567" t="str">
            <v>1</v>
          </cell>
          <cell r="O567" t="str">
            <v>Desarrollo económico sustentable e incluyente y generación de empleo</v>
          </cell>
          <cell r="P567" t="str">
            <v>3</v>
          </cell>
          <cell r="Q567" t="str">
            <v>Fortalecer la economía social y el emprendimiento</v>
          </cell>
          <cell r="R567">
            <v>2</v>
          </cell>
          <cell r="S567" t="str">
            <v xml:space="preserve">Hambre cero </v>
          </cell>
          <cell r="T567" t="str">
            <v xml:space="preserve">2. Hambre cero </v>
          </cell>
          <cell r="U567" t="str">
            <v>2</v>
          </cell>
          <cell r="V567" t="str">
            <v>Desarrollo Social</v>
          </cell>
          <cell r="W567" t="str">
            <v>6</v>
          </cell>
          <cell r="X567" t="str">
            <v>Protección Social</v>
          </cell>
          <cell r="Y567" t="str">
            <v>5</v>
          </cell>
          <cell r="Z567" t="str">
            <v>Alimentación Y Nutrición</v>
          </cell>
          <cell r="AA567" t="str">
            <v>2.6.5</v>
          </cell>
          <cell r="AB567" t="str">
            <v>106</v>
          </cell>
          <cell r="AC567" t="str">
            <v>Acciones para garantizar la seguridad alimentaria y nutricional</v>
          </cell>
          <cell r="AD567" t="str">
            <v>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v>
          </cell>
          <cell r="AE567" t="str">
            <v>LA  POBLACION QUE TRANSITA O HABITA PREFERENTEMENTE EN LA UNIDADES TERRITORIALES CLASIFICADAS COMO DE MEDIA, ALTA Y MUY ALTA MARGINACION Y LAS ZONAS QUE TIENEN CONDICIONES SOCIOTERRITORIALES DE POBREZA, DESIGUALDAD Y ALTA CONFLICTIVIDAD SOCIAL DE LA CIUDAD DE MEXICO.</v>
          </cell>
          <cell r="AF567" t="str">
            <v>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v>
          </cell>
          <cell r="AG567" t="str">
            <v>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v>
          </cell>
          <cell r="AH567">
            <v>0.95</v>
          </cell>
          <cell r="AI567" t="str">
            <v>MIDE LA PROPORCION DE POBLACION QUE TIENE CARENCIA ALIMENTARIA DE LA CIUDAD DE MEXICO, POR DISPONIBILIDAD, ACCESO, UTILIZACION Y ESTABILIDAD.</v>
          </cell>
          <cell r="AJ567" t="str">
            <v>(NUMERO DE RACIONES ALIMENTARIAS ENTREGADAS EN 2020)/ (NUMERO DE RACIONES ENTREGADAS ALIMENTARIAS EN 2021) -1* 100</v>
          </cell>
          <cell r="AK567" t="str">
            <v>PORCENTAJE</v>
          </cell>
          <cell r="AL567" t="str">
            <v xml:space="preserve">SISTEMA DE INFORMACION BASICA DE ASISTENCIA SOCIAL (SIBAIS). BASE DE DATOS DE INFORMES FINANCIEROS DE COMEDORES COMUNITARIOS </v>
          </cell>
          <cell r="AM567">
            <v>0.15</v>
          </cell>
          <cell r="AN567">
            <v>0.5</v>
          </cell>
          <cell r="AO567">
            <v>0.7</v>
          </cell>
          <cell r="AP567">
            <v>0.95</v>
          </cell>
        </row>
        <row r="568">
          <cell r="K568" t="str">
            <v>08C001S014</v>
          </cell>
          <cell r="L568">
            <v>2</v>
          </cell>
          <cell r="M568" t="str">
            <v>Ciudad Sustentable</v>
          </cell>
          <cell r="N568" t="str">
            <v>1</v>
          </cell>
          <cell r="O568" t="str">
            <v>Desarrollo económico sustentable e incluyente y generación de empleo</v>
          </cell>
          <cell r="P568" t="str">
            <v>3</v>
          </cell>
          <cell r="Q568" t="str">
            <v>Fortalecer la economía social y el emprendimiento</v>
          </cell>
          <cell r="R568">
            <v>2</v>
          </cell>
          <cell r="S568" t="str">
            <v xml:space="preserve">Hambre cero </v>
          </cell>
          <cell r="T568" t="str">
            <v xml:space="preserve">2. Hambre cero </v>
          </cell>
          <cell r="U568" t="str">
            <v>2</v>
          </cell>
          <cell r="V568" t="str">
            <v>Desarrollo Social</v>
          </cell>
          <cell r="W568" t="str">
            <v>6</v>
          </cell>
          <cell r="X568" t="str">
            <v>Protección Social</v>
          </cell>
          <cell r="Y568" t="str">
            <v>5</v>
          </cell>
          <cell r="Z568" t="str">
            <v>Alimentación Y Nutrición</v>
          </cell>
          <cell r="AA568" t="str">
            <v>2.6.5</v>
          </cell>
          <cell r="AB568" t="str">
            <v>106</v>
          </cell>
          <cell r="AC568" t="str">
            <v>Acciones para garantizar la seguridad alimentaria y nutricional</v>
          </cell>
          <cell r="AD568" t="str">
            <v>UNA MALA ALIMENTACION AFECTA LA SALUD DE LAS Y LOS INTEGRANTES DE LAS POBLACIONES CALLEJERAS, PROVOCANDO UN DETERIORO EN SU ESTADO FISICO YA QUE LES PROVOCA ENFERMEDADES CRONICO DEGENERATIVAS.</v>
          </cell>
          <cell r="AE568" t="str">
            <v>LAS Y LOS RESIDENTES DE LOS 11  CENTROS DE ASISTENCIA E INTEGRACION SOCIAL.</v>
          </cell>
          <cell r="AF568" t="str">
            <v xml:space="preserve">COORDINAR, ASEGURAR Y EVALUAR LOS PROGRAMAS Y MODELOS DE ATENCION DE LOS CENTROS, A FIN DE BRINDAR UN ADECUADO SERVICIO A LAS Y LOS USUARIOS. </v>
          </cell>
          <cell r="AG568" t="str">
            <v>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v>
          </cell>
          <cell r="AH568">
            <v>1</v>
          </cell>
          <cell r="AI568" t="str">
            <v xml:space="preserve">MIDE EL PORCENTAJE DE RACIONES ENTREGADAS A LA POBLACION DE 2100 USUARIOS, CONSIDERANDO 3 RACIONES AL DIA </v>
          </cell>
          <cell r="AJ568" t="str">
            <v>(NUMERO TOTAL DE RACIONES ENTREGADAS/NUMERO TOTAL DE RACIONES REQUERIDAS)*100</v>
          </cell>
          <cell r="AK568" t="str">
            <v>PORCENTAJE</v>
          </cell>
          <cell r="AL568" t="str">
            <v xml:space="preserve">LA DIRECCION DE LOS CENTROS DE ASISTENCIA E INTEGRACION SOCIAL Y LA JUD DE ENLACE ADMINISTRATIVOS GENERAN REPORTES MENSUALES DE CONSUMO DE DIETAS POR CADA UNO DE LOS CENTROS. </v>
          </cell>
          <cell r="AM568">
            <v>0.25</v>
          </cell>
          <cell r="AN568">
            <v>0.35</v>
          </cell>
          <cell r="AO568">
            <v>0.45</v>
          </cell>
          <cell r="AP568">
            <v>1</v>
          </cell>
        </row>
        <row r="569">
          <cell r="K569" t="str">
            <v>08C001S047</v>
          </cell>
          <cell r="L569">
            <v>2</v>
          </cell>
          <cell r="M569" t="str">
            <v>Ciudad Sustentable</v>
          </cell>
          <cell r="N569">
            <v>2</v>
          </cell>
          <cell r="O569" t="str">
            <v>Desarrollo urbano sustentable e incluyente</v>
          </cell>
          <cell r="P569">
            <v>2</v>
          </cell>
          <cell r="Q569" t="str">
            <v>Ampliación de parques, espacios públicos y mejora de servicios urbanos</v>
          </cell>
          <cell r="R569">
            <v>11</v>
          </cell>
          <cell r="S569" t="str">
            <v>Ciudades y comunidades sostenibles</v>
          </cell>
          <cell r="T569" t="str">
            <v>11. Ciudades y comunidades sostenibles</v>
          </cell>
          <cell r="U569" t="str">
            <v>2</v>
          </cell>
          <cell r="V569" t="str">
            <v>Desarrollo Social</v>
          </cell>
          <cell r="W569" t="str">
            <v>2</v>
          </cell>
          <cell r="X569" t="str">
            <v>Vivienda Y Servicios A La Comunidad</v>
          </cell>
          <cell r="Y569" t="str">
            <v>2</v>
          </cell>
          <cell r="Z569" t="str">
            <v>Desarrollo Comunitario</v>
          </cell>
          <cell r="AA569" t="str">
            <v>2.2.2</v>
          </cell>
          <cell r="AB569" t="str">
            <v>128</v>
          </cell>
          <cell r="AC569" t="str">
            <v>Desarrollo urbano sostenible</v>
          </cell>
          <cell r="AD569" t="str">
            <v>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v>
          </cell>
          <cell r="AE569" t="str">
            <v>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v>
          </cell>
          <cell r="AF569" t="str">
            <v>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v>
          </cell>
          <cell r="AG569" t="str">
            <v>PROYECTOS FINANCIADOS QUE PERMITAN A LA POBLACION BENEFICIARIA HACER VALIDOS SUS DERECHOS SOCIALES Y HUMANOS.</v>
          </cell>
          <cell r="AH569">
            <v>1</v>
          </cell>
          <cell r="AI569" t="str">
            <v>MIDE EL PORCENTAJE DE APOYOS REALIZADOS, ORGANIZADOS DE MEJORAMIENTO BARRIAL SE GENERA LA PARTICIPACION CIUDADANA EN LOS  SENDEROS SEGUROS, CORREDORES DEPORTIVOS, CORREDORES CULTURALES Y  LOS ENTORNOS A LOS PILARES.</v>
          </cell>
          <cell r="AJ569" t="str">
            <v>(NUMERO DE APOYOS ENTREGADOS/NUMERO DE APOYOS PROGRAMADOS)*100</v>
          </cell>
          <cell r="AK569" t="str">
            <v>PORCENTAJE</v>
          </cell>
          <cell r="AL569" t="str">
            <v xml:space="preserve">ANTEPROYECTO, PRESUPUESTO, VISITAS DE SUPERVISION Y FINIQUITO DE LA OBRA LOS CUALES SE ENCUENTRAN EL LAS CARPETAS DE LOS PROYECTOS, LA CUALES ESTAN RESGUARDADAS EN LAS DIRECCION EJECUTIVA DE MEJORAMIENTO BARRIAL </v>
          </cell>
          <cell r="AM569">
            <v>0.25</v>
          </cell>
          <cell r="AN569">
            <v>0.35</v>
          </cell>
          <cell r="AO569">
            <v>0.45</v>
          </cell>
          <cell r="AP569">
            <v>1</v>
          </cell>
        </row>
        <row r="570">
          <cell r="K570" t="str">
            <v>08C001S071</v>
          </cell>
          <cell r="L570">
            <v>2</v>
          </cell>
          <cell r="M570" t="str">
            <v>Ciudad Sustentable</v>
          </cell>
          <cell r="N570" t="str">
            <v>1</v>
          </cell>
          <cell r="O570" t="str">
            <v>Desarrollo económico sustentable e incluyente y generación de empleo</v>
          </cell>
          <cell r="P570" t="str">
            <v>6</v>
          </cell>
          <cell r="Q570" t="str">
            <v>Mejorar la protección social para el desempleo</v>
          </cell>
          <cell r="R570">
            <v>10</v>
          </cell>
          <cell r="S570" t="str">
            <v xml:space="preserve">Reducción de las desigualdades </v>
          </cell>
          <cell r="T570" t="str">
            <v xml:space="preserve">10. Reducción de las desigualdades </v>
          </cell>
          <cell r="U570" t="str">
            <v>2</v>
          </cell>
          <cell r="V570" t="str">
            <v>Desarrollo Social</v>
          </cell>
          <cell r="W570" t="str">
            <v>7</v>
          </cell>
          <cell r="X570" t="str">
            <v>Otros Asuntos Sociales</v>
          </cell>
          <cell r="Y570" t="str">
            <v>1</v>
          </cell>
          <cell r="Z570" t="str">
            <v>Otros Asuntos Sociales</v>
          </cell>
          <cell r="AA570" t="str">
            <v>2.7.1</v>
          </cell>
          <cell r="AB570" t="str">
            <v>226</v>
          </cell>
          <cell r="AC570" t="str">
            <v>Fortalecimiento de la cohesión social</v>
          </cell>
          <cell r="AD570" t="str">
            <v>FALTA DE COHESION E INCLUSION SOCIAL, ASI COMO LA POCA O NULA CONVIVENCIA CIUDADANA.</v>
          </cell>
          <cell r="AE570" t="str">
            <v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v>
          </cell>
          <cell r="AF570" t="str">
            <v>500 JORNADAS COMUNITARIAS DE MEJORAMIENTO URBANO (TEQUIO)  1,000 ASAMBLEAS CIUDADANAS EN LAS 16 ALCALDIAS DE LA CIUDAD DE MEXICO. 1,900 PERSONAS FACILITADORAS DE SERVICIOS, DENOMINADOS SERVIDORES DE LA CIUDAD DE MEXICO.</v>
          </cell>
          <cell r="AG570" t="str">
            <v>CON LA ENTREGA DE LAS MINISTRACIONES (APOYO ECONOMICO) SE LLEVARA A CABO JORNADA COMUNITARIAS (TEQUIOS), ASAMBLEAS CIUDADANAS Y LA ACTUALIZACION Y PREPARACION DE FACILITADORES DE SERVICIOS.</v>
          </cell>
          <cell r="AH570">
            <v>1</v>
          </cell>
          <cell r="AI570" t="str">
            <v>MIDE EL PORCENTAJE DE BECAS ENTREGADAS A LOS SERVIDORES DE LA CIUDAD DE MEXICO, CONSIDERANDO LOS PROCESOS DE ORGANIZACION Y PARTICIPACION CIUDADANA.</v>
          </cell>
          <cell r="AJ570" t="str">
            <v>(NUMERO DE SERVIDORES DE LA CIUDAD QUE RECIBIERON LAS MINISTRACIONES) / (NUMERO DE SERVIDORES DE
LA CIUDAD PROGRAMADOS)* 100</v>
          </cell>
          <cell r="AK570" t="str">
            <v>PORCENTAJE</v>
          </cell>
          <cell r="AL570" t="str">
            <v>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v>
          </cell>
          <cell r="AM570">
            <v>0.25</v>
          </cell>
          <cell r="AN570">
            <v>0.5</v>
          </cell>
          <cell r="AO570">
            <v>0.75</v>
          </cell>
          <cell r="AP570">
            <v>1</v>
          </cell>
        </row>
        <row r="571">
          <cell r="K571" t="str">
            <v>08C001S072</v>
          </cell>
          <cell r="L571">
            <v>2</v>
          </cell>
          <cell r="M571" t="str">
            <v>Ciudad Sustentable</v>
          </cell>
          <cell r="N571" t="str">
            <v>1</v>
          </cell>
          <cell r="O571" t="str">
            <v>Desarrollo económico sustentable e incluyente y generación de empleo</v>
          </cell>
          <cell r="P571" t="str">
            <v>7</v>
          </cell>
          <cell r="Q571" t="str">
            <v>Derechos humanos y empleo</v>
          </cell>
          <cell r="R571">
            <v>10</v>
          </cell>
          <cell r="S571" t="str">
            <v xml:space="preserve">Reducción de las desigualdades </v>
          </cell>
          <cell r="T571" t="str">
            <v xml:space="preserve">10. Reducción de las desigualdades </v>
          </cell>
          <cell r="U571" t="str">
            <v>2</v>
          </cell>
          <cell r="V571" t="str">
            <v>Desarrollo Social</v>
          </cell>
          <cell r="W571" t="str">
            <v>6</v>
          </cell>
          <cell r="X571" t="str">
            <v>Protección Social</v>
          </cell>
          <cell r="Y571" t="str">
            <v>8</v>
          </cell>
          <cell r="Z571" t="str">
            <v>Otros Grupos Vulnerables</v>
          </cell>
          <cell r="AA571" t="str">
            <v>2.6.8</v>
          </cell>
          <cell r="AB571" t="str">
            <v>122</v>
          </cell>
          <cell r="AC571" t="str">
            <v>Atención a adultos mayores</v>
          </cell>
          <cell r="AD571" t="str">
            <v>FALTA DE UN SISTEMA DE ATENCION INTEGRAL QUE PROMUEVA Y GARANTICE LA INCLUSION SOCIAL DE LAS PERSONAS MAYORES RESIDENTES EN LA CIUDAD DE MEXICO.</v>
          </cell>
          <cell r="AE571" t="str">
            <v>HASTA 870,156 PERSONAS MAYORES DE 65 AÑOS RESIDENTES EN LA CIUDAD DE MEXICO.</v>
          </cell>
          <cell r="AF571" t="str">
            <v>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v>
          </cell>
          <cell r="AG571" t="str">
            <v>BRINDAR UN SERVICIO DE CALIDAD ENFOCADO A LA PERSONA CON UNA ATENCION INTEGRAL.</v>
          </cell>
          <cell r="AH571">
            <v>0.9</v>
          </cell>
          <cell r="AI571" t="str">
            <v>MIDE EL PORCENTAJE DE AVANCE DE ENTREGA DE APOYOS A PERESONAS MAYORES DE 65 AÑOS</v>
          </cell>
          <cell r="AJ571" t="str">
            <v>(APOYOS ENTREGADOS EFECTIVOS ADULTOS MAYORES/ APOYOS PROGRAMADOS ADULTOS MAYORES) *100</v>
          </cell>
          <cell r="AK571" t="str">
            <v xml:space="preserve">ATENCION </v>
          </cell>
          <cell r="AL571" t="str">
            <v>REPORTE DE PRODUCTIVIDAD Y REFERENCIA. HTTPS://WWW.SIBISO.CDMX.GOB.MX/SECRETARIA</v>
          </cell>
          <cell r="AM571">
            <v>0.25</v>
          </cell>
          <cell r="AN571">
            <v>0.45</v>
          </cell>
          <cell r="AO571">
            <v>0.7</v>
          </cell>
          <cell r="AP571">
            <v>0.9</v>
          </cell>
        </row>
        <row r="572">
          <cell r="K572" t="str">
            <v>08PDCEM001</v>
          </cell>
          <cell r="L572">
            <v>2</v>
          </cell>
          <cell r="M572" t="str">
            <v>Ciudad Sustentable</v>
          </cell>
          <cell r="N572" t="str">
            <v>1</v>
          </cell>
          <cell r="O572" t="str">
            <v>Desarrollo económico sustentable e incluyente y generación de empleo</v>
          </cell>
          <cell r="P572" t="str">
            <v>7</v>
          </cell>
          <cell r="Q572" t="str">
            <v>Derechos humanos y empleo</v>
          </cell>
          <cell r="R572" t="str">
            <v>10</v>
          </cell>
          <cell r="S572" t="str">
            <v xml:space="preserve">Reducción de las desigualdades </v>
          </cell>
          <cell r="T572" t="str">
            <v xml:space="preserve">10. Reducción de las desigualdades </v>
          </cell>
          <cell r="U572" t="str">
            <v>1</v>
          </cell>
          <cell r="V572" t="str">
            <v>Gobierno</v>
          </cell>
          <cell r="W572" t="str">
            <v>3</v>
          </cell>
          <cell r="X572" t="str">
            <v>Coordinación De La Política De Gobierno</v>
          </cell>
          <cell r="Y572" t="str">
            <v>4</v>
          </cell>
          <cell r="Z572" t="str">
            <v>Función Pública</v>
          </cell>
          <cell r="AA572" t="str">
            <v>1.3.4</v>
          </cell>
          <cell r="AB572" t="str">
            <v>104</v>
          </cell>
          <cell r="AC572" t="str">
            <v>Administración de capital humano</v>
          </cell>
          <cell r="AD572" t="str">
            <v>PERSONAL PROFESIONAL PREPARADO QUE CUBRA LAS NECESIDADES DE LAS AREAS.</v>
          </cell>
          <cell r="AE572" t="str">
            <v>DIRECCIONES DEL CONSEJO DE EVALUACION DEL DESARROLLO SOCIAL DE LA CIUDAD DE MEXICO</v>
          </cell>
          <cell r="AF572" t="str">
            <v>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v>
          </cell>
          <cell r="AG572" t="str">
            <v>SERVIDORES PUBLICOS Y UNA ORGANIZACION BIEN ESTRUCTURADA Y FUNCIONAL CON PERSONAL EFICIENTE Y EFICAZ QUE PERMITA CUMPLIR CON LAS NECESIDADES DE HUMANO, FINANCIERAS Y MATERIALES.</v>
          </cell>
          <cell r="AH572">
            <v>38</v>
          </cell>
          <cell r="AI572" t="str">
            <v>PROGRAMAS Y CAPACITACIONES QUE PERMITAN MEDIR EL DESEMPEÑO MEDIANTE EL DESARROLLO CONTINUO DE LAS PERSONAS, LOS PROCESOS Y DESARROLLO DE SUS ACTIVIDADES.</v>
          </cell>
          <cell r="AJ572" t="str">
            <v>CAPACITACIONES O ACCIONES DE MEJORA REALIZADAS</v>
          </cell>
          <cell r="AK572" t="str">
            <v>ACCION</v>
          </cell>
          <cell r="AL572" t="str">
            <v>INFORME DE AVANCE PRESUPUESTAL</v>
          </cell>
          <cell r="AM572">
            <v>38</v>
          </cell>
          <cell r="AN572">
            <v>38</v>
          </cell>
          <cell r="AO572">
            <v>38</v>
          </cell>
          <cell r="AP572">
            <v>38</v>
          </cell>
        </row>
        <row r="573">
          <cell r="K573" t="str">
            <v>08PDCEN001</v>
          </cell>
          <cell r="L573">
            <v>2</v>
          </cell>
          <cell r="M573" t="str">
            <v>Ciudad Sustentable</v>
          </cell>
          <cell r="N573" t="str">
            <v>2</v>
          </cell>
          <cell r="O573" t="str">
            <v>Desarrollo urbano sustentable e incluyente</v>
          </cell>
          <cell r="P573" t="str">
            <v>1</v>
          </cell>
          <cell r="Q573" t="str">
            <v>Ordenamiento de desarrollo urbano</v>
          </cell>
          <cell r="R573">
            <v>16</v>
          </cell>
          <cell r="S573" t="str">
            <v>Paz, justicia e instituciones sólidas</v>
          </cell>
          <cell r="T573" t="str">
            <v>16. Paz, justicia e instituciones sólidas</v>
          </cell>
          <cell r="U573" t="str">
            <v>1</v>
          </cell>
          <cell r="V573" t="str">
            <v>Gobierno</v>
          </cell>
          <cell r="W573" t="str">
            <v>7</v>
          </cell>
          <cell r="X573" t="str">
            <v>Asuntos De Orden Público Y De Seguridad Interior</v>
          </cell>
          <cell r="Y573" t="str">
            <v>2</v>
          </cell>
          <cell r="Z573" t="str">
            <v>Protección Civil</v>
          </cell>
          <cell r="AA573" t="str">
            <v>1.7.2</v>
          </cell>
          <cell r="AB573" t="str">
            <v>002</v>
          </cell>
          <cell r="AC573" t="str">
            <v>Gestión integral de riesgos en materia de protección civil</v>
          </cell>
          <cell r="AD573" t="str">
            <v xml:space="preserve">FALTA DE FORTALECIMIENTO DE LA CULTURA DE LA PROTECCION CIVIL Y ACCIONES PREVENCION Y MITIGACION DE RIESGOS EN CASO DE EVENTUALIDADES AL INTERIOR DE LA ENTIDAD. </v>
          </cell>
          <cell r="AE573" t="str">
            <v>PERSONAL ADSCRITO AL CONSEJO DE EVALUACION DEL DESARROLLO SOCIAL DE LA CIUDAD DE MEXICO.</v>
          </cell>
          <cell r="AF573" t="str">
            <v>CAPACITAR AL PERSONAL Y GENERAR PROTOCOLOS QUE PERMITAN ACTUAR ANTE ALGUNA EVENTUALIDAD Y SALVAGUARDAR LA INTEGRIDAD DE LOS SERVIDORES PUBLICOS Y PERSONAS DENTRO DE LA ENTIDAD.</v>
          </cell>
          <cell r="AG573" t="str">
            <v>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v>
          </cell>
          <cell r="AH573">
            <v>1</v>
          </cell>
          <cell r="AI573" t="str">
            <v>DIFUNDIR LA CULTURA DE PROTECCION CIVIL PARA LA SALVAGUARDA DE LA INTEGRIDAD FISICA, PSICOLOGICA, BIENES Y ENTORNO DEL CONSEJO DE EVALUACION DEL DESARROLLO SOCIAL DE LA CIUDAD DE MEXICO.</v>
          </cell>
          <cell r="AJ573" t="str">
            <v>CAPACITACIONES O ACCIONES DE MEJORA REALIZADAS</v>
          </cell>
          <cell r="AK573" t="str">
            <v>PROGRAMA DE PROTECCION CIVIL</v>
          </cell>
          <cell r="AL573" t="str">
            <v>INFORME DE AVANCE PRESUPUESTAL</v>
          </cell>
          <cell r="AM573">
            <v>0</v>
          </cell>
          <cell r="AN573">
            <v>1</v>
          </cell>
          <cell r="AO573">
            <v>1</v>
          </cell>
          <cell r="AP573">
            <v>1</v>
          </cell>
        </row>
        <row r="574">
          <cell r="K574" t="str">
            <v>08PDCEO001</v>
          </cell>
          <cell r="L574">
            <v>2</v>
          </cell>
          <cell r="M574" t="str">
            <v>Ciudad Sustentable</v>
          </cell>
          <cell r="N574" t="str">
            <v>1</v>
          </cell>
          <cell r="O574" t="str">
            <v>Desarrollo económico sustentable e incluyente y generación de empleo</v>
          </cell>
          <cell r="P574" t="str">
            <v>7</v>
          </cell>
          <cell r="Q574" t="str">
            <v>Derechos humanos y empleo</v>
          </cell>
          <cell r="R574">
            <v>16</v>
          </cell>
          <cell r="S574" t="str">
            <v>Paz, justicia e instituciones sólidas</v>
          </cell>
          <cell r="T574" t="str">
            <v>16. Paz, justicia e instituciones sólidas</v>
          </cell>
          <cell r="U574" t="str">
            <v>1</v>
          </cell>
          <cell r="V574" t="str">
            <v>Gobierno</v>
          </cell>
          <cell r="W574" t="str">
            <v>3</v>
          </cell>
          <cell r="X574" t="str">
            <v>Coordinación De La Política De Gobierno</v>
          </cell>
          <cell r="Y574" t="str">
            <v>4</v>
          </cell>
          <cell r="Z574" t="str">
            <v>Función Pública</v>
          </cell>
          <cell r="AA574" t="str">
            <v>1.3.4</v>
          </cell>
          <cell r="AB574" t="str">
            <v>001</v>
          </cell>
          <cell r="AC574" t="str">
            <v>Función pública y buen gobierno</v>
          </cell>
          <cell r="AD574" t="str">
            <v>NO SE CUENTAN CON LOS ELEMENTOS NECESARIOS PARA LLEVAR A CABO CONTROLES AL EJERCICIO, TRANSPARENCIA Y RENDICION DE CUENTAS DENTRO DE LA ENTIDAD.</v>
          </cell>
          <cell r="AE574" t="str">
            <v>PERSONAL ADSCRITO AL CONSEJO DE EVALUACION DEL DESARROLLO SOCIAL DE LA CIUDAD DE MEXICO.</v>
          </cell>
          <cell r="AF574" t="str">
            <v>CONTAR CON UN ARCHIVO DE CONCENTRACION DIGITALIZADO QUE PERMITA ATENDER LAS SOLICITUDES DE INFORMACION DE MANERA PRECISA Y CONCRETA, REDUCIENDO EL TIEMPO DE RESPUESTA.</v>
          </cell>
          <cell r="AG574" t="str">
            <v>SERVIDORES PUBLICOS Y UNA ORGANIZACION BIEN ESTRUCTURADA Y FUNCIONAL QUE CUENTE CON LOS CONOCIMIENTOS NECESARIOS PARA ATENDER TEMAS DE TRANSPARENCIA Y RENDICION DE CUENTAS DENTRO DE LA ENTIDAD.</v>
          </cell>
          <cell r="AH574">
            <v>2</v>
          </cell>
          <cell r="AI574" t="str">
            <v>IMPLEMENTACION DE HERRAMIENTAS TECNOLOGICAS PARA MEJORAR LA CONSULTA DE INFORMACION EN EL ARCHIVO Y OPTIMIZAR LA RESPUESTA DE LAS SOLICITUDES DE INFORMACION.</v>
          </cell>
          <cell r="AJ574" t="str">
            <v>CAPACITACIONES O ACCIONES DE MEJORA REALIZADAS</v>
          </cell>
          <cell r="AK574" t="str">
            <v>ACCION</v>
          </cell>
          <cell r="AL574" t="str">
            <v>INFORMES DE TRANSPARENCIA - INFORME DE AVANCE PRESUPUESTAL</v>
          </cell>
          <cell r="AM574">
            <v>0</v>
          </cell>
          <cell r="AN574">
            <v>1</v>
          </cell>
          <cell r="AO574">
            <v>2</v>
          </cell>
          <cell r="AP574">
            <v>2</v>
          </cell>
        </row>
        <row r="575">
          <cell r="K575" t="str">
            <v>08PDCEP001</v>
          </cell>
          <cell r="L575">
            <v>2</v>
          </cell>
          <cell r="M575" t="str">
            <v>Ciudad Sustentable</v>
          </cell>
          <cell r="N575" t="str">
            <v>1</v>
          </cell>
          <cell r="O575" t="str">
            <v>Desarrollo económico sustentable e incluyente y generación de empleo</v>
          </cell>
          <cell r="P575" t="str">
            <v>7</v>
          </cell>
          <cell r="Q575" t="str">
            <v>Derechos humanos y empleo</v>
          </cell>
          <cell r="R575">
            <v>5</v>
          </cell>
          <cell r="S575" t="str">
            <v xml:space="preserve">Igualdad de género </v>
          </cell>
          <cell r="T575" t="str">
            <v xml:space="preserve">5. Igualdad de género </v>
          </cell>
          <cell r="U575" t="str">
            <v>1</v>
          </cell>
          <cell r="V575" t="str">
            <v>Gobierno</v>
          </cell>
          <cell r="W575" t="str">
            <v>2</v>
          </cell>
          <cell r="X575" t="str">
            <v>Justicia</v>
          </cell>
          <cell r="Y575" t="str">
            <v>4</v>
          </cell>
          <cell r="Z575" t="str">
            <v>Derechos Humanos</v>
          </cell>
          <cell r="AA575" t="str">
            <v>1.2.4</v>
          </cell>
          <cell r="AB575" t="str">
            <v>003</v>
          </cell>
          <cell r="AC575" t="str">
            <v>Transversalización de la perspectiva de género</v>
          </cell>
          <cell r="AD575" t="str">
            <v>NO SE CUENTAN CON POLITICAS ORIENTADAS A FORTALECER LAS ACCIONES QUE ERRADIQUEN LA DISCRIMINACION Y LA VIOLENCIA PARA EL PLENO EJERCICIO DE LOS DERECHOS QUE PROMUEVAN LA IGUALDAD DE GENERO DENTRO DE LA ENTIDAD.</v>
          </cell>
          <cell r="AE575" t="str">
            <v>PERSONAL ADSCRITO AL CONSEJO DE EVALUACION DEL DESARROLLO SOCIAL DE LA CIUDAD DE MEXICO.</v>
          </cell>
          <cell r="AF575" t="str">
            <v>CAPACITAR AL PERSONAL Y GENERAR PROTOCOLOS DE ACTUACION PARA LOS SERVIDORES PUBLICOS QUE ERRADIQUEN LA DISCRIMINACION Y LA VIOLENCIA PARA EL PLENO EJERCICIO DE LOS DERECHOS QUE PROMUEVAN LA IGUALDAD DE GENERO DENTRO DE LA ENTIDAD.</v>
          </cell>
          <cell r="AG575" t="str">
            <v>SERVIDORES PUBLICOS Y UNA ORGANIZACION BIEN ESTRUCTURADA Y FUNCIONAL QUE CUENTE CON LOS CONOCIMIENTOS NECESARIOS PARA PROMUEVER LA IGUALDAD DE GENERO DENTRO DE LA ENTIDAD.</v>
          </cell>
          <cell r="AH575">
            <v>1</v>
          </cell>
          <cell r="AI575" t="str">
            <v>PROGRAMAS Y PROTOCOLOS QUE FORTALEZCAN LA PROMOCION DEL RESPETO A LOS DERECHOS HUMANOS Y ERRADIQUEN LA DISCRIMINACION Y LA VIOLENCIA PARA EL PLENO EJERCICIO DE LOS DERECHOS QUE PROMUEVAN LA IGUALDAD DE GENERO.</v>
          </cell>
          <cell r="AJ575" t="str">
            <v>CAPACITACIONES O ACCIONES DE MEJORA REALIZADAS</v>
          </cell>
          <cell r="AK575" t="str">
            <v>DOCUMENTO</v>
          </cell>
          <cell r="AL575" t="str">
            <v>INFORMES DE AVANCE TRIMESTRAL DE ACTIVIDADES - INFORME DE AVANCE PRESUPUESTAL</v>
          </cell>
          <cell r="AM575">
            <v>0</v>
          </cell>
          <cell r="AN575">
            <v>1</v>
          </cell>
          <cell r="AO575">
            <v>2</v>
          </cell>
          <cell r="AP575">
            <v>2</v>
          </cell>
        </row>
        <row r="576">
          <cell r="K576" t="str">
            <v>08PDCEP002</v>
          </cell>
          <cell r="L576">
            <v>2</v>
          </cell>
          <cell r="M576" t="str">
            <v>Ciudad Sustentable</v>
          </cell>
          <cell r="N576" t="str">
            <v>1</v>
          </cell>
          <cell r="O576" t="str">
            <v>Desarrollo económico sustentable e incluyente y generación de empleo</v>
          </cell>
          <cell r="P576" t="str">
            <v>7</v>
          </cell>
          <cell r="Q576" t="str">
            <v>Derechos humanos y empleo</v>
          </cell>
          <cell r="R576">
            <v>10</v>
          </cell>
          <cell r="S576" t="str">
            <v xml:space="preserve">Reducción de las desigualdades </v>
          </cell>
          <cell r="T576" t="str">
            <v xml:space="preserve">10. Reducción de las desigualdades </v>
          </cell>
          <cell r="U576" t="str">
            <v>1</v>
          </cell>
          <cell r="V576" t="str">
            <v>Gobierno</v>
          </cell>
          <cell r="W576" t="str">
            <v>2</v>
          </cell>
          <cell r="X576" t="str">
            <v>Justicia</v>
          </cell>
          <cell r="Y576" t="str">
            <v>4</v>
          </cell>
          <cell r="Z576" t="str">
            <v>Derechos Humanos</v>
          </cell>
          <cell r="AA576" t="str">
            <v>1.2.4</v>
          </cell>
          <cell r="AB576" t="str">
            <v>004</v>
          </cell>
          <cell r="AC576" t="str">
            <v>Transversalización del enfoque de derechos humanos</v>
          </cell>
          <cell r="AD576" t="str">
            <v>NO SE CUENTAN CON POLITICAS ORIENTADAS A FORTALECER LAS ACCIONES QUE ERRADIQUEN LA DISCRIMINACION Y LA VIOLENCIA PARA EL PLENO EJERCICIO DE LOS DERECHOS HUMANOS DE LAS PERSONAS DE MANERA UNIVERSAL DENTRO DE LA ENTIDAD.</v>
          </cell>
          <cell r="AE576" t="str">
            <v>PERSONAL ADSCRITO AL CONSEJO DE EVALUACION DEL DESARROLLO SOCIAL DE LA CIUDAD DE MEXICO.</v>
          </cell>
          <cell r="AF576" t="str">
            <v>CAPACITAR AL PERSONAL Y GENERAR PROTOCOLOS DE ACTUACION PARA LOS SERVIDORES PUBLICOS QUE ERRADIQUEN LA DISCRIMINACION Y LA VIOLENCIA PARA EL PLENO EJERCICIO DE LOS DERECHOS HUMANOS DE LAS PERSONAS DE MANERA UNIVERSAL DENTRO DE LA ENTIDAD.</v>
          </cell>
          <cell r="AG576" t="str">
            <v>SERVIDORES PUBLICOS Y UNA ORGANIZACION BIEN ESTRUCTURADA Y FUNCIONAL QUE CUENTE CON LOS CONOCIMIENTOS NECESARIOS PARA ATENDER TEMAS DE DERECHOS HUMANOS DE LAS PERSONAS DE MANERA UNIVERSAL DENTRO DE LA ENTIDAD.</v>
          </cell>
          <cell r="AH576">
            <v>1</v>
          </cell>
          <cell r="AI576" t="str">
            <v>PROGRAMAS Y PROTOCOLOS QUE FORTALEZCAN LA PROMOCION DEL RESPETO A LOS DERECHOS HUMANOS Y ERRADIQUEN LA DISCRIMINACION Y LA VIOLENCIA PARA EL PLENO EJERCICIO DE LOS DERECHOS HUMANOS DE LAS PERSONAS DE MANERA UNIVERSAL.</v>
          </cell>
          <cell r="AJ576" t="str">
            <v>CAPACITACIONES O ACCIONES DE MEJORA REALIZADAS</v>
          </cell>
          <cell r="AK576" t="str">
            <v>DOCUMENTO</v>
          </cell>
          <cell r="AL576" t="str">
            <v>INFORMES DE AVANCE TRIMESTRAL DE ACTIVIDADES - INFORME DE AVANCE PRESUPUESTAL</v>
          </cell>
          <cell r="AM576">
            <v>0</v>
          </cell>
          <cell r="AN576">
            <v>1</v>
          </cell>
          <cell r="AO576">
            <v>1</v>
          </cell>
          <cell r="AP576">
            <v>1</v>
          </cell>
        </row>
        <row r="577">
          <cell r="K577" t="str">
            <v>08PDCEP004</v>
          </cell>
          <cell r="L577">
            <v>2</v>
          </cell>
          <cell r="M577" t="str">
            <v>Ciudad Sustentable</v>
          </cell>
          <cell r="N577" t="str">
            <v>1</v>
          </cell>
          <cell r="O577" t="str">
            <v>Desarrollo económico sustentable e incluyente y generación de empleo</v>
          </cell>
          <cell r="P577" t="str">
            <v>7</v>
          </cell>
          <cell r="Q577" t="str">
            <v>Derechos humanos y empleo</v>
          </cell>
          <cell r="R577" t="str">
            <v>10</v>
          </cell>
          <cell r="S577" t="str">
            <v xml:space="preserve">Reducción de las desigualdades </v>
          </cell>
          <cell r="T577" t="str">
            <v xml:space="preserve">10. Reducción de las desigualdades </v>
          </cell>
          <cell r="U577" t="str">
            <v>2</v>
          </cell>
          <cell r="V577" t="str">
            <v>Desarrollo Social</v>
          </cell>
          <cell r="W577" t="str">
            <v>6</v>
          </cell>
          <cell r="X577" t="str">
            <v>Protección Social</v>
          </cell>
          <cell r="Y577" t="str">
            <v>8</v>
          </cell>
          <cell r="Z577" t="str">
            <v>Otros Grupos Vulnerables</v>
          </cell>
          <cell r="AA577" t="str">
            <v>2.6.8</v>
          </cell>
          <cell r="AB577" t="str">
            <v>294</v>
          </cell>
          <cell r="AC577" t="str">
            <v>Transversalización de la perspectiva de los derechos de la niñez y de la adolescencia</v>
          </cell>
          <cell r="AD57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77" t="str">
            <v>NIÑOS, NIÑAS Y ADOLESCENTES QUE HABITEN Y TRANSITEN EN LA CIUDAD DE MÉXICO</v>
          </cell>
          <cell r="AF577" t="str">
            <v>PROMOCIÓN INTEGRAL DE LOS DERECHOS DE LOS NIÑOS, NIÑAS Y ADOLESCENTES.
IMPLEMENTACIÓN ACCIONES DE SENSIBILIZACIÓN, PARA LOS SERVIDORES PÚBLICOS EN EL CUMPLIMIENTO DE LOS DERECHOS DE LOS NIÑOS, NIÑAS Y ADOLESCENTES.</v>
          </cell>
          <cell r="AG577" t="str">
            <v>NIÑOS, NIÑAS Y ADOLESCENTES, CON UNA VIDA LIBRE DE VIOLENCIA</v>
          </cell>
          <cell r="AH577">
            <v>1</v>
          </cell>
          <cell r="AI577" t="str">
            <v>PORCENTAJE DE ACTIVIDADES REALIZADAS A EFECTO DE CONCIENTIZAR SOBRE LOS DERECHOS DE LAS NIÑAS, NIÑOS Y ADOLESCENTES A LOS SERVIDORES PÚBLICOS DE LA INSTITUCIÓN.</v>
          </cell>
          <cell r="AJ577" t="str">
            <v>(ACTIVIDADES PLANEADAS PARA CONCIENTIZAR SOBRE LOS DERECHOS DE LAS NIÑAS, NIÑOS Y ADOLESCENTES) / (ACTIVIDADES REALIZADAS PARA CONCIENTIZAR SOBRE LOS DERECHOS DE LAS NIÑAS, NIÑOS Y ADOLESCENTES)</v>
          </cell>
          <cell r="AK577" t="str">
            <v>PORCENTAJE</v>
          </cell>
          <cell r="AL577" t="str">
            <v>N/A</v>
          </cell>
          <cell r="AM577">
            <v>0</v>
          </cell>
          <cell r="AN577">
            <v>0.5</v>
          </cell>
          <cell r="AO577">
            <v>1</v>
          </cell>
          <cell r="AP577">
            <v>1</v>
          </cell>
        </row>
        <row r="578">
          <cell r="K578" t="str">
            <v>08PDCEP029</v>
          </cell>
          <cell r="L578">
            <v>2</v>
          </cell>
          <cell r="M578" t="str">
            <v>Ciudad Sustentable</v>
          </cell>
          <cell r="N578" t="str">
            <v>1</v>
          </cell>
          <cell r="O578" t="str">
            <v>Desarrollo económico sustentable e incluyente y generación de empleo</v>
          </cell>
          <cell r="P578" t="str">
            <v>3</v>
          </cell>
          <cell r="Q578" t="str">
            <v>Fortalecer la economía social y el emprendimiento</v>
          </cell>
          <cell r="R578">
            <v>16</v>
          </cell>
          <cell r="S578" t="str">
            <v>Paz, justicia e instituciones sólidas</v>
          </cell>
          <cell r="T578" t="str">
            <v>16. Paz, justicia e instituciones sólidas</v>
          </cell>
          <cell r="U578" t="str">
            <v>1</v>
          </cell>
          <cell r="V578" t="str">
            <v>Gobierno</v>
          </cell>
          <cell r="W578" t="str">
            <v>3</v>
          </cell>
          <cell r="X578" t="str">
            <v>Coordinación De La Política De Gobierno</v>
          </cell>
          <cell r="Y578" t="str">
            <v>4</v>
          </cell>
          <cell r="Z578" t="str">
            <v>Función Pública</v>
          </cell>
          <cell r="AA578" t="str">
            <v>1.3.4</v>
          </cell>
          <cell r="AB578" t="str">
            <v>037</v>
          </cell>
          <cell r="AC578" t="str">
            <v>Evaluación y seguimiento de políticas, programas y proyectos</v>
          </cell>
          <cell r="AD578" t="str">
            <v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v>
          </cell>
          <cell r="AE578" t="str">
            <v>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v>
          </cell>
          <cell r="AF578" t="str">
            <v>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v>
          </cell>
          <cell r="AG578" t="str">
            <v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v>
          </cell>
          <cell r="AH578">
            <v>1</v>
          </cell>
          <cell r="AI578" t="str">
            <v>MIDE EL PORCENTALE DE EVALUACIONES A REALIZAR DE LA POLITICA PUBLICA Y PROGRAMAS SOCIALES DE LA CIUDAD DE MEXICO. SE CALCULA A PARTIR DEL ANALISIS DEL CUMPLIMIENTO DEL PROGRAMA ANUAL DE EVALUACION EXTERNA</v>
          </cell>
          <cell r="AJ578" t="str">
            <v>(EVALUACIONES REALIZADAS/EVALUACIONES PROGRAMADAS) *100</v>
          </cell>
          <cell r="AK578" t="str">
            <v>PORCENTAJE</v>
          </cell>
          <cell r="AL578" t="str">
            <v>HTTPS://WWW.EVALUA.CDMX.GOB.MX/</v>
          </cell>
          <cell r="AM578">
            <v>0.25</v>
          </cell>
          <cell r="AN578">
            <v>0.5</v>
          </cell>
          <cell r="AO578">
            <v>0.75</v>
          </cell>
          <cell r="AP578">
            <v>1</v>
          </cell>
        </row>
        <row r="579">
          <cell r="K579" t="str">
            <v>08PDCEU033</v>
          </cell>
          <cell r="L579" t="str">
            <v>6</v>
          </cell>
          <cell r="M579" t="str">
            <v xml:space="preserve">Ciencia, Innovación y Transparencia </v>
          </cell>
          <cell r="N579">
            <v>3</v>
          </cell>
          <cell r="O579" t="str">
            <v>Gobierno Abierto</v>
          </cell>
          <cell r="P579">
            <v>2</v>
          </cell>
          <cell r="Q579" t="str">
            <v>Controles al ejercicio de gobierno</v>
          </cell>
          <cell r="R579" t="str">
            <v>10</v>
          </cell>
          <cell r="S579" t="str">
            <v xml:space="preserve">Reducción de las desigualdades </v>
          </cell>
          <cell r="T579" t="str">
            <v xml:space="preserve">10. Reducción de las desigualdades </v>
          </cell>
          <cell r="U579">
            <v>2</v>
          </cell>
          <cell r="V579" t="str">
            <v>Desarrollo Social</v>
          </cell>
          <cell r="W579" t="str">
            <v>6</v>
          </cell>
          <cell r="X579" t="str">
            <v>Protección Social</v>
          </cell>
          <cell r="Y579" t="str">
            <v>8</v>
          </cell>
          <cell r="Z579" t="str">
            <v xml:space="preserve">Otros Grupos Vulnerables </v>
          </cell>
          <cell r="AA579" t="str">
            <v>2.6.8</v>
          </cell>
          <cell r="AB579" t="str">
            <v>037</v>
          </cell>
          <cell r="AC579" t="str">
            <v xml:space="preserve">Evaluación y seguimiento de políticas, porgramas y proyectos </v>
          </cell>
          <cell r="AD579" t="str">
            <v>-</v>
          </cell>
          <cell r="AE579" t="str">
            <v>-</v>
          </cell>
          <cell r="AF579" t="str">
            <v>-</v>
          </cell>
          <cell r="AG579" t="str">
            <v>-</v>
          </cell>
          <cell r="AH579" t="str">
            <v>-</v>
          </cell>
          <cell r="AI579" t="str">
            <v>-</v>
          </cell>
          <cell r="AJ579" t="str">
            <v>-</v>
          </cell>
          <cell r="AK579" t="str">
            <v>-</v>
          </cell>
          <cell r="AL579" t="str">
            <v>-</v>
          </cell>
          <cell r="AM579" t="str">
            <v>-</v>
          </cell>
          <cell r="AN579" t="str">
            <v>-</v>
          </cell>
          <cell r="AO579" t="str">
            <v>-</v>
          </cell>
          <cell r="AP579" t="str">
            <v>-</v>
          </cell>
        </row>
        <row r="580">
          <cell r="K580" t="str">
            <v>08PDCPE046</v>
          </cell>
          <cell r="L580">
            <v>1</v>
          </cell>
          <cell r="M580" t="str">
            <v>Igualdad y Derechos</v>
          </cell>
          <cell r="N580">
            <v>6</v>
          </cell>
          <cell r="O580" t="str">
            <v>Derecho a la igualdad e inclusión</v>
          </cell>
          <cell r="P580">
            <v>0</v>
          </cell>
          <cell r="Q580" t="str">
            <v>Derecho a la igualdad e inclusión</v>
          </cell>
          <cell r="R580">
            <v>10</v>
          </cell>
          <cell r="S580" t="str">
            <v xml:space="preserve">Reducción de las desigualdades </v>
          </cell>
          <cell r="T580" t="str">
            <v xml:space="preserve">10. Reducción de las desigualdades </v>
          </cell>
          <cell r="U580" t="str">
            <v>1</v>
          </cell>
          <cell r="V580" t="str">
            <v>Gobierno</v>
          </cell>
          <cell r="W580" t="str">
            <v>2</v>
          </cell>
          <cell r="X580" t="str">
            <v>Justicia</v>
          </cell>
          <cell r="Y580" t="str">
            <v>4</v>
          </cell>
          <cell r="Z580" t="str">
            <v>Derechos Humanos</v>
          </cell>
          <cell r="AA580" t="str">
            <v>1.2.4</v>
          </cell>
          <cell r="AB580" t="str">
            <v>062</v>
          </cell>
          <cell r="AC580" t="str">
            <v>Prevención de la violencia y combate a la discriminación</v>
          </cell>
          <cell r="AD580" t="str">
            <v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v>
          </cell>
          <cell r="AE580" t="str">
            <v xml:space="preserve">PERSONAS PERTENECIENTES A LOS GRUPOS DE ATENCION PRIORITARIA O EN SITUACION DE DISCRIMINACION, DEPENDENCIAS PUBLICAS, ORGANIZACIONES, INSTITUCIONES ACADEMICAS Y SECTOR PRIVADO.  </v>
          </cell>
          <cell r="AF580" t="str">
            <v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v>
          </cell>
          <cell r="AG580" t="str">
            <v>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v>
          </cell>
          <cell r="AH580">
            <v>1</v>
          </cell>
          <cell r="AI580" t="str">
            <v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v>
          </cell>
          <cell r="AJ580" t="str">
            <v>(NUMERO DE ACTIVIDADES INSTITUCIONALES REALIZADAS/ NUMERO DE ACTIVIDADES INSTITUCIONALES PROGRAMADAS)*100</v>
          </cell>
          <cell r="AK580" t="str">
            <v>PORCENTAJE</v>
          </cell>
          <cell r="AL580" t="str">
            <v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v>
          </cell>
          <cell r="AM580">
            <v>0.249</v>
          </cell>
          <cell r="AN580">
            <v>0.495</v>
          </cell>
          <cell r="AO580">
            <v>0.745</v>
          </cell>
          <cell r="AP580">
            <v>1</v>
          </cell>
        </row>
        <row r="581">
          <cell r="K581" t="str">
            <v>08PDCPM001</v>
          </cell>
          <cell r="L581">
            <v>1</v>
          </cell>
          <cell r="M581" t="str">
            <v>Igualdad y Derechos</v>
          </cell>
          <cell r="N581" t="str">
            <v>6</v>
          </cell>
          <cell r="O581" t="str">
            <v>Derecho a la igualdad e inclusión</v>
          </cell>
          <cell r="P581" t="str">
            <v>0</v>
          </cell>
          <cell r="Q581" t="str">
            <v>Derecho a la igualdad e inclusión</v>
          </cell>
          <cell r="R581" t="str">
            <v>10</v>
          </cell>
          <cell r="S581" t="str">
            <v xml:space="preserve">Reducción de las desigualdades </v>
          </cell>
          <cell r="T581" t="str">
            <v xml:space="preserve">10. Reducción de las desigualdades </v>
          </cell>
          <cell r="U581" t="str">
            <v>1</v>
          </cell>
          <cell r="V581" t="str">
            <v>Gobierno</v>
          </cell>
          <cell r="W581" t="str">
            <v>2</v>
          </cell>
          <cell r="X581" t="str">
            <v>Justicia</v>
          </cell>
          <cell r="Y581" t="str">
            <v>4</v>
          </cell>
          <cell r="Z581" t="str">
            <v>Derechos Humanos</v>
          </cell>
          <cell r="AA581" t="str">
            <v>1.2.4</v>
          </cell>
          <cell r="AB581" t="str">
            <v>104</v>
          </cell>
          <cell r="AC581" t="str">
            <v>Administración de capital humano</v>
          </cell>
          <cell r="AD581" t="str">
            <v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v>
          </cell>
          <cell r="AE581" t="str">
            <v xml:space="preserve">PERSONAS SERVIDORAS PUBLICAS, INTEGRANTES DE ORGANIZACIONES DE LA SOCIEDAD CIVIL, INTEGRANTES DE EMPRESAS E INSTIRUCIONES PRIVADAS Y CIUDADANIA EN GENERAL. </v>
          </cell>
          <cell r="AF581" t="str">
            <v>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v>
          </cell>
          <cell r="AG581" t="str">
            <v>CONTRIBUIR A LA REALIZACION DE ACTIVIDADES, ACCIONES Y PROYECTOS CON PERSPECTIVA DE TRATO IGUALITARIO Y DE GENERO Y NO DISCRIMINACION. DICHAS ACTIVIDADES DEBEN CONSIDERAR LAS PARTICULARIDADES DE LAS PERSONAS QUE VIVEN Y TRANSITAN EN LA CIUDAD DE MEXICO EN TODOS LOS CICLOS DE VIDA</v>
          </cell>
          <cell r="AH581">
            <v>1</v>
          </cell>
          <cell r="AI581" t="str">
            <v>MIDE EL NUMERO DE PROCESOS ADMINISTRATIVOS PARA MEJORAR LA EFICIENCIA INSTITUCIONAL</v>
          </cell>
          <cell r="AJ581" t="str">
            <v xml:space="preserve">NUMERO DE INFORMES ACTIVIDADES DE APOYO ADMINISTRATIVO Y DE DESARROLLO </v>
          </cell>
          <cell r="AK581" t="str">
            <v>PERSONA</v>
          </cell>
          <cell r="AL581" t="str">
            <v>DOCUMENTOS E INFORMES PUBLICADOS EN LA PAGINA WEB DEL COPRED: HTTPS://COPRED.CDMX.GOB.MX</v>
          </cell>
          <cell r="AM581">
            <v>1</v>
          </cell>
          <cell r="AN581">
            <v>1</v>
          </cell>
          <cell r="AO581">
            <v>1</v>
          </cell>
          <cell r="AP581">
            <v>1</v>
          </cell>
        </row>
        <row r="582">
          <cell r="K582" t="str">
            <v>08PDCPN001</v>
          </cell>
          <cell r="L582">
            <v>1</v>
          </cell>
          <cell r="M582" t="str">
            <v>Igualdad y Derechos</v>
          </cell>
          <cell r="N582" t="str">
            <v>4</v>
          </cell>
          <cell r="O582" t="str">
            <v>Derecho a la vivienda</v>
          </cell>
          <cell r="P582" t="str">
            <v>2</v>
          </cell>
          <cell r="Q582" t="str">
            <v>Programa de vivienda social</v>
          </cell>
          <cell r="R582">
            <v>16</v>
          </cell>
          <cell r="S582" t="str">
            <v>Paz, justicia e instituciones sólidas</v>
          </cell>
          <cell r="T582" t="str">
            <v>16. Paz, justicia e instituciones sólidas</v>
          </cell>
          <cell r="U582" t="str">
            <v>1</v>
          </cell>
          <cell r="V582" t="str">
            <v>Gobierno</v>
          </cell>
          <cell r="W582" t="str">
            <v>7</v>
          </cell>
          <cell r="X582" t="str">
            <v>Asuntos De Orden Público Y De Seguridad Interior</v>
          </cell>
          <cell r="Y582" t="str">
            <v>2</v>
          </cell>
          <cell r="Z582" t="str">
            <v>Protección Civil</v>
          </cell>
          <cell r="AA582" t="str">
            <v>1.7.2</v>
          </cell>
          <cell r="AB582" t="str">
            <v>002</v>
          </cell>
          <cell r="AC582" t="str">
            <v>Gestión integral de riesgos en materia de protección civil</v>
          </cell>
          <cell r="AD582" t="str">
            <v xml:space="preserve">FORMAR AL PERSONAL DEL CONSEJO PARA PREVENIR Y ELIMINAR LA DISCRIMINACION DE LA CIUDAD DE MEXICO EN UNA CULTURA DE PROTECCION CIVIL. </v>
          </cell>
          <cell r="AE582" t="str">
            <v>PERSONAS SERVIDORAS PUBLICAS INTEGRANTES DEL COPRED, ENTRE PERSONAL DE CONFIANZA, PRESTADORES DE SERVICIOS POR HONORARIOS Y PROFESIONALES, ASI COMO AL PUBLICO USUARIO DE LOS SERVICIOS QUE PRESTA EL CONSEJO</v>
          </cell>
          <cell r="AF582" t="str">
            <v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v>
          </cell>
          <cell r="AG582" t="str">
            <v xml:space="preserve">CONTRIBUIR CON UNA CULTURA DE LA PROTECCION CIVIL  A FIN DE MITIGAR LOS RIESGOS PREVIAMENTE IDENTIFICADOS, ASI COMO DEFINIR ACCIONES PREVENTIVAS Y DE RESPUESTA. </v>
          </cell>
          <cell r="AH582">
            <v>1</v>
          </cell>
          <cell r="AI582" t="str">
            <v>MIDE EL AVANCE EN LA INSTRUMENTACION E IMPLEMENTACION DE LAS ACCIONES PREVENTIVAS Y DE AUXILIO INSTAURADAS EN EL CONSEJO.</v>
          </cell>
          <cell r="AJ582" t="str">
            <v>NUMERO ACCIONES PREVENTIVAS Y DE AUXILIO REALIZADAS DE PROTECCION CIVIL.</v>
          </cell>
          <cell r="AK582" t="str">
            <v>ACCION</v>
          </cell>
          <cell r="AL582" t="str">
            <v>DOCUMENTOS E INFORMES PUBLICADOS EN LA PAGINA WEB DEL COPRED: HTTPS://COPRED.CDMX.GOB.MX</v>
          </cell>
          <cell r="AM582">
            <v>0</v>
          </cell>
          <cell r="AN582">
            <v>1</v>
          </cell>
          <cell r="AO582">
            <v>2</v>
          </cell>
          <cell r="AP582">
            <v>2</v>
          </cell>
        </row>
        <row r="583">
          <cell r="K583" t="str">
            <v>08PDCPO001</v>
          </cell>
          <cell r="L583">
            <v>1</v>
          </cell>
          <cell r="M583" t="str">
            <v>Igualdad y Derechos</v>
          </cell>
          <cell r="N583" t="str">
            <v>6</v>
          </cell>
          <cell r="O583" t="str">
            <v>Derecho a la igualdad e inclusión</v>
          </cell>
          <cell r="P583" t="str">
            <v>0</v>
          </cell>
          <cell r="Q583" t="str">
            <v>Derecho a la igualdad e inclusión</v>
          </cell>
          <cell r="R583">
            <v>16</v>
          </cell>
          <cell r="S583" t="str">
            <v>Paz, justicia e instituciones sólidas</v>
          </cell>
          <cell r="T583" t="str">
            <v>16. Paz, justicia e instituciones sólidas</v>
          </cell>
          <cell r="U583" t="str">
            <v>1</v>
          </cell>
          <cell r="V583" t="str">
            <v>Gobierno</v>
          </cell>
          <cell r="W583" t="str">
            <v>3</v>
          </cell>
          <cell r="X583" t="str">
            <v>Coordinación De La Política De Gobierno</v>
          </cell>
          <cell r="Y583" t="str">
            <v>4</v>
          </cell>
          <cell r="Z583" t="str">
            <v>Función Pública</v>
          </cell>
          <cell r="AA583" t="str">
            <v>1.3.4</v>
          </cell>
          <cell r="AB583" t="str">
            <v>001</v>
          </cell>
          <cell r="AC583" t="str">
            <v>Función pública y buen gobierno</v>
          </cell>
          <cell r="AD583" t="str">
            <v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v>
          </cell>
          <cell r="AE583" t="str">
            <v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v>
          </cell>
          <cell r="AF583" t="str">
            <v>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v>
          </cell>
          <cell r="AG583" t="str">
            <v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v>
          </cell>
          <cell r="AH583">
            <v>4</v>
          </cell>
          <cell r="AI583" t="str">
            <v>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v>
          </cell>
          <cell r="AJ583" t="str">
            <v>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v>
          </cell>
          <cell r="AK583" t="str">
            <v>ACCION</v>
          </cell>
          <cell r="AL583" t="str">
            <v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v>
          </cell>
          <cell r="AM583">
            <v>4</v>
          </cell>
          <cell r="AN583">
            <v>4</v>
          </cell>
          <cell r="AO583">
            <v>4</v>
          </cell>
          <cell r="AP583">
            <v>4</v>
          </cell>
        </row>
        <row r="584">
          <cell r="K584" t="str">
            <v>08PDCPP001</v>
          </cell>
          <cell r="L584">
            <v>1</v>
          </cell>
          <cell r="M584" t="str">
            <v>Igualdad y Derechos</v>
          </cell>
          <cell r="N584">
            <v>5</v>
          </cell>
          <cell r="O584" t="str">
            <v>Derechos de las mujeres</v>
          </cell>
          <cell r="P584">
            <v>0</v>
          </cell>
          <cell r="Q584" t="str">
            <v>Derechos de las mujeres</v>
          </cell>
          <cell r="R584">
            <v>5</v>
          </cell>
          <cell r="S584" t="str">
            <v xml:space="preserve">Igualdad de género </v>
          </cell>
          <cell r="T584" t="str">
            <v xml:space="preserve">5. Igualdad de género </v>
          </cell>
          <cell r="U584" t="str">
            <v>1</v>
          </cell>
          <cell r="V584" t="str">
            <v>Gobierno</v>
          </cell>
          <cell r="W584" t="str">
            <v>2</v>
          </cell>
          <cell r="X584" t="str">
            <v>Justicia</v>
          </cell>
          <cell r="Y584" t="str">
            <v>4</v>
          </cell>
          <cell r="Z584" t="str">
            <v>Derechos Humanos</v>
          </cell>
          <cell r="AA584" t="str">
            <v>1.2.4</v>
          </cell>
          <cell r="AB584" t="str">
            <v>003</v>
          </cell>
          <cell r="AC584" t="str">
            <v>Transversalización de la perspectiva de género</v>
          </cell>
          <cell r="AD584" t="str">
            <v>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v>
          </cell>
          <cell r="AE584" t="str">
            <v xml:space="preserve">MUJERES, NIÑAS, ADOLESCENTES Y MUJERES MAYORES. </v>
          </cell>
          <cell r="AF584" t="str">
            <v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v>
          </cell>
          <cell r="AG584" t="str">
            <v>INVESTIGACIONES E INFORMES DIAGNOSTICOS Y DE RESULTADO PARA EL DISEÑO DE PROGRAMAS, POLITICAS, ESTRATEGIAS Y ACCIONES PUBLICAS PARA PREVENIR Y ELIMINAR LA DISCRIMINACION HACIA LAS NIÑAS, ADOLESCENTES Y MUJERES.</v>
          </cell>
          <cell r="AH584">
            <v>5</v>
          </cell>
          <cell r="AI584" t="str">
            <v>MIDE EL TOTAL DE INVESTIGACIONES , INFORMES DIAGNOSTICOS Y DE RESULTADO ELABORADOS Y CONCLUIDOS Y ACCIONES DE SENSIBILIZACION SOBRE MUJERES RELATIVOS AL DERECHO A LA IGUALDAD Y A LA NO DISCRIMINACION, EN EL EJERCICIO FISCAL ACTUAL</v>
          </cell>
          <cell r="AJ584" t="str">
            <v>NUMERO DE INVESTIGACIONES,  INFORMES DIAGNOSTICOS Y DE RESULTADO ELABORADOS Y CONCLUIDOS Y ACCIONES DE SENSIBILIZACION SOBRE MUJERES RELATIVOS AL DERECHO A LA IGUALDAD Y A LA NO DISCRIMINACION, EN EL EJERCICIO FISCAL ACTUAL</v>
          </cell>
          <cell r="AK584" t="str">
            <v>DOCUMENTO</v>
          </cell>
          <cell r="AL584" t="str">
            <v>DOCUMENTOS E INFORMES PUBLICADOS EN LA PAGINA WEB DEL COPRED: HTTPS://COPRED.CDMX.GOB.MX/PUBLICACIONES</v>
          </cell>
          <cell r="AM584">
            <v>1</v>
          </cell>
          <cell r="AN584">
            <v>2</v>
          </cell>
          <cell r="AO584">
            <v>4</v>
          </cell>
          <cell r="AP584">
            <v>5</v>
          </cell>
        </row>
        <row r="585">
          <cell r="K585" t="str">
            <v>08PDCPP002</v>
          </cell>
          <cell r="L585">
            <v>1</v>
          </cell>
          <cell r="M585" t="str">
            <v>Igualdad y Derechos</v>
          </cell>
          <cell r="N585">
            <v>6</v>
          </cell>
          <cell r="O585" t="str">
            <v>Derecho a la igualdad e inclusión</v>
          </cell>
          <cell r="P585">
            <v>0</v>
          </cell>
          <cell r="Q585" t="str">
            <v>Derecho a la igualdad e inclusión</v>
          </cell>
          <cell r="R585">
            <v>10</v>
          </cell>
          <cell r="S585" t="str">
            <v xml:space="preserve">Reducción de las desigualdades </v>
          </cell>
          <cell r="T585" t="str">
            <v xml:space="preserve">10. Reducción de las desigualdades </v>
          </cell>
          <cell r="U585" t="str">
            <v>1</v>
          </cell>
          <cell r="V585" t="str">
            <v>Gobierno</v>
          </cell>
          <cell r="W585" t="str">
            <v>2</v>
          </cell>
          <cell r="X585" t="str">
            <v>Justicia</v>
          </cell>
          <cell r="Y585" t="str">
            <v>4</v>
          </cell>
          <cell r="Z585" t="str">
            <v>Derechos Humanos</v>
          </cell>
          <cell r="AA585" t="str">
            <v>1.2.4</v>
          </cell>
          <cell r="AB585" t="str">
            <v>004</v>
          </cell>
          <cell r="AC585" t="str">
            <v>Transversalización del enfoque de derechos humanos</v>
          </cell>
          <cell r="AD585" t="str">
            <v>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v>
          </cell>
          <cell r="AE585" t="str">
            <v xml:space="preserve">PERSONAS SERVIDORAS PUBLICAS, INTEGRANTES DE ORGANIZACIONES DE LA SOCIEDAD CIVIL, INTEGRANTES DE EMPRESAS E INSTIRUCIONES PRIVADAS Y CIUDADANIA EN GENERAL. </v>
          </cell>
          <cell r="AF585" t="str">
            <v>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v>
          </cell>
          <cell r="AG585" t="str">
            <v>ACCIONES EDUCATIVAS QUE BUSQUEN LA ADQUISICION DE CONOCIMIENTOS Y HABILIDADES PARA VISIBILIZAR Y TRANSFORMAR LAS PRACTICAS DISCRIMINATORIAS QUE SE PRESENTAN EN EL ENTORNO PERSONAL Y PROFESIONAL DE TODAS LAS PERSONAS.</v>
          </cell>
          <cell r="AH585">
            <v>105</v>
          </cell>
          <cell r="AI585" t="str">
            <v xml:space="preserve">ACCIONES EDUCATIVAS DIRIGIDAS A PERSONAS SERVIDORAS PUBLICAS, INTEGRANTES DE ORGANIZACIONES DE LA SOCIEDAD CIVIL Y CIUDADANIA EN MATERIA DE IGUALDAD Y NO DISCRIMINACION. </v>
          </cell>
          <cell r="AJ585" t="str">
            <v xml:space="preserve">NUMERO DE ACCIONES EDUCATIVAS EN MATERIA DE IGUALDAD Y NO DISCRIMINACION. </v>
          </cell>
          <cell r="AK585" t="str">
            <v>ACCION</v>
          </cell>
          <cell r="AL585" t="str">
            <v>CONVOCATORIAS EMITIDAS Y PUBLICADAS EN LA PAGINA DEL COPRED. INFORMES TRIMESTRALES. HTTPS://COPRED.CDMX.GOB.MX CEDULA DE ACTIVIDAD LLENADA POR LA PERSONA CAPACITADORA. CONSTANCIAS DEL CURSO.</v>
          </cell>
          <cell r="AM585">
            <v>24</v>
          </cell>
          <cell r="AN585">
            <v>51</v>
          </cell>
          <cell r="AO585">
            <v>78</v>
          </cell>
          <cell r="AP585">
            <v>105</v>
          </cell>
        </row>
        <row r="586">
          <cell r="K586" t="str">
            <v>08PDCPP004</v>
          </cell>
          <cell r="L586">
            <v>1</v>
          </cell>
          <cell r="M586" t="str">
            <v>Igualdad y Derechos</v>
          </cell>
          <cell r="N586" t="str">
            <v>6</v>
          </cell>
          <cell r="O586" t="str">
            <v>Derecho a la igualdad e inclusión</v>
          </cell>
          <cell r="P586" t="str">
            <v>1</v>
          </cell>
          <cell r="Q586" t="str">
            <v>Niñas, niños y adolescentes</v>
          </cell>
          <cell r="R586" t="str">
            <v>10</v>
          </cell>
          <cell r="S586" t="str">
            <v xml:space="preserve">Reducción de las desigualdades </v>
          </cell>
          <cell r="T586" t="str">
            <v xml:space="preserve">10. Reducción de las desigualdades </v>
          </cell>
          <cell r="U586" t="str">
            <v>2</v>
          </cell>
          <cell r="V586" t="str">
            <v>Desarrollo Social</v>
          </cell>
          <cell r="W586" t="str">
            <v>6</v>
          </cell>
          <cell r="X586" t="str">
            <v>Protección Social</v>
          </cell>
          <cell r="Y586" t="str">
            <v>8</v>
          </cell>
          <cell r="Z586" t="str">
            <v>Otros Grupos Vulnerables</v>
          </cell>
          <cell r="AA586" t="str">
            <v>2.6.8</v>
          </cell>
          <cell r="AB586" t="str">
            <v>294</v>
          </cell>
          <cell r="AC586" t="str">
            <v>Transversalización de la perspectiva de los derechos de la niñez y de la adolescencia</v>
          </cell>
          <cell r="AD58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86" t="str">
            <v>NIÑOS, NIÑAS Y ADOLESCENTES QUE HABITEN Y TRANSITEN EN LA CIUDAD DE MÉXICO</v>
          </cell>
          <cell r="AF586" t="str">
            <v>PROMOCIÓN INTEGRAL DE LOS DERECHOS DE LOS NIÑOS, NIÑAS Y ADOLESCENTES.
IMPLEMENTACIÓN ACCIONES DE SENSIBILIZACIÓN, PARA LOS SERVIDORES PÚBLICOS EN EL CUMPLIMIENTO DE LOS DERECHOS DE LOS NIÑOS, NIÑAS Y ADOLESCENTES.</v>
          </cell>
          <cell r="AG586" t="str">
            <v>NIÑOS, NIÑAS Y ADOLESCENTES, CON UNA VIDA LIBRE DE VIOLENCIA</v>
          </cell>
          <cell r="AH586">
            <v>1</v>
          </cell>
          <cell r="AI586" t="str">
            <v>PORCENTAJE DE ACTIVIDADES REALIZADAS A EFECTO DE CONCIENTIZAR SOBRE LOS DERECHOS DE LAS NIÑAS, NIÑOS Y ADOLESCENTES A LOS SERVIDORES PÚBLICOS DE LA INSTITUCIÓN.</v>
          </cell>
          <cell r="AJ586" t="str">
            <v>(ACTIVIDADES PLANEADAS PARA CONCIENTIZAR SOBRE LOS DERECHOS DE LAS NIÑAS, NIÑOS Y ADOLESCENTES) / (ACTIVIDADES REALIZADAS PARA CONCIENTIZAR SOBRE LOS DERECHOS DE LAS NIÑAS, NIÑOS Y ADOLESCENTES)</v>
          </cell>
          <cell r="AK586" t="str">
            <v>PORCENTAJE</v>
          </cell>
          <cell r="AL586" t="str">
            <v>N/A</v>
          </cell>
          <cell r="AM586">
            <v>0</v>
          </cell>
          <cell r="AN586">
            <v>0.5</v>
          </cell>
          <cell r="AO586">
            <v>1</v>
          </cell>
          <cell r="AP586">
            <v>1</v>
          </cell>
        </row>
        <row r="587">
          <cell r="K587" t="str">
            <v>08PDCPP027</v>
          </cell>
          <cell r="L587">
            <v>1</v>
          </cell>
          <cell r="M587" t="str">
            <v>Igualdad y Derechos</v>
          </cell>
          <cell r="N587">
            <v>6</v>
          </cell>
          <cell r="O587" t="str">
            <v>Derecho a la igualdad e inclusión</v>
          </cell>
          <cell r="P587" t="str">
            <v>0</v>
          </cell>
          <cell r="Q587" t="str">
            <v>Derecho a la igualdad e inclusión</v>
          </cell>
          <cell r="R587">
            <v>10</v>
          </cell>
          <cell r="S587" t="str">
            <v xml:space="preserve">Reducción de las desigualdades </v>
          </cell>
          <cell r="T587" t="str">
            <v xml:space="preserve">10. Reducción de las desigualdades </v>
          </cell>
          <cell r="U587" t="str">
            <v>1</v>
          </cell>
          <cell r="V587" t="str">
            <v>Gobierno</v>
          </cell>
          <cell r="W587" t="str">
            <v>2</v>
          </cell>
          <cell r="X587" t="str">
            <v>Justicia</v>
          </cell>
          <cell r="Y587" t="str">
            <v>4</v>
          </cell>
          <cell r="Z587" t="str">
            <v>Derechos Humanos</v>
          </cell>
          <cell r="AA587" t="str">
            <v>1.2.4</v>
          </cell>
          <cell r="AB587" t="str">
            <v>062</v>
          </cell>
          <cell r="AC587" t="str">
            <v>Prevención de la violencia y combate a la discriminación</v>
          </cell>
          <cell r="AD587" t="str">
            <v>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v>
          </cell>
          <cell r="AE587" t="str">
            <v>DEPENDENCIAS, ORGANOS DESCONCENTRADOS, ENTIDADES PUBLICAS Y ALCALDIAS DE LA CIUDAD DE MEXICO.</v>
          </cell>
          <cell r="AF587" t="str">
            <v>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v>
          </cell>
          <cell r="AG587" t="str">
            <v>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v>
          </cell>
          <cell r="AH587">
            <v>1</v>
          </cell>
          <cell r="AI587" t="str">
            <v>MIDE PORCENTAJE DE CUMPLIMIENTO DE DOCUMENTOS IMPLEMENTADOS SOBRE IGUALDAD Y NO DISCRIMINACION, PUBLICACIONES Y DE APOYOS, ALCANZADOS AL FINAL DEL PERIODO</v>
          </cell>
          <cell r="AJ587" t="str">
            <v>(DOCUMENTOS, PUBLICACIONES Y APOYOS ALCANZADOS/DOCUMENTOS,PUBLICACIONES Y APOYOS PROGRAMADOS ) * 100</v>
          </cell>
          <cell r="AK587" t="str">
            <v>PORCENTAJE</v>
          </cell>
          <cell r="AL587" t="str">
            <v>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v>
          </cell>
          <cell r="AM587">
            <v>0.05</v>
          </cell>
          <cell r="AN587">
            <v>7.4999999999999997E-2</v>
          </cell>
          <cell r="AO587">
            <v>0.95</v>
          </cell>
          <cell r="AP587">
            <v>1</v>
          </cell>
        </row>
        <row r="588">
          <cell r="K588" t="str">
            <v>08PDDFE115</v>
          </cell>
          <cell r="L588">
            <v>1</v>
          </cell>
          <cell r="M588" t="str">
            <v>Igualdad y Derechos</v>
          </cell>
          <cell r="N588">
            <v>5</v>
          </cell>
          <cell r="O588" t="str">
            <v>Derechos de las mujeres</v>
          </cell>
          <cell r="P588">
            <v>0</v>
          </cell>
          <cell r="Q588" t="str">
            <v>Derechos de las mujeres</v>
          </cell>
          <cell r="R588">
            <v>5</v>
          </cell>
          <cell r="S588" t="str">
            <v xml:space="preserve">Igualdad de género </v>
          </cell>
          <cell r="T588" t="str">
            <v xml:space="preserve">5. Igualdad de género </v>
          </cell>
          <cell r="U588" t="str">
            <v>2</v>
          </cell>
          <cell r="V588" t="str">
            <v>Desarrollo Social</v>
          </cell>
          <cell r="W588" t="str">
            <v>6</v>
          </cell>
          <cell r="X588" t="str">
            <v>Protección Social</v>
          </cell>
          <cell r="Y588" t="str">
            <v>8</v>
          </cell>
          <cell r="Z588" t="str">
            <v>Otros Grupos Vulnerables</v>
          </cell>
          <cell r="AA588" t="str">
            <v>2.6.8</v>
          </cell>
          <cell r="AB588" t="str">
            <v>023</v>
          </cell>
          <cell r="AC588" t="str">
            <v>Combate a la discriminación y violencia hacia las mujeres</v>
          </cell>
          <cell r="AD588" t="str">
            <v>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v>
          </cell>
          <cell r="AE588" t="str">
            <v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v>
          </cell>
          <cell r="AF588" t="str">
            <v xml:space="preserve">EJECUTAR ESTRATEGIAS METODOLOGICAS DE PREVENCION CON LA FINALIDAD DE FOMENTAR HABILIDADES PSICOSOCIALES ENCAMINADAS A DISMINUIR LA VIOLENCIA FAMILIAR Y HACIA LAS MUJERES, ASI COMO CONTRIBUIR HACIA EL DESARROLLO INTEGRAL DE LAS FAMILIAS EN LA CIUDAD DE MEXICO </v>
          </cell>
          <cell r="AG588" t="str">
            <v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v>
          </cell>
          <cell r="AH588">
            <v>1</v>
          </cell>
          <cell r="AI588" t="str">
            <v xml:space="preserve">NUMERO DE PERSONAS BENEFICIARIAS QUE SOLICITAN LA ACTIVIDAD INSTITUCIONAL </v>
          </cell>
          <cell r="AJ588" t="str">
            <v>(NUMERO DE SOLICITUDES ATENDIDAS/NUMERO DE BENEFICIARIOS)*100</v>
          </cell>
          <cell r="AK588" t="str">
            <v>PORCENTAJE</v>
          </cell>
          <cell r="AL588" t="str">
            <v>HTTPS://WWW.DIF.CDMX.GOB.MX/TRANSPARENCIA/OBLIGACIONES-2020</v>
          </cell>
          <cell r="AM588">
            <v>0.15</v>
          </cell>
          <cell r="AN588">
            <v>0.25</v>
          </cell>
          <cell r="AO588">
            <v>0.35</v>
          </cell>
          <cell r="AP588">
            <v>1</v>
          </cell>
        </row>
        <row r="589">
          <cell r="K589" t="str">
            <v>08PDDFE145</v>
          </cell>
          <cell r="L589">
            <v>1</v>
          </cell>
          <cell r="M589" t="str">
            <v>Igualdad y Derechos</v>
          </cell>
          <cell r="N589">
            <v>6</v>
          </cell>
          <cell r="O589" t="str">
            <v>Derecho a la igualdad e inclusión</v>
          </cell>
          <cell r="P589">
            <v>1</v>
          </cell>
          <cell r="Q589" t="str">
            <v>Niñas, niños y adolescentes</v>
          </cell>
          <cell r="R589">
            <v>4</v>
          </cell>
          <cell r="S589" t="str">
            <v>Educación de calidad</v>
          </cell>
          <cell r="T589" t="str">
            <v>4. Educación de calidad</v>
          </cell>
          <cell r="U589" t="str">
            <v>2</v>
          </cell>
          <cell r="V589" t="str">
            <v>Desarrollo Social</v>
          </cell>
          <cell r="W589" t="str">
            <v>5</v>
          </cell>
          <cell r="X589" t="str">
            <v>Educación</v>
          </cell>
          <cell r="Y589" t="str">
            <v>1</v>
          </cell>
          <cell r="Z589" t="str">
            <v>Educación Básica</v>
          </cell>
          <cell r="AA589" t="str">
            <v>2.5.1</v>
          </cell>
          <cell r="AB589" t="str">
            <v>288</v>
          </cell>
          <cell r="AC589" t="str">
            <v>Aciones recreativas y educativas en beneficio de niñas, niños y adolecentes</v>
          </cell>
          <cell r="AD589" t="str">
            <v>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v>
          </cell>
          <cell r="AE589" t="str">
            <v>HASTA 89,000 NIÑAS, NIÑOS Y ADOLESCENTESDE 5 A 16 AÑOS 11 MESES, ASI COMO A LA POBLACION FOCALIZADA CON ALTAS HABILIDADES INTELECTUALES QUE HABITAN EN LA CIUDAD DE MEXICO.</v>
          </cell>
          <cell r="AF589" t="str">
            <v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v>
          </cell>
          <cell r="AG589" t="str">
            <v>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v>
          </cell>
          <cell r="AH589">
            <v>1</v>
          </cell>
          <cell r="AI589" t="str">
            <v xml:space="preserve">PORCENTAJE DE NIÑAS, NIÑOS Y ADOLESCENTES BENEFICIARIOS CON ACTIVIDADES EXTRAESCOLARES IMPARTIDAS PARA EL DESARROLLO INTELECTUAL Y EMOCIONAL  </v>
          </cell>
          <cell r="AJ589" t="str">
            <v>(NUMERO DE SOLICITUDES ATENDIDAS/NUMERO DE BENEFICIARIOS PROGRAMADOS)*100</v>
          </cell>
          <cell r="AK589" t="str">
            <v>PORCENTAJE</v>
          </cell>
          <cell r="AL589" t="str">
            <v>HTTPS://WWW.DIF.CDMX.GOB.MX/TRANSPARENCIA/OBLIGACIONES-2020</v>
          </cell>
          <cell r="AM589">
            <v>0.1</v>
          </cell>
          <cell r="AN589">
            <v>0.25</v>
          </cell>
          <cell r="AO589">
            <v>0.35</v>
          </cell>
          <cell r="AP589">
            <v>1</v>
          </cell>
        </row>
        <row r="590">
          <cell r="K590" t="str">
            <v>08PDDFE146</v>
          </cell>
          <cell r="L590">
            <v>1</v>
          </cell>
          <cell r="M590" t="str">
            <v>Igualdad y Derechos</v>
          </cell>
          <cell r="N590">
            <v>6</v>
          </cell>
          <cell r="O590" t="str">
            <v>Derecho a la igualdad e inclusión</v>
          </cell>
          <cell r="P590">
            <v>1</v>
          </cell>
          <cell r="Q590" t="str">
            <v>Niñas, niños y adolescentes</v>
          </cell>
          <cell r="R590">
            <v>5</v>
          </cell>
          <cell r="S590" t="str">
            <v xml:space="preserve">Igualdad de género </v>
          </cell>
          <cell r="T590" t="str">
            <v xml:space="preserve">5. Igualdad de género </v>
          </cell>
          <cell r="U590" t="str">
            <v>2</v>
          </cell>
          <cell r="V590" t="str">
            <v>Desarrollo Social</v>
          </cell>
          <cell r="W590" t="str">
            <v>6</v>
          </cell>
          <cell r="X590" t="str">
            <v>Protección Social</v>
          </cell>
          <cell r="Y590" t="str">
            <v>3</v>
          </cell>
          <cell r="Z590" t="str">
            <v>Familia E Hijos</v>
          </cell>
          <cell r="AA590" t="str">
            <v>2.6.3</v>
          </cell>
          <cell r="AB590" t="str">
            <v>289</v>
          </cell>
          <cell r="AC590" t="str">
            <v>Defensa de la Niñez y las Familias</v>
          </cell>
          <cell r="AD590" t="str">
            <v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v>
          </cell>
          <cell r="AE590" t="str">
            <v>HASTA 3000 NIÑAS, NIÑOS Y ADOLESCENTES INVOLUCRADOS EN PROCEDIMIENTOS JUDICIALES DE MATERIA FAMILIAR Y PENAL, ASI COMO ATENDER LOS REPORTES COMPROBADOS DE VIOLENCIA EN CONTRA DE NIÑAS, NIÑOS Y ADOLESCENTES</v>
          </cell>
          <cell r="AF590" t="str">
            <v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v>
          </cell>
          <cell r="AG590" t="str">
            <v>OTORGAR SERVICIOS GRATUITOS Y DE CALIDAD EN MATERIA SOCIAL, JURIDICA Y PSICOLOGICA ENCAMINADOS A LA RESPTITUCION, PROTECCION Y DEFENSA DE LOS DERECHOS DE NIÑAS, NIÑOS Y ADOLESCENTES</v>
          </cell>
          <cell r="AH590">
            <v>1</v>
          </cell>
          <cell r="AI590" t="str">
            <v>MIDE LA EFICIENCIA DE LAS ACCIONES REALIZADAS PARA LA PROTECCION Y DEFENSA DE NIÑAS, NIÑOS Y ADOLESCENTES VICTIMAS DE VIOLENCIA O INVOLUCRADOS EN PROCEDIMIENTOS  PROCEDIMIENTOS JUDICIALES DE MATERIA FAMILIAR Y PENAL</v>
          </cell>
          <cell r="AJ590" t="str">
            <v>NUMERO DE ACCIONES REALIZADAS PARA LA PROTECCION Y DEFENSA DE NIÑAS, NIÑOS Y ADOLESCENTES .∑ NUMERO DE ACCIONES PARA LA PROTECCION Y DEFENSA DE NNA</v>
          </cell>
          <cell r="AK590" t="str">
            <v>PORCENTAJE</v>
          </cell>
          <cell r="AL590" t="str">
            <v>REPORTE DE METAS FISICAS TRIMETRALES SOBRE EL NUMERO DE ACCIONES REALIZADAS PARA LA PROTECCION Y DEFENSA DE NNA. HTTP://INTRANET.DIF.CDMX.GOB.MX/TRANSPARENCIA/NEW/ART_121/2020/31/_ANEXOS/PR121312T20_ACTIVIDADE146DDDNNA.PDF</v>
          </cell>
          <cell r="AM590">
            <v>0.25</v>
          </cell>
          <cell r="AN590">
            <v>0.35</v>
          </cell>
          <cell r="AO590">
            <v>0.45</v>
          </cell>
          <cell r="AP590">
            <v>1</v>
          </cell>
        </row>
        <row r="591">
          <cell r="K591" t="str">
            <v>08PDDFF012</v>
          </cell>
          <cell r="L591">
            <v>1</v>
          </cell>
          <cell r="M591" t="str">
            <v>Igualdad y Derechos</v>
          </cell>
          <cell r="N591">
            <v>6</v>
          </cell>
          <cell r="O591" t="str">
            <v>Derecho a la igualdad e inclusión</v>
          </cell>
          <cell r="P591">
            <v>1</v>
          </cell>
          <cell r="Q591" t="str">
            <v>Niñas, niños y adolescentes</v>
          </cell>
          <cell r="R591">
            <v>10</v>
          </cell>
          <cell r="S591" t="str">
            <v xml:space="preserve">Reducción de las desigualdades </v>
          </cell>
          <cell r="T591" t="str">
            <v xml:space="preserve">10. Reducción de las desigualdades </v>
          </cell>
          <cell r="U591" t="str">
            <v>1</v>
          </cell>
          <cell r="V591" t="str">
            <v>Gobierno</v>
          </cell>
          <cell r="W591" t="str">
            <v>2</v>
          </cell>
          <cell r="X591" t="str">
            <v>Justicia</v>
          </cell>
          <cell r="Y591" t="str">
            <v>4</v>
          </cell>
          <cell r="Z591" t="str">
            <v>Derechos Humanos</v>
          </cell>
          <cell r="AA591" t="str">
            <v>1.2.4</v>
          </cell>
          <cell r="AB591" t="str">
            <v>032</v>
          </cell>
          <cell r="AC591" t="str">
            <v>Derechos humanos de la adolescencia y la infancia</v>
          </cell>
          <cell r="AD591" t="str">
            <v>LA POBLACION DESCONOCE  COMO GARANTIZAR EL EJERCICIO DE LOS DERECHOS DE LAS NIÑAS, LOS NIÑOS Y LOS ADOLESCENTES EN LA CIUDAD DE MEXICO Y SUS FAMILIAS</v>
          </cell>
          <cell r="AE591" t="str">
            <v>NIÑAS, NIÑOS Y ADOLESCENTES</v>
          </cell>
          <cell r="AF591" t="str">
            <v>SENSIBILIZAR A LA POBLACION SOBRE LA PROMOCION, GARANTIA Y CUMPLIMIENTO DE DERECHOS DE LA POBLACION INFANTIL Y ADOLESCENTE; MEDIANTE TALLERES, PLATICAS Y CAPACITACIONES QUE PROMUEVAN UNA LA VIDA DIGNA</v>
          </cell>
          <cell r="AG591" t="str">
            <v>PROMOVER EL DESARROLLO Y EL GOCE EFECTIVO DE LOS DERECHOS DE NIÑAS, NIÑOS Y ADOLESCENTES</v>
          </cell>
          <cell r="AH591">
            <v>1</v>
          </cell>
          <cell r="AI591" t="str">
            <v>MIDE EL PORCENTAJE DE CAPACITACIONES PARA LA PROMOCION DE LOS DERECHOS DE LAS NIÑAS, NIÑOS Y ADOLESCENTES</v>
          </cell>
          <cell r="AJ591" t="str">
            <v>NUMERO PERSONAS CAPACITADAS/NUMERO DE PERSONAS PROGRAMADAS *100)</v>
          </cell>
          <cell r="AK591" t="str">
            <v>PORCENTAJE</v>
          </cell>
          <cell r="AL591" t="str">
            <v>HTTPS://WWW.DIF.CDMX.GOB.MX/TRANSPARENCIA/OBLIGACIONES-2020</v>
          </cell>
          <cell r="AM591">
            <v>0.25</v>
          </cell>
          <cell r="AN591">
            <v>0.5</v>
          </cell>
          <cell r="AO591">
            <v>0.75</v>
          </cell>
          <cell r="AP591">
            <v>1</v>
          </cell>
        </row>
        <row r="592">
          <cell r="K592" t="str">
            <v>08PDDFF014</v>
          </cell>
          <cell r="L592">
            <v>1</v>
          </cell>
          <cell r="M592" t="str">
            <v>Igualdad y Derechos</v>
          </cell>
          <cell r="N592" t="str">
            <v>2</v>
          </cell>
          <cell r="O592" t="str">
            <v>Derecho a la salud</v>
          </cell>
          <cell r="P592" t="str">
            <v>4</v>
          </cell>
          <cell r="Q592" t="str">
            <v>Participación para una vida saludable</v>
          </cell>
          <cell r="R592">
            <v>10</v>
          </cell>
          <cell r="S592" t="str">
            <v xml:space="preserve">Reducción de las desigualdades </v>
          </cell>
          <cell r="T592" t="str">
            <v xml:space="preserve">10. Reducción de las desigualdades </v>
          </cell>
          <cell r="U592" t="str">
            <v>2</v>
          </cell>
          <cell r="V592" t="str">
            <v>Desarrollo Social</v>
          </cell>
          <cell r="W592" t="str">
            <v>7</v>
          </cell>
          <cell r="X592" t="str">
            <v>Otros Asuntos Sociales</v>
          </cell>
          <cell r="Y592" t="str">
            <v>1</v>
          </cell>
          <cell r="Z592" t="str">
            <v>Otros Asuntos Sociales</v>
          </cell>
          <cell r="AA592" t="str">
            <v>2.7.1</v>
          </cell>
          <cell r="AB592" t="str">
            <v>150</v>
          </cell>
          <cell r="AC592" t="str">
            <v>Fortalecimiento a las sociedades cooperativas</v>
          </cell>
          <cell r="AD592" t="str">
            <v>LA CALIDAD DEL AGUA EN LA CIUDAD DE MEXICO, SOBRE TODO EN UNIDADES TERRITORIALES DE MEDIA, ALTA Y MUY ALTA MARGINALIDAD, POR LO REGULAR, NO CUENTA CON LOS ESTANDARES CORRESPONDIENTES PARA CONSUMO HUMANO.</v>
          </cell>
          <cell r="AE592" t="str">
            <v>FAMILIAS QUE HABITAN EN LAS COLONIAS, PUEBLOS Y BARRIOS DE MAYOR VULNERABILIDAD DE LA CIUDAD DE MEXICO</v>
          </cell>
          <cell r="AF592" t="str">
            <v>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v>
          </cell>
          <cell r="AG592" t="str">
            <v>EL DERECHO AL AGUA Y LA PROTECCION DEL ESTADO DE SALUD</v>
          </cell>
          <cell r="AH592">
            <v>1</v>
          </cell>
          <cell r="AI592" t="str">
            <v>PORCENTAJE DE FAMILIAS BENEFICIADAS CON GARRAFONES CON AGUA PURIFICADA</v>
          </cell>
          <cell r="AJ592" t="str">
            <v xml:space="preserve">(FAMILIAS BENEFICIADAS AL PERIODO / FAMILIAS QUE CARECEN DE AGUA PURIFICADA EN LA CIUDAD DE MEXICO) * 100
</v>
          </cell>
          <cell r="AK592" t="str">
            <v>PORCENTAJE</v>
          </cell>
          <cell r="AL592" t="str">
            <v xml:space="preserve">DIRECCION EJECUTIVA DE ADMINISTRACION Y FINANZAS DEL DIF CIUDAD DE MEXICO, CON DOMICILIO EN, AVENIDA POPOCATEPETL 236, COLONIA GENERAL PEDRO MARIA ANAYA, C.P. 03340, ALCALDIA BENITO JUAREZ. CIUDAD DE MEXICO </v>
          </cell>
          <cell r="AM592">
            <v>0.25</v>
          </cell>
          <cell r="AN592">
            <v>0.5</v>
          </cell>
          <cell r="AO592">
            <v>0.75</v>
          </cell>
          <cell r="AP592">
            <v>1</v>
          </cell>
        </row>
        <row r="593">
          <cell r="K593" t="str">
            <v>08PDDFM001</v>
          </cell>
          <cell r="L593">
            <v>1</v>
          </cell>
          <cell r="M593" t="str">
            <v>Igualdad y Derechos</v>
          </cell>
          <cell r="N593" t="str">
            <v>6</v>
          </cell>
          <cell r="O593" t="str">
            <v>Derecho a la igualdad e inclusión</v>
          </cell>
          <cell r="P593" t="str">
            <v>1</v>
          </cell>
          <cell r="Q593" t="str">
            <v>Niñas, niños y adolescentes</v>
          </cell>
          <cell r="R593" t="str">
            <v>10</v>
          </cell>
          <cell r="S593" t="str">
            <v xml:space="preserve">Reducción de las desigualdades </v>
          </cell>
          <cell r="T593" t="str">
            <v xml:space="preserve">10. Reducción de las desigualdades </v>
          </cell>
          <cell r="U593" t="str">
            <v>2</v>
          </cell>
          <cell r="V593" t="str">
            <v>Desarrollo Social</v>
          </cell>
          <cell r="W593" t="str">
            <v>6</v>
          </cell>
          <cell r="X593" t="str">
            <v>Protección Social</v>
          </cell>
          <cell r="Y593" t="str">
            <v>8</v>
          </cell>
          <cell r="Z593" t="str">
            <v>Otros Grupos Vulnerables</v>
          </cell>
          <cell r="AA593" t="str">
            <v>2.6.8</v>
          </cell>
          <cell r="AB593">
            <v>104</v>
          </cell>
          <cell r="AC593" t="str">
            <v>Administración de capital humano Inclusión</v>
          </cell>
          <cell r="AD593" t="str">
            <v xml:space="preserve">EN EL EJERCICIO DE LAS FUNCIONES Y EN LA ADMINISTRACION NO SE DISTINGUE ENTRE MUJERES U HOMBRES, LO QUE PROVOCA QUE SE REPRODUZCA O SE OMITAN DESIGUALDADES EN FUNCIONES INSTITUCIONALES. </v>
          </cell>
          <cell r="AE593" t="str">
            <v xml:space="preserve">GARANTIZAR UNA EFICIENTE GESTION DE ADMINISTRACION CONFORME A LOS LINEAMIENTOS Y CONTROLES ESTABLECIDOS EN LAS POLITICAS, NORMAS Y PROCEDIMIENTOS VIGENTES, ASI COMO SUPERVISAR QUE LAS UNIDADES DEPENDIENTES CUMPLAN SUS FUNCIONES ENCOMENDADAS. </v>
          </cell>
          <cell r="AF593" t="str">
            <v>SUPERVISAR LA CORRECTA APLICACION DE LOS RECURSOS FINANCIEROS, HUMANOS, TECNICOS Y MATERIALES, DESTINADOS A LOS DIFERENTES PROGRAMAS PARA QUE REALICEN DE MANERA</v>
          </cell>
          <cell r="AG593" t="str">
            <v>SE TOMAN MEDIDAS PARA EL USO EFICIENTE, TRANSPARENTE Y EFICAZ DE LOS RECURSOS PUBICOS Y LAS ACCIONES DE DISCIPLINA PRESUPUESTARIA EN EL EJERCICIO DEL GASTO PUBICO.</v>
          </cell>
          <cell r="AH593">
            <v>1</v>
          </cell>
          <cell r="AI593" t="str">
            <v xml:space="preserve">MIDE EL PORCENTAJE DE DOCUMENTOS GESTIOANADOS </v>
          </cell>
          <cell r="AJ593" t="str">
            <v>(SUMA DE DOCUMENTOS GESTIONADOS /SUMA DE DOCUMENTOS PROGRAMADOS)*100</v>
          </cell>
          <cell r="AK593" t="str">
            <v>PORCENTAJE</v>
          </cell>
          <cell r="AL593" t="str">
            <v>REGISTROS DOCUMENTALES - REGISTROS ADMINISTRATIVOS</v>
          </cell>
          <cell r="AM593">
            <v>0.35</v>
          </cell>
          <cell r="AN593">
            <v>0.45</v>
          </cell>
          <cell r="AO593">
            <v>0.75</v>
          </cell>
          <cell r="AP593">
            <v>1</v>
          </cell>
        </row>
        <row r="594">
          <cell r="K594" t="str">
            <v>08PDDFN001</v>
          </cell>
          <cell r="L594">
            <v>1</v>
          </cell>
          <cell r="M594" t="str">
            <v>Igualdad y Derechos</v>
          </cell>
          <cell r="N594" t="str">
            <v>4</v>
          </cell>
          <cell r="O594" t="str">
            <v>Derecho a la vivienda</v>
          </cell>
          <cell r="P594" t="str">
            <v>2</v>
          </cell>
          <cell r="Q594" t="str">
            <v>Programa de vivienda social</v>
          </cell>
          <cell r="R594">
            <v>16</v>
          </cell>
          <cell r="S594" t="str">
            <v>Paz, justicia e instituciones sólidas</v>
          </cell>
          <cell r="T594" t="str">
            <v>16. Paz, justicia e instituciones sólidas</v>
          </cell>
          <cell r="U594" t="str">
            <v>1</v>
          </cell>
          <cell r="V594" t="str">
            <v>Gobierno</v>
          </cell>
          <cell r="W594" t="str">
            <v>7</v>
          </cell>
          <cell r="X594" t="str">
            <v>Asuntos De Orden Público Y De Seguridad Interior</v>
          </cell>
          <cell r="Y594" t="str">
            <v>2</v>
          </cell>
          <cell r="Z594" t="str">
            <v>Protección Civil</v>
          </cell>
          <cell r="AA594" t="str">
            <v>1.7.2</v>
          </cell>
          <cell r="AB594" t="str">
            <v>002</v>
          </cell>
          <cell r="AC594" t="str">
            <v>Gestión integral de riesgos en materia de protección civil</v>
          </cell>
          <cell r="AD594" t="str">
            <v xml:space="preserve">BRINDA EL APOYO  EN MATERIA DE GESTION DE RIESGOS Y PROTECCION CIVIL A TRABAJADORES ,USUARIOS Y VISITANTES,  ASI COMO A LOS DIFERENTES BENEFICIARIOS DE LOS PROGRAMAS DE ESTE SISTEMA Y A LA POBLACION ABIERTA </v>
          </cell>
          <cell r="AE594" t="str">
            <v>BRINDAR ATENCION A LOS TRABAJADORES USUARIOS O VISITANTES ASI COMO A LA POBLACION EN GENERAL, DANDO ENFOQUE A LA PREVENCION PREPARACION Y MITIGACION DE RIESGOS EN LOS INMUEBLES PERTENECIENTES Y/ O A CARGO DE ESTE SISTEMA, LOGRANDO LA REDUCCION  DE RIESGOS POTENCIALES.</v>
          </cell>
          <cell r="AF594" t="str">
            <v>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v>
          </cell>
          <cell r="AG594" t="str">
            <v>BRINDA EL APOYO  EN MATERIA DE GESTION DE RIESGOS Y PROTECCION CIVIL A TRABAJADORES ,USUARIOS Y VISITANTES,  ASI COMO A LAS DIFERENTES BENEFICIARIOS DE LOS PROGRAMAS DEL SISTEMA Y A LA POBLACION ABIERTA.</v>
          </cell>
          <cell r="AH594">
            <v>1200</v>
          </cell>
          <cell r="AI594" t="str">
            <v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v>
          </cell>
          <cell r="AJ594" t="str">
            <v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v>
          </cell>
          <cell r="AK594" t="str">
            <v>ACCION</v>
          </cell>
          <cell r="AL594" t="str">
            <v>EN CUMPLIMIENTO AL ARTICULO 34 FRACCION II DE LA LEY DE DESARROLLO SOCIAL PARA EL D.F.  SE PUBLICAN LAS ACCIONES REALIZADAS   HTTPS://WWW.DIF.CDMX.GOB.MX/TRANSPARENCIA</v>
          </cell>
          <cell r="AM594">
            <v>408</v>
          </cell>
          <cell r="AN594">
            <v>675</v>
          </cell>
          <cell r="AO594">
            <v>934</v>
          </cell>
          <cell r="AP594">
            <v>1200</v>
          </cell>
        </row>
        <row r="595">
          <cell r="K595" t="str">
            <v>08PDDFO001</v>
          </cell>
          <cell r="L595">
            <v>1</v>
          </cell>
          <cell r="M595" t="str">
            <v>Igualdad y Derechos</v>
          </cell>
          <cell r="N595" t="str">
            <v>6</v>
          </cell>
          <cell r="O595" t="str">
            <v>Derecho a la igualdad e inclusión</v>
          </cell>
          <cell r="P595" t="str">
            <v>0</v>
          </cell>
          <cell r="Q595" t="str">
            <v>Derecho a la igualdad e inclusión</v>
          </cell>
          <cell r="R595">
            <v>16</v>
          </cell>
          <cell r="S595" t="str">
            <v>Paz, justicia e instituciones sólidas</v>
          </cell>
          <cell r="T595" t="str">
            <v>16. Paz, justicia e instituciones sólidas</v>
          </cell>
          <cell r="U595" t="str">
            <v>2</v>
          </cell>
          <cell r="V595" t="str">
            <v>Gobierno</v>
          </cell>
          <cell r="W595" t="str">
            <v>6</v>
          </cell>
          <cell r="X595" t="str">
            <v>Coordinación De La Política De Gobierno</v>
          </cell>
          <cell r="Y595" t="str">
            <v>3</v>
          </cell>
          <cell r="Z595" t="str">
            <v>Función Pública</v>
          </cell>
          <cell r="AA595" t="str">
            <v>2.6.3</v>
          </cell>
          <cell r="AB595" t="str">
            <v>001</v>
          </cell>
          <cell r="AC595" t="str">
            <v>Función pública y buen gobierno</v>
          </cell>
          <cell r="AD595" t="str">
            <v xml:space="preserve">EN EL EJERCICIO DE LAS FUNCIONES Y EN LA ADMINISTRACION NO SE DISTINGUE ENTRE MUJERES U HOMBRES, LO QUE PROVOCA QUE SE REPRODUZCA O SE OMITAN DESIGUALDADES EN FUNCIONES INSTITUCIONALES. </v>
          </cell>
          <cell r="AE595" t="str">
            <v xml:space="preserve">GARANTIZAR UNA EFICIENTE GESTION DE ADMINISTRACION CONFORME A LOS LINEAMIENTOS Y CONTROLES ESTABLECIDOS EN LAS POLITICAS, NORMAS Y PROCEDIMIENTOS VIGENTES, ASI COMO SUPERVISAR QUE LAS UNIDADES DEPENDIENTES CUMPLAN SUS FUNCIONES ENCOMENDADAS. </v>
          </cell>
          <cell r="AF595" t="str">
            <v>OPERACION DE LA FUNCION PUBLICA Y BUEN GOBIERNO</v>
          </cell>
          <cell r="AG595" t="str">
            <v>QUE EL ORGANO INTERNO DE LA SECRETARIA DE LA FUNCION PUBLICA DESARROLLE SU PROGRAMA INTERNO AL 100 % EN CADA UNA DE SUS AREAS INTERNAS</v>
          </cell>
          <cell r="AH595">
            <v>1</v>
          </cell>
          <cell r="AI595" t="str">
            <v xml:space="preserve">MIDE EL PORCENTAJE DE PROGRAMAS IMPLEMENTACION PARA EL BUEN GOBIERNO. </v>
          </cell>
          <cell r="AJ595" t="str">
            <v>(PROGRAMAS REALIZADOS/PROGRAMAS PROGRAMADOS)*100</v>
          </cell>
          <cell r="AK595" t="str">
            <v>PORCENTAJE</v>
          </cell>
          <cell r="AL595" t="str">
            <v>PROGRAMA</v>
          </cell>
          <cell r="AM595">
            <v>0.35</v>
          </cell>
          <cell r="AN595">
            <v>0.55000000000000004</v>
          </cell>
          <cell r="AO595">
            <v>0.75</v>
          </cell>
          <cell r="AP595">
            <v>1</v>
          </cell>
        </row>
        <row r="596">
          <cell r="K596" t="str">
            <v>08PDDFO016</v>
          </cell>
          <cell r="L596">
            <v>1</v>
          </cell>
          <cell r="M596" t="str">
            <v>Igualdad y Derechos</v>
          </cell>
          <cell r="N596" t="str">
            <v>2</v>
          </cell>
          <cell r="O596" t="str">
            <v>Derecho a la salud</v>
          </cell>
          <cell r="P596" t="str">
            <v>2</v>
          </cell>
          <cell r="Q596" t="str">
            <v>Integración hacia un sistema único de atención a la salud</v>
          </cell>
          <cell r="R596">
            <v>16</v>
          </cell>
          <cell r="S596" t="str">
            <v>Paz, justicia e instituciones sólidas</v>
          </cell>
          <cell r="T596" t="str">
            <v>16. Paz, justicia e instituciones sólidas</v>
          </cell>
          <cell r="U596" t="str">
            <v>2</v>
          </cell>
          <cell r="V596" t="str">
            <v>Gobierno</v>
          </cell>
          <cell r="W596" t="str">
            <v>6</v>
          </cell>
          <cell r="X596" t="str">
            <v>Coordinación De La Política De Gobierno</v>
          </cell>
          <cell r="Y596" t="str">
            <v>3</v>
          </cell>
          <cell r="Z596" t="str">
            <v>Función Pública</v>
          </cell>
          <cell r="AA596" t="str">
            <v>2.6.3</v>
          </cell>
          <cell r="AB596" t="str">
            <v>045</v>
          </cell>
          <cell r="AC596" t="str">
            <v>Gobierno abierto, digital y gobernanza tecnológica</v>
          </cell>
          <cell r="AD596" t="str">
            <v xml:space="preserve">EL AVANCE CONSTANTE DE LA TECNOLOGIA INFORMATICA IMPONE NUEVOS RETOS DE INTEGRACION AL USO DE DE LAS TECNOLOGIAS Y EL ACCESO AL MANEJO DE DATOS </v>
          </cell>
          <cell r="AE596" t="str">
            <v>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v>
          </cell>
          <cell r="AF596" t="str">
            <v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v>
          </cell>
          <cell r="AG596" t="str">
            <v>SOPORTAR LA OPERACION DE LA ENTIDAD EN SU LABOR ASISTENCIAL DE LA POBLACION MAS VULNERABLE DE LA CIUDAD DE MEXICO.</v>
          </cell>
          <cell r="AH596">
            <v>1</v>
          </cell>
          <cell r="AI596" t="str">
            <v xml:space="preserve">MIDE EL PORCENTAJE SERVICIOS REALIZADOS A LAS DIFERENTES AREAS QUE CONFORMAN EL SISTEMA PARA EL DESARROLLO INTEGRAL DE LA FAMILIA DE LA CIUDAD DE MEXICO. </v>
          </cell>
          <cell r="AJ596" t="str">
            <v xml:space="preserve">(NUMERO DE SERVICIOS REALIZADOS/SERVICIOS PROGRAMADOS)*100                                        </v>
          </cell>
          <cell r="AK596" t="str">
            <v>PORCENTAJE</v>
          </cell>
          <cell r="AL596" t="str">
            <v>HTTPS://WWW.DIF.CDMX.GOB.MX/TRANSPARENCIA</v>
          </cell>
          <cell r="AM596">
            <v>0.28999999999999998</v>
          </cell>
          <cell r="AN596">
            <v>0.48</v>
          </cell>
          <cell r="AO596">
            <v>0.65</v>
          </cell>
          <cell r="AP596">
            <v>1</v>
          </cell>
        </row>
        <row r="597">
          <cell r="K597" t="str">
            <v>08PDDFP001</v>
          </cell>
          <cell r="L597">
            <v>1</v>
          </cell>
          <cell r="M597" t="str">
            <v>Igualdad y Derechos</v>
          </cell>
          <cell r="N597">
            <v>5</v>
          </cell>
          <cell r="O597" t="str">
            <v>Derechos de las mujeres</v>
          </cell>
          <cell r="P597">
            <v>0</v>
          </cell>
          <cell r="Q597" t="str">
            <v>Derechos de las mujeres</v>
          </cell>
          <cell r="R597">
            <v>5</v>
          </cell>
          <cell r="S597" t="str">
            <v xml:space="preserve">Igualdad de género </v>
          </cell>
          <cell r="T597" t="str">
            <v xml:space="preserve">5. Igualdad de género </v>
          </cell>
          <cell r="U597" t="str">
            <v>1</v>
          </cell>
          <cell r="V597" t="str">
            <v>Gobierno</v>
          </cell>
          <cell r="W597" t="str">
            <v>2</v>
          </cell>
          <cell r="X597" t="str">
            <v>Justicia</v>
          </cell>
          <cell r="Y597" t="str">
            <v>4</v>
          </cell>
          <cell r="Z597" t="str">
            <v>Derechos Humanos</v>
          </cell>
          <cell r="AA597" t="str">
            <v>1.2.4</v>
          </cell>
          <cell r="AB597" t="str">
            <v>003</v>
          </cell>
          <cell r="AC597" t="str">
            <v>Transversalización de la perspectiva de género</v>
          </cell>
          <cell r="AD597" t="str">
            <v>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v>
          </cell>
          <cell r="AE597" t="str">
            <v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v>
          </cell>
          <cell r="AF597" t="str">
            <v>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v>
          </cell>
          <cell r="AG597" t="str">
            <v>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v>
          </cell>
          <cell r="AH597">
            <v>1</v>
          </cell>
          <cell r="AI597" t="str">
            <v xml:space="preserve">MEDIR EL PORCENTAJE DE CAMPAÑAS PARA LA DIFUSION DE ACCIONES PARA FOMENTAR EL EMPODERAMIENTO Y DESARROLLO DE LOS DERECHOS DE MUJERES Y NIÑAS </v>
          </cell>
          <cell r="AJ597" t="str">
            <v>NUMERO DE CAMPAÑAS REALIZADAS  / NUMERO DE CAMPAÑAS   PROGRAMADAS )*100</v>
          </cell>
          <cell r="AK597" t="str">
            <v>PORCENTAJE</v>
          </cell>
          <cell r="AL597" t="str">
            <v>HTTPS://WWW.DIF.CDMX.GOB.MX/TRANSPARENCIA/OBLIGACIONES-2020</v>
          </cell>
          <cell r="AM597">
            <v>0.25</v>
          </cell>
          <cell r="AN597">
            <v>0.45</v>
          </cell>
          <cell r="AO597">
            <v>0.65</v>
          </cell>
          <cell r="AP597">
            <v>1</v>
          </cell>
        </row>
        <row r="598">
          <cell r="K598" t="str">
            <v>08PDDFP004</v>
          </cell>
          <cell r="L598">
            <v>1</v>
          </cell>
          <cell r="M598" t="str">
            <v>Igualdad y Derechos</v>
          </cell>
          <cell r="N598" t="str">
            <v>6</v>
          </cell>
          <cell r="O598" t="str">
            <v>Derecho a la igualdad e inclusión</v>
          </cell>
          <cell r="P598" t="str">
            <v>1</v>
          </cell>
          <cell r="Q598" t="str">
            <v>Niñas, niños y adolescentes</v>
          </cell>
          <cell r="R598" t="str">
            <v>10</v>
          </cell>
          <cell r="S598" t="str">
            <v xml:space="preserve">Reducción de las desigualdades </v>
          </cell>
          <cell r="T598" t="str">
            <v xml:space="preserve">10. Reducción de las desigualdades </v>
          </cell>
          <cell r="U598" t="str">
            <v>2</v>
          </cell>
          <cell r="V598" t="str">
            <v>Desarrollo Social</v>
          </cell>
          <cell r="W598" t="str">
            <v>6</v>
          </cell>
          <cell r="X598" t="str">
            <v>Protección Social</v>
          </cell>
          <cell r="Y598" t="str">
            <v>8</v>
          </cell>
          <cell r="Z598" t="str">
            <v>Otros Grupos Vulnerables</v>
          </cell>
          <cell r="AA598" t="str">
            <v>2.6.8</v>
          </cell>
          <cell r="AB598" t="str">
            <v>294</v>
          </cell>
          <cell r="AC598" t="str">
            <v>Transversalización de la perspectiva de los derechos de la niñez y de la adolescencia</v>
          </cell>
          <cell r="AD59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98" t="str">
            <v>NIÑOS, NIÑAS Y ADOLESCENTES QUE HABITEN Y TRANSITEN EN LA CIUDAD DE MÉXICO</v>
          </cell>
          <cell r="AF598" t="str">
            <v>PROMOCIÓN INTEGRAL DE LOS DERECHOS DE LOS NIÑOS, NIÑAS Y ADOLESCENTES.
IMPLEMENTACIÓN ACCIONES DE SENSIBILIZACIÓN, PARA LOS SERVIDORES PÚBLICOS EN EL CUMPLIMIENTO DE LOS DERECHOS DE LOS NIÑOS, NIÑAS Y ADOLESCENTES.</v>
          </cell>
          <cell r="AG598" t="str">
            <v>NIÑOS, NIÑAS Y ADOLESCENTES, CON UNA VIDA LIBRE DE VIOLENCIA</v>
          </cell>
          <cell r="AH598">
            <v>1</v>
          </cell>
          <cell r="AI598" t="str">
            <v>PORCENTAJE DE ACTIVIDADES REALIZADAS A EFECTO DE CONCIENTIZAR SOBRE LOS DERECHOS DE LAS NIÑAS, NIÑOS Y ADOLESCENTES A LOS SERVIDORES PÚBLICOS DE LA INSTITUCIÓN.</v>
          </cell>
          <cell r="AJ598" t="str">
            <v>(ACTIVIDADES PLANEADAS PARA CONCIENTIZAR SOBRE LOS DERECHOS DE LAS NIÑAS, NIÑOS Y ADOLESCENTES) / (ACTIVIDADES REALIZADAS PARA CONCIENTIZAR SOBRE LOS DERECHOS DE LAS NIÑAS, NIÑOS Y ADOLESCENTES)</v>
          </cell>
          <cell r="AK598" t="str">
            <v>PORCENTAJE</v>
          </cell>
          <cell r="AL598" t="str">
            <v>N/A</v>
          </cell>
          <cell r="AM598">
            <v>0</v>
          </cell>
          <cell r="AN598">
            <v>0.5</v>
          </cell>
          <cell r="AO598">
            <v>1</v>
          </cell>
          <cell r="AP598">
            <v>1</v>
          </cell>
        </row>
        <row r="599">
          <cell r="K599" t="str">
            <v>08PDDFS007</v>
          </cell>
          <cell r="L599">
            <v>1</v>
          </cell>
          <cell r="M599" t="str">
            <v>Igualdad y Derechos</v>
          </cell>
          <cell r="N599" t="str">
            <v>1</v>
          </cell>
          <cell r="O599" t="str">
            <v>Derecho a la educación</v>
          </cell>
          <cell r="P599" t="str">
            <v>5</v>
          </cell>
          <cell r="Q599" t="str">
            <v>PILARES: Puntos de Innovación, Libertades, Artes, Educación y Saberes</v>
          </cell>
          <cell r="R599">
            <v>10</v>
          </cell>
          <cell r="S599" t="str">
            <v xml:space="preserve">Reducción de las desigualdades </v>
          </cell>
          <cell r="T599" t="str">
            <v xml:space="preserve">10. Reducción de las desigualdades </v>
          </cell>
          <cell r="U599" t="str">
            <v>3</v>
          </cell>
          <cell r="V599" t="str">
            <v>Desarrollo Económico</v>
          </cell>
          <cell r="W599" t="str">
            <v>1</v>
          </cell>
          <cell r="X599" t="str">
            <v>Asuntos Económicos, Comerciales Y Laborales En General</v>
          </cell>
          <cell r="Y599" t="str">
            <v>2</v>
          </cell>
          <cell r="Z599" t="str">
            <v>Asuntos Laborales Generales</v>
          </cell>
          <cell r="AA599" t="str">
            <v>3.1.2</v>
          </cell>
          <cell r="AB599" t="str">
            <v>206</v>
          </cell>
          <cell r="AC599" t="str">
            <v>Capacitación para la inserción laboral</v>
          </cell>
          <cell r="AD599" t="str">
            <v>LA FALTA DE CAPACITACION OBSTACULIZA LA INCORPORACION AL MERCADO LABORAL Y AL AUTOEMPLEO.</v>
          </cell>
          <cell r="AE599" t="str">
            <v>PERSONAS EN EDAD PRODUCTIVA QUE HABITAN EN UNIDADES TERRITORIALES DE MEDIA, ALTA Y MUY ALTA MARGINALIDAD DE LA CIUDAD DE MEXICO</v>
          </cell>
          <cell r="AF599" t="str">
            <v>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v>
          </cell>
          <cell r="AG599" t="str">
            <v>FAVORECER LA INCORPORACION DE LAS PERSONAS AL MERCADO LABORAL O AL AUTOEMPLEO MEDIANTE LA CAPACITACION TECNICA SOBRE ACTIVIDADES Y OFICIOS QUE PUEDEN SER LUCRATIVOS</v>
          </cell>
          <cell r="AH599">
            <v>1</v>
          </cell>
          <cell r="AI599" t="str">
            <v>MIDE EL PORCENTAJE DE PERSONAS  QUE RECIBEN CAPACITACION EN LOS TALLERES DONDE SE CAPACITAN TECNICAMENTE EN EL CECAPIT DEL DIF CIUDAD DE MEXICO</v>
          </cell>
          <cell r="AJ599" t="str">
            <v xml:space="preserve">(TOTAL DE POBLACION ECONOMICAMENTE ACTIVA DESOCUPADA INTERESADA EN RECIBIR CAPACITACION TECNICA EN EL DIF CIUDAD DE MEXICO / POBLACION ECONOMICAMENTE ACTIVA DESOCUPADA) * 100
</v>
          </cell>
          <cell r="AK599" t="str">
            <v>PORCENTAJE</v>
          </cell>
          <cell r="AL599" t="str">
            <v xml:space="preserve">DIRECCION EJECUTIVA DE ADMINISTRACION Y FINANZAS DEL DIF CIUDAD DE MEXICO, CON DOMICILIO EN, AVENIDA POPOCATEPETL 236, COLONIA GENERAL PEDRO MARIA ANAYA, C.P. 03340, ALCALDIA BENITO JUAREZ. CIUDAD DE MEXICO </v>
          </cell>
          <cell r="AM599">
            <v>0.15</v>
          </cell>
          <cell r="AN599">
            <v>0.25</v>
          </cell>
          <cell r="AO599">
            <v>0.35</v>
          </cell>
          <cell r="AP599">
            <v>1</v>
          </cell>
        </row>
        <row r="600">
          <cell r="K600" t="str">
            <v>08PDDFS010</v>
          </cell>
          <cell r="L600">
            <v>1</v>
          </cell>
          <cell r="M600" t="str">
            <v>Igualdad y Derechos</v>
          </cell>
          <cell r="N600">
            <v>6</v>
          </cell>
          <cell r="O600" t="str">
            <v>Derecho a la igualdad e inclusión</v>
          </cell>
          <cell r="P600">
            <v>0</v>
          </cell>
          <cell r="Q600" t="str">
            <v>Derecho a la igualdad e inclusión</v>
          </cell>
          <cell r="R600">
            <v>10</v>
          </cell>
          <cell r="S600" t="str">
            <v xml:space="preserve">Reducción de las desigualdades </v>
          </cell>
          <cell r="T600" t="str">
            <v xml:space="preserve">10. Reducción de las desigualdades </v>
          </cell>
          <cell r="U600" t="str">
            <v>2</v>
          </cell>
          <cell r="V600" t="str">
            <v>Desarrollo Social</v>
          </cell>
          <cell r="W600" t="str">
            <v>7</v>
          </cell>
          <cell r="X600" t="str">
            <v>Otros Asuntos Sociales</v>
          </cell>
          <cell r="Y600" t="str">
            <v>1</v>
          </cell>
          <cell r="Z600" t="str">
            <v>Otros Asuntos Sociales</v>
          </cell>
          <cell r="AA600" t="str">
            <v>2.7.1</v>
          </cell>
          <cell r="AB600" t="str">
            <v>123</v>
          </cell>
          <cell r="AC600" t="str">
            <v>Acciones para el fortalecimiento de OSC</v>
          </cell>
          <cell r="AD600" t="str">
            <v>EXCLUSION SOCIAL DE NIÑAS, NIÑOS Y ADOLESCENTES, PERSONAS CON DISCAPACIDAD Y OTRAS POBLACIONES PRIORITARIAS QUE VIVEN EN SITUACION DE VULNERABILIDAD EN LA CIUDAD DE MEXICO</v>
          </cell>
          <cell r="AE600" t="str">
            <v xml:space="preserve"> 20 ORGANIZACIONES DE LA SOCIEDAD CIVIL INSCRITAS EN EL ROC QUE PRESTEN SERVICIOS SOCIALES A GRUPOS DE POBLACION PRIORITARIA (PERSONAS CON DISCAPACIDAD, NIÑAS, NIÑOS Y ADOLESCENTES).</v>
          </cell>
          <cell r="AF600" t="str">
            <v>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v>
          </cell>
          <cell r="AG600" t="str">
            <v>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v>
          </cell>
          <cell r="AH600">
            <v>1</v>
          </cell>
          <cell r="AI600" t="str">
            <v xml:space="preserve">MIDEL EL PORCENTAJE DE OGANIZACIONES DE LA SOCIEDA CIVIL BENEFICIADAS QUE PRESTEN SERVICIOS SOCIALES </v>
          </cell>
          <cell r="AJ600" t="str">
            <v xml:space="preserve">(NUMERO TOTAL DE OSC BENEFICIADAS POR EL PROGRAMA QUE ENTREGARON EN TIEMPO Y FORMA LAS FACTURAS/NUMERO TOTAL DE OSC BENEFICIADAS POR EL PROGRAMA)*100
</v>
          </cell>
          <cell r="AK600" t="str">
            <v>PORCENTAJE</v>
          </cell>
          <cell r="AL600" t="str">
            <v xml:space="preserve">DIRECCION EJECUTIVA DE ADMINISTRACION Y FINANZAS DEL DIF CIUDAD DE MEXICO, UBICADA EN  POPOCATEPETL 236, COL. GENERAL PEDRO MARIA ANAYA C.P. 03340, ALC. BENITO JUAREZ, CIUDAD DE MEXICO </v>
          </cell>
          <cell r="AM600">
            <v>0</v>
          </cell>
          <cell r="AN600">
            <v>0.25</v>
          </cell>
          <cell r="AO600">
            <v>0.35</v>
          </cell>
          <cell r="AP600">
            <v>1</v>
          </cell>
        </row>
        <row r="601">
          <cell r="K601" t="str">
            <v>08PDDFS013</v>
          </cell>
          <cell r="L601">
            <v>1</v>
          </cell>
          <cell r="M601" t="str">
            <v>Igualdad y Derechos</v>
          </cell>
          <cell r="N601">
            <v>6</v>
          </cell>
          <cell r="O601" t="str">
            <v>Derecho a la igualdad e inclusión</v>
          </cell>
          <cell r="P601">
            <v>0</v>
          </cell>
          <cell r="Q601" t="str">
            <v>Derecho a la igualdad e inclusión</v>
          </cell>
          <cell r="R601">
            <v>2</v>
          </cell>
          <cell r="S601" t="str">
            <v xml:space="preserve">Hambre cero </v>
          </cell>
          <cell r="T601" t="str">
            <v xml:space="preserve">2. Hambre cero </v>
          </cell>
          <cell r="U601" t="str">
            <v>2</v>
          </cell>
          <cell r="V601" t="str">
            <v>Desarrollo Social</v>
          </cell>
          <cell r="W601" t="str">
            <v>6</v>
          </cell>
          <cell r="X601" t="str">
            <v>Protección Social</v>
          </cell>
          <cell r="Y601" t="str">
            <v>5</v>
          </cell>
          <cell r="Z601" t="str">
            <v>Alimentación Y Nutrición</v>
          </cell>
          <cell r="AA601" t="str">
            <v>2.6.5</v>
          </cell>
          <cell r="AB601" t="str">
            <v>106</v>
          </cell>
          <cell r="AC601" t="str">
            <v>Acciones para garantizar la seguridad alimentaria y nutricional</v>
          </cell>
          <cell r="AD601" t="str">
            <v xml:space="preserve">LA CARENCIA EN EL ACCESO A UNA ALIMENTACION ADECUADA FAVORECE LOS PROBLEMAS NUTRICIONALES COMO SOBREPESO, OBESIDAD, DESNUTRICION, ANEMIA Y ENFERMEDADES CRONICODEGENERATIVAS, PROBLEMAS QUE IMPACTAN EN LA SALUD DE LA POBLACION. </v>
          </cell>
          <cell r="AE601" t="str">
            <v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v>
          </cell>
          <cell r="AF601" t="str">
            <v>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v>
          </cell>
          <cell r="AG601" t="str">
            <v>DERECHO A LA ALIMENTACION Y A LA SALUD</v>
          </cell>
          <cell r="AH601">
            <v>1</v>
          </cell>
          <cell r="AI601" t="str">
            <v xml:space="preserve">PORCENTAJE QUE MIDE LAS RACIONES OTORGADAS EN LOS COMEDORES POPULARES UBICADOS EN UNIDADES TERRITORIALES CON UN INDICE DE DESARROLLO SOCIAL (IDS) MUY BAJO, BAJO Y MEDIO . </v>
          </cell>
          <cell r="AJ601" t="str">
            <v>(NUMERO DE APOYOS ALIMENTICIOS ENTREGADOS/NUMERO DE APOYOS ALIMENTICIOS PROGRAMADOS) *100</v>
          </cell>
          <cell r="AK601" t="str">
            <v>PORCENTAJE</v>
          </cell>
          <cell r="AL601" t="str">
            <v>DIRECCION EJECUTIVA DE ADMINISTRACION Y FINANZAS DEL DIF CIUDAD DE MEXICO, CON DOMICILIO EN AV. POPOCATEPETL # 236 COL. GENERAL PEDRO MARIA ANAYA C.P. 03340, ALCALDIA BENITO JUAREZ .CDMX</v>
          </cell>
          <cell r="AM601">
            <v>0.15</v>
          </cell>
          <cell r="AN601">
            <v>0.41</v>
          </cell>
          <cell r="AO601">
            <v>0.7</v>
          </cell>
          <cell r="AP601">
            <v>1</v>
          </cell>
        </row>
        <row r="602">
          <cell r="K602" t="str">
            <v>08PDDFS030</v>
          </cell>
          <cell r="L602">
            <v>1</v>
          </cell>
          <cell r="M602" t="str">
            <v>Igualdad y Derechos</v>
          </cell>
          <cell r="N602">
            <v>6</v>
          </cell>
          <cell r="O602" t="str">
            <v>Derecho a la igualdad e inclusión</v>
          </cell>
          <cell r="P602">
            <v>4</v>
          </cell>
          <cell r="Q602" t="str">
            <v>Personas con discapacidad</v>
          </cell>
          <cell r="R602">
            <v>10</v>
          </cell>
          <cell r="S602" t="str">
            <v xml:space="preserve">Reducción de las desigualdades </v>
          </cell>
          <cell r="T602" t="str">
            <v xml:space="preserve">10. Reducción de las desigualdades </v>
          </cell>
          <cell r="U602" t="str">
            <v>2</v>
          </cell>
          <cell r="V602" t="str">
            <v>Desarrollo Social</v>
          </cell>
          <cell r="W602" t="str">
            <v>6</v>
          </cell>
          <cell r="X602" t="str">
            <v>Protección Social</v>
          </cell>
          <cell r="Y602" t="str">
            <v>8</v>
          </cell>
          <cell r="Z602" t="str">
            <v>Otros Grupos Vulnerables</v>
          </cell>
          <cell r="AA602" t="str">
            <v>2.6.8</v>
          </cell>
          <cell r="AB602" t="str">
            <v>143</v>
          </cell>
          <cell r="AC602" t="str">
            <v>Apoyo económico a población con discapacidad permanente</v>
          </cell>
          <cell r="AD602" t="str">
            <v xml:space="preserve"> POLICIAS Y BOMBEROS PENSIONADOS DE LA CAPREPOL CON DISCAPACIDAD PERMANENTE DE CUBRIR LAS NECESIDADES BASICAS CON EL SALARIO QUE TIENEN.</v>
          </cell>
          <cell r="AE602" t="str">
            <v xml:space="preserve">POLICIAS Y BOMBEROS DE LA CAPREPOL QUE HAN ADQUIRIDO UNA DISCAPACIDAD EN CUMPLIMIENTO DE SU DEBER Y QUE TENGAN UN PENSION INFERIOR A $5,900.00 MENSUALES. </v>
          </cell>
          <cell r="AF602" t="str">
            <v>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v>
          </cell>
          <cell r="AG602" t="str">
            <v>LA ENTREGA DE UN APOYO ECONOMICO, SEGUN EL TABULADOR DE LA CAPREPOL</v>
          </cell>
          <cell r="AH602">
            <v>1</v>
          </cell>
          <cell r="AI602" t="str">
            <v>PORCENTAJE DE POLICIAS Y BOMBEROS CON DISCAPACIDAD PERMANENTE PENSIONADOS DE LA CAPREPOL QUE RECIBIERON CONTRIBUCION COMPLEMENTARIA</v>
          </cell>
          <cell r="AJ602" t="str">
            <v xml:space="preserve">(NUMERO DE APOYOS ENTREGADOS A BENEFICIARIAS DEL PROGRAMA/NUMERO  DE APOYOS PROGRAMADOS A BENEFICIARIOS DEL PROGRAMA)*100  
</v>
          </cell>
          <cell r="AK602" t="str">
            <v>PORCENTAJE</v>
          </cell>
          <cell r="AL602" t="str">
            <v>DIRECCION EJECUTIVA DE ADMINISTRACION Y FINANZAS DEL DIF CIUDAD DE MEXICO, CON DOMICILIO EN AV. POPOCATEPETL 236 COL. GENERAL PEDRO MARIA ANAYA C.P 03340 ALCALDIA BENITO JUAREZ CIUDAD DE MEXICO.</v>
          </cell>
          <cell r="AM602">
            <v>0.15</v>
          </cell>
          <cell r="AN602">
            <v>0.25</v>
          </cell>
          <cell r="AO602">
            <v>0.35</v>
          </cell>
          <cell r="AP602">
            <v>1</v>
          </cell>
        </row>
        <row r="603">
          <cell r="K603" t="str">
            <v>08PDDFS035</v>
          </cell>
          <cell r="L603">
            <v>1</v>
          </cell>
          <cell r="M603" t="str">
            <v>Igualdad y Derechos</v>
          </cell>
          <cell r="N603">
            <v>1</v>
          </cell>
          <cell r="O603" t="str">
            <v>Derecho a la educación</v>
          </cell>
          <cell r="P603">
            <v>2</v>
          </cell>
          <cell r="Q603" t="str">
            <v>Apoyar a la Secretaría de Educación Pública Federal en la mejora integral de la educación básica en la Ciudad</v>
          </cell>
          <cell r="R603">
            <v>2</v>
          </cell>
          <cell r="S603" t="str">
            <v xml:space="preserve">Hambre cero </v>
          </cell>
          <cell r="T603" t="str">
            <v xml:space="preserve">2. Hambre cero </v>
          </cell>
          <cell r="U603" t="str">
            <v>2</v>
          </cell>
          <cell r="V603" t="str">
            <v>Desarrollo Social</v>
          </cell>
          <cell r="W603" t="str">
            <v>6</v>
          </cell>
          <cell r="X603" t="str">
            <v>Protección Social</v>
          </cell>
          <cell r="Y603" t="str">
            <v>5</v>
          </cell>
          <cell r="Z603" t="str">
            <v>Alimentación Y Nutrición</v>
          </cell>
          <cell r="AA603" t="str">
            <v>2.6.5</v>
          </cell>
          <cell r="AB603" t="str">
            <v>207</v>
          </cell>
          <cell r="AC603" t="str">
            <v>Desayunos escolares y complemento alimenticio</v>
          </cell>
          <cell r="AD603" t="str">
            <v>LA MALA ALIMENTACION ES UN MAL QUE AQUEJA A LA CIUDAD DE MEXICO, AL MENOS TRES DE CADA 10 MENORES DE LA CIUDAD DE MEXICO SUFREN DESNUTRICION Y CUATRO DE CADA 10 NIÑOS PADECEN OBESIDAD O SOBREPESO, SEGUN DATOS Y LA SECRETARIA DE SALUD DE LA CIUDAD DE MEXICO (SEDESA, 2017).</v>
          </cell>
          <cell r="AE603" t="str">
            <v>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v>
          </cell>
          <cell r="AF603" t="str">
            <v>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v>
          </cell>
          <cell r="AG603" t="str">
            <v>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v>
          </cell>
          <cell r="AH603">
            <v>1</v>
          </cell>
          <cell r="AI603" t="str">
            <v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v>
          </cell>
          <cell r="AJ603" t="str">
            <v>(NUMERO DE APOYOS ALIMENTICIOS ENTREGADOS CON CALIDAD NUTRICIA/NUMERO DE APOYOS ALIMENTICIOS PROGRAMADOS DE ENTREGA) *100</v>
          </cell>
          <cell r="AK603" t="str">
            <v>PORCENTAJE</v>
          </cell>
          <cell r="AL603" t="str">
            <v>EN CUMPLIMIENTO AL ARTICULO 34 FRACION II DE LA LEY DE DESARROLLO SOCIAL PARA EL D.F. SE PUBLICAN LOS PADRONES DE DERECHOHABIENTES:                         HTTPS://WWW.DIF.CDMX.GOB.MX/TRANSPARENCIA/PADRONES</v>
          </cell>
          <cell r="AM603">
            <v>0.2</v>
          </cell>
          <cell r="AN603">
            <v>0.25</v>
          </cell>
          <cell r="AO603">
            <v>0.35</v>
          </cell>
          <cell r="AP603">
            <v>1</v>
          </cell>
        </row>
        <row r="604">
          <cell r="K604" t="str">
            <v>08PDDFS037</v>
          </cell>
          <cell r="L604">
            <v>1</v>
          </cell>
          <cell r="M604" t="str">
            <v>Igualdad y Derechos</v>
          </cell>
          <cell r="N604">
            <v>6</v>
          </cell>
          <cell r="O604" t="str">
            <v>Derecho a la igualdad e inclusión</v>
          </cell>
          <cell r="P604">
            <v>4</v>
          </cell>
          <cell r="Q604" t="str">
            <v>Personas con discapacidad</v>
          </cell>
          <cell r="R604">
            <v>10</v>
          </cell>
          <cell r="S604" t="str">
            <v xml:space="preserve">Reducción de las desigualdades </v>
          </cell>
          <cell r="T604" t="str">
            <v xml:space="preserve">10. Reducción de las desigualdades </v>
          </cell>
          <cell r="U604" t="str">
            <v>2</v>
          </cell>
          <cell r="V604" t="str">
            <v>Desarrollo Social</v>
          </cell>
          <cell r="W604" t="str">
            <v>6</v>
          </cell>
          <cell r="X604" t="str">
            <v>Protección Social</v>
          </cell>
          <cell r="Y604" t="str">
            <v>1</v>
          </cell>
          <cell r="Z604" t="str">
            <v>Enfermedad E Incapacidad</v>
          </cell>
          <cell r="AA604" t="str">
            <v>2.6.1</v>
          </cell>
          <cell r="AB604" t="str">
            <v>008</v>
          </cell>
          <cell r="AC604" t="str">
            <v>Acciones dirigidas a personas con discapacidad</v>
          </cell>
          <cell r="AD604" t="str">
            <v xml:space="preserve">PERSONAS CON DISCAPACIDAD EN SITUACION DE POBREZA EXTREMA DE LA CIUDAD DE MEXICO CON ACCESO AL SERVICIOS REHABILITACION Y HABILITACION A TRAVES DE ESTE PROGRAMA </v>
          </cell>
          <cell r="AE604" t="str">
            <v xml:space="preserve">PERSONAS CON DISCAPACIDAD EN SITUACION DE POBREZA EXTREMA QUE HABITAN EN LA CIUDAD DE MEXICO Y REQUIEREN TRATAMIENTOS DE REHABILITACION FISICA INTEGRAL, ATENCION PSICOLOGICA Y MECANISMOS DE INCLUSION. </v>
          </cell>
          <cell r="AF604" t="str">
            <v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v>
          </cell>
          <cell r="AG604" t="str">
            <v>MEJORAR LA CALIDAD DE VIDA Y FAVORECER LA INCLUSION SOCIAL</v>
          </cell>
          <cell r="AH604">
            <v>1</v>
          </cell>
          <cell r="AI604" t="str">
            <v>MIDE EL PORCENTAJE DE APOYOS ENTREGADOS A PERSONAS CON DISCAPACIDAD  EN SITUACION DE POBREZA EXTREMA DE LA CIUDAD DE MEXICO QUE RECIBEN EL SERVICIO DE REHABILITACION Y HABILITACION EN LOS SIETE CENTROS DE REHABILITACION.</v>
          </cell>
          <cell r="AJ604" t="str">
            <v xml:space="preserve">(NUMERO DE APOYOS REHABILITACION ENTREGADOS /NUMERO DE APOYOS DE REHABILITACION PROGRAMADOS)*100 
</v>
          </cell>
          <cell r="AK604" t="str">
            <v>PORCENTAJE</v>
          </cell>
          <cell r="AL604" t="str">
            <v>DIRECCION EJECUTIVA DE ADMINISTRACION Y FINANZAS DEL DIF CIUDAD DE MEXICO, CON DOMICILIO EN AV. POPOCATEPETL 236 COL. GENERAL PEDRO MARIA ANAYA C.P 03340 ALCALDIA BENITO JUAREZ CIUDAD DE MEXICO.</v>
          </cell>
          <cell r="AM604">
            <v>0.53</v>
          </cell>
          <cell r="AN604">
            <v>0.7</v>
          </cell>
          <cell r="AO604">
            <v>0.87</v>
          </cell>
          <cell r="AP604">
            <v>1</v>
          </cell>
        </row>
        <row r="605">
          <cell r="K605" t="str">
            <v>08PDDFS064</v>
          </cell>
          <cell r="L605">
            <v>1</v>
          </cell>
          <cell r="M605" t="str">
            <v>Igualdad y Derechos</v>
          </cell>
          <cell r="N605">
            <v>6</v>
          </cell>
          <cell r="O605" t="str">
            <v>Derecho a la igualdad e inclusión</v>
          </cell>
          <cell r="P605">
            <v>4</v>
          </cell>
          <cell r="Q605" t="str">
            <v>Personas con discapacidad</v>
          </cell>
          <cell r="R605">
            <v>10</v>
          </cell>
          <cell r="S605" t="str">
            <v xml:space="preserve">Reducción de las desigualdades </v>
          </cell>
          <cell r="T605" t="str">
            <v xml:space="preserve">10. Reducción de las desigualdades </v>
          </cell>
          <cell r="U605" t="str">
            <v>2</v>
          </cell>
          <cell r="V605" t="str">
            <v>Desarrollo Social</v>
          </cell>
          <cell r="W605" t="str">
            <v>3</v>
          </cell>
          <cell r="X605" t="str">
            <v>Salud</v>
          </cell>
          <cell r="Y605" t="str">
            <v>2</v>
          </cell>
          <cell r="Z605" t="str">
            <v>Prestación De Servicios De Salud A La Persona</v>
          </cell>
          <cell r="AA605" t="str">
            <v>2.3.2</v>
          </cell>
          <cell r="AB605" t="str">
            <v>008</v>
          </cell>
          <cell r="AC605" t="str">
            <v>Acciones dirigidas a personas con discapacidad</v>
          </cell>
          <cell r="AD605" t="str">
            <v>NECESIDAD DE LAS PERSONAS CON DISCAPACIDAD DE RECIBIR AYUDAS QUE FAVOREZCAN SU INDEPENDENCIA E INCLUSION SOCIAL</v>
          </cell>
          <cell r="AE605" t="str">
            <v>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v>
          </cell>
          <cell r="AF605" t="str">
            <v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v>
          </cell>
          <cell r="AG605" t="str">
            <v>FAVORECER LOS DERECHOS DE LAS PERSONAS CON DISCAPACIDAD</v>
          </cell>
          <cell r="AH605">
            <v>1</v>
          </cell>
          <cell r="AI605" t="str">
            <v>MIDE EL PORCENTAJE DE PERSONAS CON DISCAPACIDAD QUE RECIBIERON APOYOS, AYUDAS A UN SERVICIO.</v>
          </cell>
          <cell r="AJ605" t="str">
            <v xml:space="preserve">PERSONAS CON DISCAPACIDAD QUE RECIBIERON APOYOS, AYUDAS O SERVICIOS/PERSONAS CON DISCAPACIDAD QUE SOLICITARON AL DIF APOYOS, AYUDAS O SERVICIOS)*100 
</v>
          </cell>
          <cell r="AK605" t="str">
            <v>PORCENTAJE</v>
          </cell>
          <cell r="AL605" t="str">
            <v>DIRECCION EJECUTIVA DE ADMINISTRACION Y FINANZAS DEL DIF CIUDAD DE MEXICO POPOCATEPETL 236 COL. GENERAL PEDRO MARIA ANAYA C.P. 03340 ALC. BENITO JUAREZ CIUDAD DE MEXICO.</v>
          </cell>
          <cell r="AM605">
            <v>0.25</v>
          </cell>
          <cell r="AN605">
            <v>0.5</v>
          </cell>
          <cell r="AO605">
            <v>0.75</v>
          </cell>
          <cell r="AP605">
            <v>1</v>
          </cell>
        </row>
        <row r="606">
          <cell r="K606" t="str">
            <v>08PDDFS066</v>
          </cell>
          <cell r="L606">
            <v>1</v>
          </cell>
          <cell r="M606" t="str">
            <v>Igualdad y Derechos</v>
          </cell>
          <cell r="N606">
            <v>1</v>
          </cell>
          <cell r="O606" t="str">
            <v>Derecho a la educación</v>
          </cell>
          <cell r="P606">
            <v>1</v>
          </cell>
          <cell r="Q606" t="str">
            <v>Ampliar y fortalecer la educación inicial</v>
          </cell>
          <cell r="R606">
            <v>4</v>
          </cell>
          <cell r="S606" t="str">
            <v>Educación de calidad</v>
          </cell>
          <cell r="T606" t="str">
            <v>4. Educación de calidad</v>
          </cell>
          <cell r="U606" t="str">
            <v>2</v>
          </cell>
          <cell r="V606" t="str">
            <v>Desarrollo Social</v>
          </cell>
          <cell r="W606" t="str">
            <v>7</v>
          </cell>
          <cell r="X606" t="str">
            <v>Otros Asuntos Sociales</v>
          </cell>
          <cell r="Y606" t="str">
            <v>1</v>
          </cell>
          <cell r="Z606" t="str">
            <v>Otros Asuntos Sociales</v>
          </cell>
          <cell r="AA606" t="str">
            <v>2.7.1</v>
          </cell>
          <cell r="AB606" t="str">
            <v>115</v>
          </cell>
          <cell r="AC606" t="str">
            <v>Operación de centros para el desarrollo infantil</v>
          </cell>
          <cell r="AD606" t="str">
            <v>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v>
          </cell>
          <cell r="AE606" t="str">
            <v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v>
          </cell>
          <cell r="AF606" t="str">
            <v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v>
          </cell>
          <cell r="AG606" t="str">
            <v xml:space="preserve">LAS NIÑAS Y LOS NIÑOS BENEFICIARIOS DE LOS CENTROS DE EDUCACION INICIAL PUBLICOS DE LA CIUDAD DE MEXICO, SERAN LOS DESTINATARIOS DE UN SISTEMA DE CUIDADOS ADECUADO EN LOS NIVELES DE LACTANTES, MATERNAL Y PREESCOLAR.                                                                                                                                                                                                 </v>
          </cell>
          <cell r="AH606">
            <v>1</v>
          </cell>
          <cell r="AI606" t="str">
            <v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v>
          </cell>
          <cell r="AJ606" t="str">
            <v>NUMERO DE BENEFICIARIOS (NIÑAS, NIÑOS Y CUIDADORES PRIMARIOS) DE LOS CENTROS DE EDUCACION INICIAL PUBLICOS DE LA CIUDAD DE MEXICO/POBLACION BENEFICIADA*100.</v>
          </cell>
          <cell r="AK606" t="str">
            <v>PORCENTAJE</v>
          </cell>
          <cell r="AL606" t="str">
            <v>HTTPS://WWW.DIF.CDMX.GOB.MX/TRANSPARENCIA/OBLIGACIONES-2020</v>
          </cell>
          <cell r="AM606">
            <v>0.25</v>
          </cell>
          <cell r="AN606">
            <v>0.5</v>
          </cell>
          <cell r="AO606">
            <v>0.75</v>
          </cell>
          <cell r="AP606">
            <v>1</v>
          </cell>
        </row>
        <row r="607">
          <cell r="K607" t="str">
            <v>08PDDFS211</v>
          </cell>
          <cell r="L607">
            <v>1</v>
          </cell>
          <cell r="M607" t="str">
            <v>Igualdad y Derechos</v>
          </cell>
          <cell r="N607">
            <v>6</v>
          </cell>
          <cell r="O607" t="str">
            <v>Derecho a la igualdad e inclusión</v>
          </cell>
          <cell r="P607">
            <v>0</v>
          </cell>
          <cell r="Q607" t="str">
            <v>Alineación Inexistente</v>
          </cell>
          <cell r="R607">
            <v>5</v>
          </cell>
          <cell r="S607" t="str">
            <v xml:space="preserve">Igualdad de género </v>
          </cell>
          <cell r="T607" t="str">
            <v xml:space="preserve">5. Igualdad de género </v>
          </cell>
          <cell r="U607" t="str">
            <v>2</v>
          </cell>
          <cell r="V607" t="str">
            <v>Desarrollo Social</v>
          </cell>
          <cell r="W607" t="str">
            <v>6</v>
          </cell>
          <cell r="X607" t="str">
            <v>Protección Social</v>
          </cell>
          <cell r="Y607" t="str">
            <v>3</v>
          </cell>
          <cell r="Z607" t="str">
            <v>Familia E Hijos</v>
          </cell>
          <cell r="AA607" t="str">
            <v>2.6.3</v>
          </cell>
          <cell r="AB607" t="str">
            <v>289</v>
          </cell>
          <cell r="AC607" t="str">
            <v>Defensa de la Niñez y las Familias</v>
          </cell>
          <cell r="AD607" t="str">
            <v>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v>
          </cell>
          <cell r="AE607" t="str">
            <v>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v>
          </cell>
          <cell r="AF607" t="str">
            <v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v>
          </cell>
          <cell r="AG607" t="str">
            <v>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v>
          </cell>
          <cell r="AH607">
            <v>1</v>
          </cell>
          <cell r="AI607" t="str">
            <v xml:space="preserve">MIDE EL PORCENTAJE DE ATENCIONES REALIZADAS EN BENEFICIO DE NIÑAS, NIÑOS Y ADOLESCENTES INTEGRADOS A NUCLEOS FAMILIARES LIBRES DE VIOLENCIA O BAJO CUIDADOS Y ATENCIONES DEL SISTEMA DIF POR SU CANALIZACION A CENTROS DE ASISTENCIA SOCIAL </v>
          </cell>
          <cell r="AJ607" t="str">
            <v xml:space="preserve">(NUMERO DE ATENCIONES REALIZADAS/NUMERO DE ATENCIONES PROGRAMADAS)*100 </v>
          </cell>
          <cell r="AK607" t="str">
            <v>PORCENTAJE</v>
          </cell>
          <cell r="AL607" t="str">
            <v>REPORTE DE METAS FISICAS TRIMETRALES SOBRE EL NUMERO DE ACCIONES REALIZADAS EN BENEFICIO DE NNA.  HTTP://INTRANET.DIF.CDMX.GOB.MX/TRANSPARENCIA/NEW/ART_121/2020/31/_ANEXOS/PR121312T20 _ACTIVIDADS211DANNA.PDF</v>
          </cell>
          <cell r="AM607">
            <v>0.25</v>
          </cell>
          <cell r="AN607">
            <v>0.45</v>
          </cell>
          <cell r="AO607">
            <v>0.65</v>
          </cell>
          <cell r="AP607">
            <v>1</v>
          </cell>
        </row>
        <row r="608">
          <cell r="K608" t="str">
            <v>08PDDFU012</v>
          </cell>
          <cell r="L608">
            <v>1</v>
          </cell>
          <cell r="M608" t="str">
            <v>Igualdad y Derechos</v>
          </cell>
          <cell r="N608">
            <v>6</v>
          </cell>
          <cell r="O608" t="str">
            <v>Derecho a la igualdad e inclusión</v>
          </cell>
          <cell r="P608">
            <v>0</v>
          </cell>
          <cell r="Q608" t="str">
            <v>Derecho a la igualdad e inclusión</v>
          </cell>
          <cell r="R608">
            <v>10</v>
          </cell>
          <cell r="S608" t="str">
            <v xml:space="preserve">Reducción de las desigualdades </v>
          </cell>
          <cell r="T608" t="str">
            <v xml:space="preserve">10. Reducción de las desigualdades </v>
          </cell>
          <cell r="U608" t="str">
            <v>2</v>
          </cell>
          <cell r="V608" t="str">
            <v>Desarrollo Social</v>
          </cell>
          <cell r="W608" t="str">
            <v>2</v>
          </cell>
          <cell r="X608" t="str">
            <v>Vivienda Y Servicios A La Comunidad</v>
          </cell>
          <cell r="Y608" t="str">
            <v>3</v>
          </cell>
          <cell r="Z608" t="str">
            <v>Abastecimiento De Agua</v>
          </cell>
          <cell r="AA608" t="str">
            <v>2.2.3</v>
          </cell>
          <cell r="AB608" t="str">
            <v>105</v>
          </cell>
          <cell r="AC608" t="str">
            <v>Acciones para el fortalecimiento del desarrollo social</v>
          </cell>
          <cell r="AD608" t="str">
            <v>LAS COLONIAS, PUEBLOS Y BARRIOS CON MAYOR VULNERABILIDAD DE LA CIUDAD DE MEXICO, ENFRENTAN EL DESABASTO DE AGUA POTABLE EN FORMA PERMANENTE, INTERMITENTE O EMERGENTE</v>
          </cell>
          <cell r="AE608" t="str">
            <v>POBLACION QUE HABITA EN ZONAS DE MEDIO, BAJO Y MUY BAJO INDICE DE DESARROLLO SOCIAL Y QUE CARECE DE AGUA EN FORMA PERMANENTE, INTERMITENTE O EMERGENTE</v>
          </cell>
          <cell r="AF608" t="str">
            <v>DISTRIBUIR MEDIANTE MEDIANTE CAMIONES CISTERNA AGUA POTABLE PARA USO Y CONSUMO HUMANO EN ZONAS DE MUY BAJO, BAJO Y MEDIO INDICE DE DESARROLLO SOCIAL, QUE CARECEN DE ESTE LIQUIDO.</v>
          </cell>
          <cell r="AG608" t="str">
            <v>FAVORECER EL DERECHO AL AGUA Y TRASVERSALMENTE A LA SALUD</v>
          </cell>
          <cell r="AH608">
            <v>1</v>
          </cell>
          <cell r="AI608" t="str">
            <v>MIDE EL PORCENTAJE DE METROS CUBICOS DE AGUA DISTRIBUIDOS MEDIANTE CAMIONES CISTERNA DEL DIF CIUDAD DE MEXICO</v>
          </cell>
          <cell r="AJ608" t="str">
            <v xml:space="preserve">(METROS CUBICOS DISTRIBUIDOS AL PERIODO/METROS CUBICOS REQUERIDOS POR FAMILIAS QUE CARECEN DE AGUA)*100 
</v>
          </cell>
          <cell r="AK608" t="str">
            <v>PORCENTAJE</v>
          </cell>
          <cell r="AL608" t="str">
            <v xml:space="preserve">DIRECCION EJECUTIVA DE ADMINISTRACION Y FINANZAS DEL DIF CIUDAD DE MEXICO, CON DOMICILIO EN, AVENIDA POPOCATEPETL 236, COLONIA GENERAL PEDRO MARIA ANAYA, C.P. 03340, ALCALDIA BENITO JUAREZ. CIUDAD DE MEXICO </v>
          </cell>
          <cell r="AM608">
            <v>0.25</v>
          </cell>
          <cell r="AN608">
            <v>0.5</v>
          </cell>
          <cell r="AO608">
            <v>0.75</v>
          </cell>
          <cell r="AP608">
            <v>1</v>
          </cell>
        </row>
        <row r="609">
          <cell r="K609" t="str">
            <v>08PDDFU020</v>
          </cell>
          <cell r="L609">
            <v>1</v>
          </cell>
          <cell r="M609" t="str">
            <v>Igualdad y Derechos</v>
          </cell>
          <cell r="N609">
            <v>6</v>
          </cell>
          <cell r="O609" t="str">
            <v>Derecho a la igualdad e inclusión</v>
          </cell>
          <cell r="P609">
            <v>1</v>
          </cell>
          <cell r="Q609" t="str">
            <v>Niñas, niños y adolescentes</v>
          </cell>
          <cell r="R609">
            <v>10</v>
          </cell>
          <cell r="S609" t="str">
            <v xml:space="preserve">Reducción de las desigualdades </v>
          </cell>
          <cell r="T609" t="str">
            <v xml:space="preserve">10. Reducción de las desigualdades </v>
          </cell>
          <cell r="U609" t="str">
            <v>2</v>
          </cell>
          <cell r="V609" t="str">
            <v>Desarrollo Social</v>
          </cell>
          <cell r="W609" t="str">
            <v>6</v>
          </cell>
          <cell r="X609" t="str">
            <v>Protección Social</v>
          </cell>
          <cell r="Y609" t="str">
            <v>8</v>
          </cell>
          <cell r="Z609" t="str">
            <v>Otros Grupos Vulnerables</v>
          </cell>
          <cell r="AA609" t="str">
            <v>2.6.8</v>
          </cell>
          <cell r="AB609" t="str">
            <v>006</v>
          </cell>
          <cell r="AC609" t="str">
            <v>Sistema de protección integral de niñas, niños y adolescentes de la Ciudad de México</v>
          </cell>
          <cell r="AD609" t="str">
            <v>DESIGUALDAD PARA ACCESAR A SERVICIOS DEPORTIVOS, CULTURALES Y RECREATIVOS.</v>
          </cell>
          <cell r="AE609" t="str">
            <v>PERSONAS QUE HABITAN EN UNIDADES TERRITORIALES DE MEDIA, ALTA Y MUY ALTA MARGINALIDAD EN LA CIUDAD DE MEXICO</v>
          </cell>
          <cell r="AF609" t="str">
            <v>OTORGAR SERVICIOS DEPORTIVOS *OTORGAR SERVICIOS CULTURALES *OTORGAR SERVICIOS RECREATIVO *OTORGAR SERVICIOS QUE FAVOREZCAN LA SANA CONVIVENCIA Y EL FORTALECIMIENTO DEL TEJIDO SOCIAL</v>
          </cell>
          <cell r="AG609" t="str">
            <v xml:space="preserve">FAVORECER EL DERECHO A LA CULTURA, EL DEPORTE, LA RECREACION Y LA SANA CONVIVENCIA </v>
          </cell>
          <cell r="AH609">
            <v>1</v>
          </cell>
          <cell r="AI609" t="str">
            <v xml:space="preserve">PORCENTAJE DE PERSONAS QUE RECIBIERON SERVICIOS DEPORTIVOS, CULTURALES Y/O RECREATIVOS </v>
          </cell>
          <cell r="AJ609" t="str">
            <v>TOTAL DE POBLACION QUE RECIBE SERVICIOS DEPORTIVOS, CULTURALES Y RECREATIVOS / POBLACION MAS INACTIVA FISICAMENTE) * 100</v>
          </cell>
          <cell r="AK609" t="str">
            <v>PORCENTAJE</v>
          </cell>
          <cell r="AL609" t="str">
            <v xml:space="preserve">DIRECCION EJECUTIVA DE ADMINISTRACION Y FINANZAS DEL DIF CIUDAD DE MEXICO, CON DOMICILIO EN, AVENIDA POPOCATEPETL 236, COLONIA GENERAL PEDRO MARIA ANAYA, C.P. 03340, ALCALDIA BENITO JUAREZ. CIUDAD DE MEXICO </v>
          </cell>
          <cell r="AM609">
            <v>0.25</v>
          </cell>
          <cell r="AN609">
            <v>0.53</v>
          </cell>
          <cell r="AO609">
            <v>0.73</v>
          </cell>
          <cell r="AP609">
            <v>1</v>
          </cell>
        </row>
        <row r="610">
          <cell r="K610" t="str">
            <v>08PDDFU021</v>
          </cell>
          <cell r="L610">
            <v>1</v>
          </cell>
          <cell r="M610" t="str">
            <v>Igualdad y Derechos</v>
          </cell>
          <cell r="N610">
            <v>2</v>
          </cell>
          <cell r="O610" t="str">
            <v>Derecho a la salud</v>
          </cell>
          <cell r="P610">
            <v>1</v>
          </cell>
          <cell r="Q610" t="str">
            <v>Salud Universal</v>
          </cell>
          <cell r="R610">
            <v>10</v>
          </cell>
          <cell r="S610" t="str">
            <v xml:space="preserve">Reducción de las desigualdades </v>
          </cell>
          <cell r="T610" t="str">
            <v xml:space="preserve">10. Reducción de las desigualdades </v>
          </cell>
          <cell r="U610" t="str">
            <v>2</v>
          </cell>
          <cell r="V610" t="str">
            <v>Desarrollo Social</v>
          </cell>
          <cell r="W610" t="str">
            <v>6</v>
          </cell>
          <cell r="X610" t="str">
            <v>Protección Social</v>
          </cell>
          <cell r="Y610" t="str">
            <v>8</v>
          </cell>
          <cell r="Z610" t="str">
            <v>Otros Grupos Vulnerables</v>
          </cell>
          <cell r="AA610" t="str">
            <v>2.6.8</v>
          </cell>
          <cell r="AB610" t="str">
            <v>161</v>
          </cell>
          <cell r="AC610" t="str">
            <v>Fortalecimiento de los servicios de salud integral a personas vulnerables</v>
          </cell>
          <cell r="AD610" t="str">
            <v>FALTA DE RECURSOS PARA QUE LA POBLACION EN ESTADO DE VULNERABILIDAD ACCEDA A SERVICIOS DE SALUD</v>
          </cell>
          <cell r="AE610" t="str">
            <v>POBLACION QUE HABITA EN LAS COLONIAS, PUEBLOS Y BARRIOS DE MAYOR VULNERABILIDAD DE LA CIUDAD DE MEXICO, PREFERENTEMENTE CARENTES DE SEGURIDAD SOCIAL</v>
          </cell>
          <cell r="AF610" t="str">
            <v>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v>
          </cell>
          <cell r="AG610" t="str">
            <v>COADYUVAR A PRESERVAR EL ESTADO DE SALUD DE LA POBLACION QUE HABITA EN UNIDADES TERRITORIALES DE MEDIA, ALTA Y MUY ALTA VULNERABILIDAD</v>
          </cell>
          <cell r="AH610">
            <v>1</v>
          </cell>
          <cell r="AI610" t="str">
            <v xml:space="preserve">MIDE EL PORCENTAJE DE PERSONAS QUE RECIBIERON SERVICIOS DE SALUD EN CONSULTORIOS FIJOS Y MOVILES </v>
          </cell>
          <cell r="AJ610" t="str">
            <v>(POBLACION SIN SEGURIDAD SOCIAL QUE RECIBIERON SERVICIOS DE SALUD / POBLACION SIN SEGURIDAD SOCIAL) * 100</v>
          </cell>
          <cell r="AK610" t="str">
            <v>PORCENTAJE</v>
          </cell>
          <cell r="AL610" t="str">
            <v xml:space="preserve">DIRECCION EJECUTIVA DE ADMINISTRACION Y FINANZAS DEL DIF CIUDAD DE MEXICO, CON DOMICILIO EN, AVENIDA POPOCATEPETL 236, COLONIA GENERAL PEDRO MARIA ANAYA, C.P. 03340, ALCALDIA BENITO JUAREZ. CIUDAD DE MEXICO </v>
          </cell>
          <cell r="AM610">
            <v>0.28999999999999998</v>
          </cell>
          <cell r="AN610">
            <v>0.54</v>
          </cell>
          <cell r="AO610">
            <v>0.76</v>
          </cell>
          <cell r="AP610">
            <v>1</v>
          </cell>
        </row>
        <row r="611">
          <cell r="K611" t="str">
            <v>08PDDFU027</v>
          </cell>
          <cell r="L611">
            <v>1</v>
          </cell>
          <cell r="M611" t="str">
            <v>Igualdad y Derechos</v>
          </cell>
          <cell r="N611">
            <v>6</v>
          </cell>
          <cell r="O611" t="str">
            <v>Derecho a la igualdad e inclusión</v>
          </cell>
          <cell r="P611">
            <v>1</v>
          </cell>
          <cell r="Q611" t="str">
            <v>Niñas, niños y adolescentes</v>
          </cell>
          <cell r="R611">
            <v>10</v>
          </cell>
          <cell r="S611" t="str">
            <v xml:space="preserve">Reducción de las desigualdades </v>
          </cell>
          <cell r="T611" t="str">
            <v xml:space="preserve">10. Reducción de las desigualdades </v>
          </cell>
          <cell r="U611" t="str">
            <v>2</v>
          </cell>
          <cell r="V611" t="str">
            <v>Desarrollo Social</v>
          </cell>
          <cell r="W611" t="str">
            <v>6</v>
          </cell>
          <cell r="X611" t="str">
            <v>Protección Social</v>
          </cell>
          <cell r="Y611" t="str">
            <v>8</v>
          </cell>
          <cell r="Z611" t="str">
            <v>Otros Grupos Vulnerables</v>
          </cell>
          <cell r="AA611" t="str">
            <v>2.6.8</v>
          </cell>
          <cell r="AB611" t="str">
            <v>008</v>
          </cell>
          <cell r="AC611" t="str">
            <v>Acciones dirigidas a personas con discapacidad</v>
          </cell>
          <cell r="AD611" t="str">
            <v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v>
          </cell>
          <cell r="AE611" t="str">
            <v>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v>
          </cell>
          <cell r="AF611" t="str">
            <v>CANALIZACIONES Y RECANALIZACIONES DE NIÑAS, NIÑOS Y ADOLESCENTES EN SITUACION DE VULNERABILIDAD, RIESGO O DESAMPARO</v>
          </cell>
          <cell r="AG611" t="str">
            <v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v>
          </cell>
          <cell r="AH611">
            <v>0.95</v>
          </cell>
          <cell r="AI611" t="str">
            <v xml:space="preserve">PORCENTAJE DE NIÑAS Y NIÑOS Y ADOLESCENTES CANALIZADOS A CENTROS DE ASISTENCIA SOCIAL. </v>
          </cell>
          <cell r="AJ611" t="str">
            <v>(NUMERO DE NIÑAS, NIÑOS Y ADOLESCENTES CANALIZADOS A CENTROS DE ASISTENCIA SOCIAL/NUMERO DE NIÑAS, NIÑOS Y ADOLESCENTES PROGRAMADOS DE CANALIZACION A CENTROS DE ASISTENCIA SOCIAL. ..</v>
          </cell>
          <cell r="AK611" t="str">
            <v>PORCENTAJE</v>
          </cell>
          <cell r="AL611" t="str">
            <v>REPORTE DE METAS FISICAS TRIMETRALES SOBRE EL NUMERO DE NNA CANALIZADOS A CENTROS DE ASISTENCIA SOCIAL .HTTP://INTRANET.DIF.CDMX.GOB.MX/TRANSPARENCIA/NEW/ART_121/2020/31/_ANEXOS/PR121312T20_ACTIVIDADU027DANNA.PDF</v>
          </cell>
          <cell r="AM611">
            <v>0.15</v>
          </cell>
          <cell r="AN611">
            <v>0.25</v>
          </cell>
          <cell r="AO611">
            <v>0.35</v>
          </cell>
          <cell r="AP611">
            <v>0.95</v>
          </cell>
        </row>
        <row r="612">
          <cell r="K612" t="str">
            <v>08PDDFU029</v>
          </cell>
          <cell r="L612">
            <v>1</v>
          </cell>
          <cell r="M612" t="str">
            <v>Igualdad y Derechos</v>
          </cell>
          <cell r="N612" t="str">
            <v>6</v>
          </cell>
          <cell r="O612" t="str">
            <v>Derecho a la igualdad e inclusión</v>
          </cell>
          <cell r="P612" t="str">
            <v>4</v>
          </cell>
          <cell r="Q612" t="str">
            <v>Personas con discapacidad</v>
          </cell>
          <cell r="R612">
            <v>10</v>
          </cell>
          <cell r="S612" t="str">
            <v xml:space="preserve">Reducción de las desigualdades </v>
          </cell>
          <cell r="T612" t="str">
            <v xml:space="preserve">10. Reducción de las desigualdades </v>
          </cell>
          <cell r="U612" t="str">
            <v>2</v>
          </cell>
          <cell r="V612" t="str">
            <v>Desarrollo Social</v>
          </cell>
          <cell r="W612" t="str">
            <v>6</v>
          </cell>
          <cell r="X612" t="str">
            <v>Protección Social</v>
          </cell>
          <cell r="Y612" t="str">
            <v>8</v>
          </cell>
          <cell r="Z612" t="str">
            <v>Otros Grupos Vulnerables</v>
          </cell>
          <cell r="AA612" t="str">
            <v>2.6.8</v>
          </cell>
          <cell r="AB612" t="str">
            <v>017</v>
          </cell>
          <cell r="AC612" t="str">
            <v>Atención a grupos vulnerables</v>
          </cell>
          <cell r="AD612" t="str">
            <v>PERSONAS CON DISCAPACIDAD SIN APOYO FAMILIAR Y CON POSIBILIDAD DE SER INDEPENDIENTES</v>
          </cell>
          <cell r="AE612" t="str">
            <v>PERSONAS CON DISCAPACIDAD, SIN CUIDADOS O APOYOS FAMILIARES, VICTIMAS DE VIOLENCIA FISICA O EMOCIONAL, ABUSO SEXUAL O EN CONDICION DE ABANDONO QUE RESIDAN PERMANENTEMENTE EN LA CIUDAD DE MEXICO Y QUE FUERAN CANALIZADAS POR LA FISCALIA GENERAL DE JUSTICIA DE LA CIUDAD DE MEXICO.</v>
          </cell>
          <cell r="AF612" t="str">
            <v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v>
          </cell>
          <cell r="AG612" t="str">
            <v>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v>
          </cell>
          <cell r="AH612">
            <v>1</v>
          </cell>
          <cell r="AI612" t="str">
            <v xml:space="preserve">MIDE EL PORCENTAJE DE PERSONAS CON DISCAPACIDAD QUE RECIBIERON CUIDADOS O APOYOS EN LOS CENTROS DE ACOGIMIENTO RESIDENCIAL CANALIZADOS POR LA FISCALIA GENERAL DE JUSTICIA DE LA CIUDAD DE MEXICO. </v>
          </cell>
          <cell r="AJ612" t="str">
            <v xml:space="preserve">
(NUMERO DE APOYOS O CUIDADOS REALIZADOS/NUMERO DE APOYOS CANALIZADOS)*100</v>
          </cell>
          <cell r="AK612" t="str">
            <v>PORCENTAJE</v>
          </cell>
          <cell r="AL612" t="str">
            <v>DIRECCION EJECUTIVA DE ADMINISTRACION Y FINANZAS DEL DIF CIUDAD DE MEXICO CON DOMICILIO EN AV. POPOCATEPETL 236, COL. GENERAL PEDRO MARIA ANAYA, C.P. 03340, ALCALDIA BENITO JUAREZ, CIUDAD DE MEXICO.</v>
          </cell>
          <cell r="AM612">
            <v>0.91</v>
          </cell>
          <cell r="AN612">
            <v>0.92</v>
          </cell>
          <cell r="AO612">
            <v>0.93</v>
          </cell>
          <cell r="AP612">
            <v>1</v>
          </cell>
        </row>
        <row r="613">
          <cell r="K613" t="str">
            <v>08PDDFU031</v>
          </cell>
          <cell r="L613">
            <v>1</v>
          </cell>
          <cell r="M613" t="str">
            <v>Igualdad y Derechos</v>
          </cell>
          <cell r="N613" t="str">
            <v>6</v>
          </cell>
          <cell r="O613" t="str">
            <v>Derecho a la igualdad e inclusión</v>
          </cell>
          <cell r="P613" t="str">
            <v>2</v>
          </cell>
          <cell r="Q613" t="str">
            <v>Jóvenes</v>
          </cell>
          <cell r="R613">
            <v>3</v>
          </cell>
          <cell r="S613" t="str">
            <v xml:space="preserve">Salud y bienestar </v>
          </cell>
          <cell r="T613" t="str">
            <v xml:space="preserve">3. Salud y bienestar </v>
          </cell>
          <cell r="U613" t="str">
            <v>2</v>
          </cell>
          <cell r="V613" t="str">
            <v>Desarrollo Social</v>
          </cell>
          <cell r="W613" t="str">
            <v>6</v>
          </cell>
          <cell r="X613" t="str">
            <v>Protección Social</v>
          </cell>
          <cell r="Y613" t="str">
            <v>8</v>
          </cell>
          <cell r="Z613" t="str">
            <v>Otros Grupos Vulnerables</v>
          </cell>
          <cell r="AA613" t="str">
            <v>2.6.8</v>
          </cell>
          <cell r="AB613" t="str">
            <v>017</v>
          </cell>
          <cell r="AC613" t="str">
            <v>Atención a grupos vulnerables</v>
          </cell>
          <cell r="AD613" t="str">
            <v>LA ALTA VULNERABILIDAD ECONOMICA EN LA PEA DESOCUPADA  ES UN PROBLEMA QUE ESTA ASOCIADO A DIFERENTES CAUSAS COMO LA LIMITADA OFERTA DE EMPLEOS, MANO DE OBRA POCO CALIFICADA, DESCONOCIMIENTO DE FORMAS ALTERNATIVAS DE ORGANIZACION PARA ACTIVIDADES ECONOMICAS, ENTRE OTROS</v>
          </cell>
          <cell r="AE613" t="str">
            <v>PERSONAS EN EDAD PRODUCTIVA QUE SE ENCUENTRAN DESEMPLEADAS, QUE DESEAN IMPLEMENTAR UNA SOCIEDAD COOPERATIVA Y QUE HABITAN EN UNIDADES TERRITORIALES DE MEDIA, ALTA Y MUY ALTA VULNERABILIDAD EN LA CIUDAD DE MEXICO</v>
          </cell>
          <cell r="AF613" t="str">
            <v>IMPULSAR LA PRESERVACION DE AUTOEMPLEOS IGUALITARIOS E INCLUYENTES PARA PERSONAS MAYORES DE 18 AÑOS, EN LAS SOCIEDADES COOPERATIVAS QUE IMPLEMENTO EL DIF CIUDAD DE MEXICO Y AL MISMO TIEMPO SE FAVORECE EL DERECHO HUMANO AL TRABAJO DIGNO.</v>
          </cell>
          <cell r="AG613" t="str">
            <v>FAVORECER EL AUTOEMPLEO ENTRE LA POBLACION EN EDAD PRODUCTIVA QUE SE ENCUENTRA DESEMPLEADA</v>
          </cell>
          <cell r="AH613">
            <v>1</v>
          </cell>
          <cell r="AI613" t="str">
            <v xml:space="preserve">MIDE EL PORCENTAJE DE PERSONAS MAYORES DE 18 AÑOS AUTOEMPLEADAS EN SOCIEDADES COOPERATIVAS EN ACTIVIDADES PRODUCTIVAS DE CONFECCION DE PRENDAS TEXTILES Y DISTRIBUCION DE GARRAFONES DE AGUA PURIFICADA.  .  .  </v>
          </cell>
          <cell r="AJ613" t="str">
            <v>(TOTAL DE POBLACION ECONOMICAMENTE ACTIVA DESOCUPADA INTERESADA EN CONSTITUIR UNA SOCIEDAD COOPERATIVA / POBLACION ECONOMICAMENTE ACTIVA DESOCUPADA) * 100</v>
          </cell>
          <cell r="AK613" t="str">
            <v>PORCENTAJE</v>
          </cell>
          <cell r="AL613" t="str">
            <v xml:space="preserve">DIRECCION EJECUTIVA DE ADMINISTRACION Y FINANZAS DEL DIF CIUDAD DE MEXICO, CON DOMICILIO EN, AVENIDA POPOCATEPETL 236, COLONIA GENERAL PEDRO MARIA ANAYA, C.P. 03340, ALCALDIA BENITO JUAREZ. CIUDAD DE MEXICO </v>
          </cell>
          <cell r="AM613">
            <v>0.15</v>
          </cell>
          <cell r="AN613">
            <v>0.25</v>
          </cell>
          <cell r="AO613">
            <v>0.35</v>
          </cell>
          <cell r="AP613">
            <v>1</v>
          </cell>
        </row>
        <row r="614">
          <cell r="K614" t="str">
            <v>08PDDFU032</v>
          </cell>
          <cell r="L614">
            <v>1</v>
          </cell>
          <cell r="M614" t="str">
            <v>Igualdad y Derechos</v>
          </cell>
          <cell r="N614">
            <v>6</v>
          </cell>
          <cell r="O614" t="str">
            <v>Derecho a la igualdad e inclusión</v>
          </cell>
          <cell r="P614">
            <v>0</v>
          </cell>
          <cell r="Q614" t="str">
            <v>Derecho a la igualdad e inclusión</v>
          </cell>
          <cell r="R614">
            <v>10</v>
          </cell>
          <cell r="S614" t="str">
            <v xml:space="preserve">Reducción de las desigualdades </v>
          </cell>
          <cell r="T614" t="str">
            <v xml:space="preserve">10. Reducción de las desigualdades </v>
          </cell>
          <cell r="U614" t="str">
            <v>1</v>
          </cell>
          <cell r="V614" t="str">
            <v>Gobierno</v>
          </cell>
          <cell r="W614" t="str">
            <v>2</v>
          </cell>
          <cell r="X614" t="str">
            <v>Justicia</v>
          </cell>
          <cell r="Y614" t="str">
            <v>4</v>
          </cell>
          <cell r="Z614" t="str">
            <v>Derechos Humanos</v>
          </cell>
          <cell r="AA614" t="str">
            <v>1.2.4</v>
          </cell>
          <cell r="AB614" t="str">
            <v>105</v>
          </cell>
          <cell r="AC614" t="str">
            <v>Acciones para el fortalecimiento del desarrollo social</v>
          </cell>
          <cell r="AD614" t="str">
            <v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v>
          </cell>
          <cell r="AE614" t="str">
            <v>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v>
          </cell>
          <cell r="AF614"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v>
          </cell>
          <cell r="AG614" t="str">
            <v xml:space="preserve">PROMOVER LA ASISTENCIA SOCIAL Y LA PRESTACION DE SERVICIOS ASISTENCIALES QUE CONTRIBUYAN A LA PROTECCION, ATENCION Y SUPERACION DE LOS GRUPOS MAS VULNERABLES DE LA CIUDAD DE MEXICO. </v>
          </cell>
          <cell r="AH614">
            <v>1</v>
          </cell>
          <cell r="AI614" t="str">
            <v>MIDE EL PORCENTAJE DE APOYOS ENTREGADOS A VICTIMAS VICTIMAS MORTALES DEL SISMO DEL PASADO 19 DE SEPTIEMBRE DE 2017</v>
          </cell>
          <cell r="AJ614" t="str">
            <v>(TOTAL DE PERSONAS QUE RECIBEN EL APOYO MONETARIO/ TOTAL DE LAS 228 PERSONAS VICTIMAS DEL SISMO DEL 19 DE SEPTIEMBRE DE 2017 EN LA CIUDAD DE MEXICO)*100</v>
          </cell>
          <cell r="AK614" t="str">
            <v>PORCENTAJE</v>
          </cell>
          <cell r="AL614" t="str">
            <v>HTTPS://WWW.DIF.CDMX.GOB.MX/TRANSPARENCIA/OBLIGACIONES-2020</v>
          </cell>
          <cell r="AM614">
            <v>0.15</v>
          </cell>
          <cell r="AN614">
            <v>0.25</v>
          </cell>
          <cell r="AO614">
            <v>0.35</v>
          </cell>
          <cell r="AP614">
            <v>1</v>
          </cell>
        </row>
        <row r="615">
          <cell r="K615" t="str">
            <v>08PDIIM001</v>
          </cell>
          <cell r="L615">
            <v>1</v>
          </cell>
          <cell r="M615" t="str">
            <v>Igualdad y Derechos</v>
          </cell>
          <cell r="N615">
            <v>6</v>
          </cell>
          <cell r="O615" t="str">
            <v>Derecho a la igualdad e inclusión</v>
          </cell>
          <cell r="P615">
            <v>0</v>
          </cell>
          <cell r="Q615" t="str">
            <v>Derecho a la igualdad e inclusión</v>
          </cell>
          <cell r="R615">
            <v>10</v>
          </cell>
          <cell r="S615" t="str">
            <v xml:space="preserve">Reducción de las desigualdades </v>
          </cell>
          <cell r="T615" t="str">
            <v xml:space="preserve">10. Reducción de las desigualdades </v>
          </cell>
          <cell r="U615" t="str">
            <v>2</v>
          </cell>
          <cell r="V615" t="str">
            <v>Desarrollo Social</v>
          </cell>
          <cell r="W615" t="str">
            <v>6</v>
          </cell>
          <cell r="X615" t="str">
            <v>Protección Social</v>
          </cell>
          <cell r="Y615" t="str">
            <v>8</v>
          </cell>
          <cell r="Z615" t="str">
            <v>Otros Grupos Vulnerables</v>
          </cell>
          <cell r="AA615" t="str">
            <v>2.6.8</v>
          </cell>
          <cell r="AB615" t="str">
            <v>104</v>
          </cell>
          <cell r="AC615" t="str">
            <v>Administración de capital humano</v>
          </cell>
          <cell r="AD615" t="str">
            <v>LA FALTA DE PERSONAL GENERA UN RETRASO EN LAS ACTIVIDADES EN LOS PROCESOS ADMINISTRATIVOS DE LAS DIFERENTES AREAS, EL EJERCICIO DEL GASTO, LOS PROCESOS DE ADJUDICACION, LA ORGANIZACION DOCUMENTAL, Y ACTIVIDADES VINCULADAS CON LAS METAS INSTITUCIONALES DE LA ENTIDAD.</v>
          </cell>
          <cell r="AE615" t="str">
            <v>SERVIDORES PUBLICOS ADSCRITOS AL INSTITUTO DE LAS PERSONAS CON DISCAPACIDAD DE LA CIUDAD DE MEXICO.</v>
          </cell>
          <cell r="AF615" t="str">
            <v>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v>
          </cell>
          <cell r="AG615" t="str">
            <v>CONSECUCION DE LAS METAS INSTITUCIONALES DE TODAS LA AREAS QUE CONFORMAN AL  INSTITUTO DE LAS PERSONAS CON DISCAPACIDAD DE LA CIUDAD DE MEXICO CON LA OPTIMIZACION DE LOS RECURSO FINANCIEROS, HUMANOS, MATERIALES Y SUMINISTROS, MEDIANTE MEDIDAS DE AUSTERIDAD Y TRANSPARENCIA.</v>
          </cell>
          <cell r="AH615">
            <v>25</v>
          </cell>
          <cell r="AI615" t="str">
            <v>COORDINAR, DEFINIR Y ESTABLECER LAS POLITICAS, PROCEDIMIENTOS Y TRAMITES PARA UNA CORRECTA  PROGRAMACION, PRESUPUESTACION Y APLICACION  DE LOS RECURSOS FINANCIEROS, MATERIALES ASI COMO DEL CAPITAL HUMANO, PARA SU OPTIMO EJERCICIO.</v>
          </cell>
          <cell r="AJ615" t="str">
            <v>METAS FISICAS TRIMESTRALES PROGRAMADAS / METAS FISICAS TRIMESTRALES ALCANZADAS *100</v>
          </cell>
          <cell r="AK615" t="str">
            <v>PERSONA</v>
          </cell>
          <cell r="AL615" t="str">
            <v>CUENTA PUBLICA, SEVAC, INFORME ANUAL DE ACTIVIDADES Y EN ARCHIVOS DE LA SUBDIRECION DE ADMINISTRACION Y FINANZAS DEL INDISCAPACIDAD.</v>
          </cell>
          <cell r="AM615">
            <v>25</v>
          </cell>
          <cell r="AN615">
            <v>25</v>
          </cell>
          <cell r="AO615">
            <v>25</v>
          </cell>
          <cell r="AP615">
            <v>25</v>
          </cell>
        </row>
        <row r="616">
          <cell r="K616" t="str">
            <v>08PDIIN001</v>
          </cell>
          <cell r="L616">
            <v>1</v>
          </cell>
          <cell r="M616" t="str">
            <v>Igualdad y Derechos</v>
          </cell>
          <cell r="N616" t="str">
            <v>6</v>
          </cell>
          <cell r="O616" t="str">
            <v>Derecho a la igualdad e inclusión</v>
          </cell>
          <cell r="P616" t="str">
            <v>4</v>
          </cell>
          <cell r="Q616" t="str">
            <v>Personas con discapacidad</v>
          </cell>
          <cell r="R616">
            <v>16</v>
          </cell>
          <cell r="S616" t="str">
            <v>Paz, justicia e instituciones sólidas</v>
          </cell>
          <cell r="T616" t="str">
            <v>16. Paz, justicia e instituciones sólidas</v>
          </cell>
          <cell r="U616" t="str">
            <v>1</v>
          </cell>
          <cell r="V616" t="str">
            <v>Gobierno</v>
          </cell>
          <cell r="W616" t="str">
            <v>7</v>
          </cell>
          <cell r="X616" t="str">
            <v>Asuntos De Orden Público Y De Seguridad Interior</v>
          </cell>
          <cell r="Y616" t="str">
            <v>2</v>
          </cell>
          <cell r="Z616" t="str">
            <v>Protección Civil</v>
          </cell>
          <cell r="AA616" t="str">
            <v>1.7.2</v>
          </cell>
          <cell r="AB616" t="str">
            <v>002</v>
          </cell>
          <cell r="AC616" t="str">
            <v>Gestión integral de riesgos en materia de protección civil</v>
          </cell>
          <cell r="AD616" t="str">
            <v>FALTA  DE RECURSOS  EN EL INSTITUTO PARA EL DESARROLLO DE  PLANES, PROTOCOLOS Y/O PROGRAMAS EN MATERIA DE GESTION INTEGRAL DE RIESGOS Y PROTECCION CIVIL, PARA DISMINUIR LOS RIESGOS ASOCIADOS A SINIESTROS.</v>
          </cell>
          <cell r="AE616" t="str">
            <v xml:space="preserve"> PERSONAL ADSCRITO AL INSTITUTO DE LAS PERSONAS CON DISCAPACIDAD.</v>
          </cell>
          <cell r="AF616" t="str">
            <v>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v>
          </cell>
          <cell r="AG616" t="str">
            <v>CAPACITAR SERVIDORES PUBLICOS DEL INDISCAPACIDAD.</v>
          </cell>
          <cell r="AH616">
            <v>6</v>
          </cell>
          <cell r="AI616" t="str">
            <v>CAPACITAR A LOS SERVIDORES PUBLICOS EN MATERIA DE PROTECCION CIVIL,  CONTAR CON LOS RECURSOS MATERIALES QUE PERMITAN DISMINUIR LOS RIESGOS EN MATERIA DE PROTECCION CIVIL ANTE CUALQUIER SINIESTRO QUE SE PRESENTE EN LA INSTALACIONES DEL INSTITUTO.</v>
          </cell>
          <cell r="AJ616" t="str">
            <v>NUMERO DE ACCIONES REALIZADAS EN MATERIA DE PROTECCION CIVIL/ NUMERO TOTAL DE ACCIONES PROGRAMADAS EN MATERIA DE PROTECCION CIVIL *100</v>
          </cell>
          <cell r="AK616" t="str">
            <v>ACCION</v>
          </cell>
          <cell r="AL616" t="str">
            <v>PAGINA DE INTERNET DEL INSTITUTO Y REDES SOCIALES, LISTAS DE ASISTENCIA DE CURSOS DE CAPACITACION, LISTADO DE ADQUISICIONES EN MATERIA DE PROTECCION CIVIL..</v>
          </cell>
          <cell r="AM616">
            <v>1</v>
          </cell>
          <cell r="AN616">
            <v>1</v>
          </cell>
          <cell r="AO616">
            <v>3</v>
          </cell>
          <cell r="AP616">
            <v>1</v>
          </cell>
        </row>
        <row r="617">
          <cell r="K617" t="str">
            <v>08PDIIO001</v>
          </cell>
          <cell r="L617">
            <v>1</v>
          </cell>
          <cell r="M617" t="str">
            <v>Igualdad y Derechos</v>
          </cell>
          <cell r="N617" t="str">
            <v>6</v>
          </cell>
          <cell r="O617" t="str">
            <v>Derecho a la igualdad e inclusión</v>
          </cell>
          <cell r="P617" t="str">
            <v>4</v>
          </cell>
          <cell r="Q617" t="str">
            <v>Personas con discapacidad</v>
          </cell>
          <cell r="R617">
            <v>16</v>
          </cell>
          <cell r="S617" t="str">
            <v>Paz, justicia e instituciones sólidas</v>
          </cell>
          <cell r="T617" t="str">
            <v>16. Paz, justicia e instituciones sólidas</v>
          </cell>
          <cell r="U617" t="str">
            <v>1</v>
          </cell>
          <cell r="V617" t="str">
            <v>Gobierno</v>
          </cell>
          <cell r="W617" t="str">
            <v>3</v>
          </cell>
          <cell r="X617" t="str">
            <v>Coordinación De La Política De Gobierno</v>
          </cell>
          <cell r="Y617" t="str">
            <v>4</v>
          </cell>
          <cell r="Z617" t="str">
            <v>Función Pública</v>
          </cell>
          <cell r="AA617" t="str">
            <v>1.3.4</v>
          </cell>
          <cell r="AB617" t="str">
            <v>001</v>
          </cell>
          <cell r="AC617" t="str">
            <v>Función pública y buen gobierno</v>
          </cell>
          <cell r="AD617" t="str">
            <v xml:space="preserve">MEJORAR EL CONOCIMIENTO DE LOS SERVIDORES PUBLICOS QUE TRABAJAN EN EL GOBIERNO DE LA CIUDAD DE MEXICO </v>
          </cell>
          <cell r="AE617" t="str">
            <v xml:space="preserve">SERVIDORES PUBLICOS </v>
          </cell>
          <cell r="AF617" t="str">
            <v xml:space="preserve">ASEGURAR QUE SE LLEVEN A CABO LAS CAPACITACIONES </v>
          </cell>
          <cell r="AG617" t="str">
            <v xml:space="preserve">FOMENTAR LA REALIZACION DE PROYECTOS </v>
          </cell>
          <cell r="AH617">
            <v>1</v>
          </cell>
          <cell r="AI617" t="str">
            <v xml:space="preserve">PORCENTAJE DE CAPACITACIONES REALIZADAS </v>
          </cell>
          <cell r="AJ617" t="str">
            <v>(NUMERO DE CAPACITACIONES REALIZADAS/NUMERO DE CAPACITACIONES PROGRAMADAS)*100</v>
          </cell>
          <cell r="AK617" t="str">
            <v>PORCENTAJE</v>
          </cell>
          <cell r="AL617" t="str">
            <v xml:space="preserve">LISTA DE ASISTENCIA DE SERVIDORES PUBLICOS QUE PARTICIPAN EN LAS CAPACITACIONES </v>
          </cell>
          <cell r="AM617">
            <v>0.25</v>
          </cell>
          <cell r="AN617">
            <v>0.35</v>
          </cell>
          <cell r="AO617">
            <v>0.65</v>
          </cell>
          <cell r="AP617">
            <v>1</v>
          </cell>
        </row>
        <row r="618">
          <cell r="K618" t="str">
            <v>08PDIIP001</v>
          </cell>
          <cell r="L618">
            <v>1</v>
          </cell>
          <cell r="M618" t="str">
            <v>Igualdad y Derechos</v>
          </cell>
          <cell r="N618">
            <v>5</v>
          </cell>
          <cell r="O618" t="str">
            <v>Derechos de las mujeres</v>
          </cell>
          <cell r="P618">
            <v>0</v>
          </cell>
          <cell r="Q618" t="str">
            <v>Derechos de las mujeres</v>
          </cell>
          <cell r="R618">
            <v>5</v>
          </cell>
          <cell r="S618" t="str">
            <v xml:space="preserve">Igualdad de género </v>
          </cell>
          <cell r="T618" t="str">
            <v xml:space="preserve">5. Igualdad de género </v>
          </cell>
          <cell r="U618" t="str">
            <v>1</v>
          </cell>
          <cell r="V618" t="str">
            <v>Gobierno</v>
          </cell>
          <cell r="W618" t="str">
            <v>2</v>
          </cell>
          <cell r="X618" t="str">
            <v>Justicia</v>
          </cell>
          <cell r="Y618" t="str">
            <v>4</v>
          </cell>
          <cell r="Z618" t="str">
            <v>Derechos Humanos</v>
          </cell>
          <cell r="AA618" t="str">
            <v>1.2.4</v>
          </cell>
          <cell r="AB618" t="str">
            <v>003</v>
          </cell>
          <cell r="AC618" t="str">
            <v>Transversalización de la perspectiva de género</v>
          </cell>
          <cell r="AD618" t="str">
            <v>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v>
          </cell>
          <cell r="AE618" t="str">
            <v>MUJERES Y NIÑAS CON DISCAPACIDAD DE LA CIUDAD DE MEXICO</v>
          </cell>
          <cell r="AF618" t="str">
            <v>CONTRIBUIR A LA INCLUSION DE LAS MUJERES Y NIÑAS  CON DISCAPACIDAD, EN IGUALDAD DE CONDICIONES QUE LAS DEMAS PERSONAS, MEDIANTE LA PROMOCION DE SUS DERECHOS HUMANOS, CON LA FINALIDAD DE ALCANZAR UNA IGUALDAD DE OPORTUNIDADES EN TODOS LOS AMBITOS DE LA VIDA.</v>
          </cell>
          <cell r="AG618" t="str">
            <v xml:space="preserve">CAPACITAR A MUJERES Y NIÑAS CON DISCAPACIDAD EN TEMAS RELACIONADOS A LA INCLUSION DE PERSONAS CON DISCAPACIDAD </v>
          </cell>
          <cell r="AH618">
            <v>3</v>
          </cell>
          <cell r="AI618" t="str">
            <v xml:space="preserve">INCREMENTAR LA PARTICIPACION DE MUJERES Y NIÑAS CON DISCAPACIDAD EN ACCIONES SOCIALES, DE CAPACITACION, CULTURA, RECREACION  ENTRE OTRAS. </v>
          </cell>
          <cell r="AJ618" t="str">
            <v>ACCIONES REALIZADAS / ACCIONES PROGRAMADAS X 100</v>
          </cell>
          <cell r="AK618" t="str">
            <v>ACCION</v>
          </cell>
          <cell r="AL618" t="str">
            <v>PAGINA DE INTERNET DEL INSTITUTO, REDES SOCIALES DEL INSTITUTO E INFORMES Y EN LOS ARCHIVOS DEL INDISCAPACIDAD....</v>
          </cell>
          <cell r="AM618">
            <v>1</v>
          </cell>
          <cell r="AN618">
            <v>1</v>
          </cell>
          <cell r="AO618">
            <v>1</v>
          </cell>
          <cell r="AP618">
            <v>0</v>
          </cell>
        </row>
        <row r="619">
          <cell r="K619" t="str">
            <v>08PDIIP002</v>
          </cell>
          <cell r="L619">
            <v>1</v>
          </cell>
          <cell r="M619" t="str">
            <v>Igualdad y Derechos</v>
          </cell>
          <cell r="N619">
            <v>6</v>
          </cell>
          <cell r="O619" t="str">
            <v>Derecho a la igualdad e inclusión</v>
          </cell>
          <cell r="P619">
            <v>0</v>
          </cell>
          <cell r="Q619" t="str">
            <v>Derecho a la igualdad e inclusión</v>
          </cell>
          <cell r="R619">
            <v>10</v>
          </cell>
          <cell r="S619" t="str">
            <v xml:space="preserve">Reducción de las desigualdades </v>
          </cell>
          <cell r="T619" t="str">
            <v xml:space="preserve">10. Reducción de las desigualdades </v>
          </cell>
          <cell r="U619" t="str">
            <v>1</v>
          </cell>
          <cell r="V619" t="str">
            <v>Gobierno</v>
          </cell>
          <cell r="W619" t="str">
            <v>2</v>
          </cell>
          <cell r="X619" t="str">
            <v>Justicia</v>
          </cell>
          <cell r="Y619" t="str">
            <v>4</v>
          </cell>
          <cell r="Z619" t="str">
            <v>Derechos Humanos</v>
          </cell>
          <cell r="AA619" t="str">
            <v>1.2.4</v>
          </cell>
          <cell r="AB619" t="str">
            <v>004</v>
          </cell>
          <cell r="AC619" t="str">
            <v>Transversalización del enfoque de derechos humanos</v>
          </cell>
          <cell r="AD619" t="str">
            <v>BRECHAS DE DESIGUALDAD QUE PROVOCAN QUE LAS PERSONAS CON DISCAPACIDAD ENFRENTEN DISCRIMINACION, EXCLUSION, MALTRATO, ABUSO, VIOLENCIA Y MAYORES OBSTACULOS PARA EL PLENO EJERCICIO DE SUS DERECHOS Y LIBERTADES FUNDAMENTALES.</v>
          </cell>
          <cell r="AE619" t="str">
            <v>PERSONAS CON DISCAPACIDAD DE LA CIUDAD DE MEXICO</v>
          </cell>
          <cell r="AF619" t="str">
            <v>REALIZAR 5 EVENTOS QUE FOMENTEN EL  RECONOCIMIENTO,  GOCE  Y  EJERCICIO  DE  LOS  DERECHOS  DE  LAS  PERSONAS  CON  DISCAPACIDAD  QUE  HABITAN  O  TRANSITAN  POR  LA CIUDAD DE MEXICO,</v>
          </cell>
          <cell r="AG619" t="str">
            <v>INCREMENTO DEL  RECONOCIMIENTO,  GOCE  Y  EJERCICIO PLENO DE  LOS  DERECHOS  DE  LAS  PERSONAS  CON  DISCAPACIDAD.</v>
          </cell>
          <cell r="AH619">
            <v>5</v>
          </cell>
          <cell r="AI619" t="str">
            <v>ACCIONES QUE FOMENTEN EL  RECONOCIMIENTO,  GOCE  Y  EJERCICIO  DE  LOS  DERECHOS  DE  LAS  PERSONAS  CON  DISCAPACIDAD QUE  HABITAN  O  TRANSITAN  POR  LA CIUDAD DE MEXICO,</v>
          </cell>
          <cell r="AJ619" t="str">
            <v>ACCIONES REALIZADAS / ACCIONES PROGRAMADAS X 100</v>
          </cell>
          <cell r="AK619" t="str">
            <v>ACCION</v>
          </cell>
          <cell r="AL619" t="str">
            <v>PAGINA DE INTERNET DEL INSTITUTO, REDES SOCIALES DEL INSTITUTO E INFORMES Y EN LOS ARCHIVOS DEL INDISCAPACIDAD.</v>
          </cell>
          <cell r="AM619">
            <v>1</v>
          </cell>
          <cell r="AN619">
            <v>1</v>
          </cell>
          <cell r="AO619">
            <v>2</v>
          </cell>
          <cell r="AP619">
            <v>1</v>
          </cell>
        </row>
        <row r="620">
          <cell r="K620" t="str">
            <v>08PDIIP004</v>
          </cell>
          <cell r="L620">
            <v>1</v>
          </cell>
          <cell r="M620" t="str">
            <v>Igualdad y Derechos</v>
          </cell>
          <cell r="N620" t="str">
            <v>6</v>
          </cell>
          <cell r="O620" t="str">
            <v>Derecho a la igualdad e inclusión</v>
          </cell>
          <cell r="P620" t="str">
            <v>1</v>
          </cell>
          <cell r="Q620" t="str">
            <v>Niñas, niños y adolescentes</v>
          </cell>
          <cell r="R620" t="str">
            <v>10</v>
          </cell>
          <cell r="S620" t="str">
            <v xml:space="preserve">Reducción de las desigualdades </v>
          </cell>
          <cell r="T620" t="str">
            <v xml:space="preserve">10. Reducción de las desigualdades </v>
          </cell>
          <cell r="U620" t="str">
            <v>2</v>
          </cell>
          <cell r="V620" t="str">
            <v>Desarrollo Social</v>
          </cell>
          <cell r="W620" t="str">
            <v>6</v>
          </cell>
          <cell r="X620" t="str">
            <v>Protección Social</v>
          </cell>
          <cell r="Y620" t="str">
            <v>8</v>
          </cell>
          <cell r="Z620" t="str">
            <v>Otros Grupos Vulnerables</v>
          </cell>
          <cell r="AA620" t="str">
            <v>2.6.8</v>
          </cell>
          <cell r="AB620" t="str">
            <v>294</v>
          </cell>
          <cell r="AC620" t="str">
            <v>Transversalización de la perspectiva de los derechos de la niñez y de la adolescencia</v>
          </cell>
          <cell r="AD62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20" t="str">
            <v>NIÑOS, NIÑAS Y ADOLESCENTES QUE HABITEN Y TRANSITEN EN LA CIUDAD DE MÉXICO</v>
          </cell>
          <cell r="AF620" t="str">
            <v>PROMOCIÓN INTEGRAL DE LOS DERECHOS DE LOS NIÑOS, NIÑAS Y ADOLESCENTES.
IMPLEMENTACIÓN ACCIONES DE SENSIBILIZACIÓN, PARA LOS SERVIDORES PÚBLICOS EN EL CUMPLIMIENTO DE LOS DERECHOS DE LOS NIÑOS, NIÑAS Y ADOLESCENTES.</v>
          </cell>
          <cell r="AG620" t="str">
            <v>NIÑOS, NIÑAS Y ADOLESCENTES, CON UNA VIDA LIBRE DE VIOLENCIA</v>
          </cell>
          <cell r="AH620">
            <v>1</v>
          </cell>
          <cell r="AI620" t="str">
            <v>PORCENTAJE DE ACTIVIDADES REALIZADAS A EFECTO DE CONCIENTIZAR SOBRE LOS DERECHOS DE LAS NIÑAS, NIÑOS Y ADOLESCENTES A LOS SERVIDORES PÚBLICOS DE LA INSTITUCIÓN.</v>
          </cell>
          <cell r="AJ620" t="str">
            <v>(ACTIVIDADES PLANEADAS PARA CONCIENTIZAR SOBRE LOS DERECHOS DE LAS NIÑAS, NIÑOS Y ADOLESCENTES) / (ACTIVIDADES REALIZADAS PARA CONCIENTIZAR SOBRE LOS DERECHOS DE LAS NIÑAS, NIÑOS Y ADOLESCENTES)</v>
          </cell>
          <cell r="AK620" t="str">
            <v>PORCENTAJE</v>
          </cell>
          <cell r="AL620" t="str">
            <v>N/A</v>
          </cell>
          <cell r="AM620">
            <v>0</v>
          </cell>
          <cell r="AN620">
            <v>0.5</v>
          </cell>
          <cell r="AO620">
            <v>1</v>
          </cell>
          <cell r="AP620">
            <v>1</v>
          </cell>
        </row>
        <row r="621">
          <cell r="K621" t="str">
            <v>08PDIIP031</v>
          </cell>
          <cell r="L621">
            <v>1</v>
          </cell>
          <cell r="M621" t="str">
            <v>Igualdad y Derechos</v>
          </cell>
          <cell r="N621">
            <v>6</v>
          </cell>
          <cell r="O621" t="str">
            <v>Derecho a la igualdad e inclusión</v>
          </cell>
          <cell r="P621">
            <v>4</v>
          </cell>
          <cell r="Q621" t="str">
            <v>Personas con discapacidad</v>
          </cell>
          <cell r="R621">
            <v>10</v>
          </cell>
          <cell r="S621" t="str">
            <v xml:space="preserve">Reducción de las desigualdades </v>
          </cell>
          <cell r="T621" t="str">
            <v xml:space="preserve">10. Reducción de las desigualdades </v>
          </cell>
          <cell r="U621" t="str">
            <v>2</v>
          </cell>
          <cell r="V621" t="str">
            <v>Desarrollo Social</v>
          </cell>
          <cell r="W621" t="str">
            <v>6</v>
          </cell>
          <cell r="X621" t="str">
            <v>Protección Social</v>
          </cell>
          <cell r="Y621" t="str">
            <v>8</v>
          </cell>
          <cell r="Z621" t="str">
            <v>Otros Grupos Vulnerables</v>
          </cell>
          <cell r="AA621" t="str">
            <v>2.6.8</v>
          </cell>
          <cell r="AB621" t="str">
            <v>132</v>
          </cell>
          <cell r="AC621" t="str">
            <v>Políticas para la atención integral de personas con discapacidad</v>
          </cell>
          <cell r="AD621" t="str">
            <v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v>
          </cell>
          <cell r="AE621" t="str">
            <v xml:space="preserve"> PERSONAS CON DISCAPACIDAD DE LA CIUDAD DE MEXICO.</v>
          </cell>
          <cell r="AF621" t="str">
            <v>ASEGURAR QUE EN EL DISEÑO Y EJECUCION DE POLITICAS SE TOMEN EN CUENTA A LAS PERSONAS CON DISCAPACIDAD,MEDIANTE EL USO DE AJUSTES RAZONABLES QUE PERMITAN LA INCLUSION Y PARTICIPACION PLENA EN LA SOCIEDAD EN IGUALDAD DE CONDICIONES QUE LAS DEMAS PERSONAS.</v>
          </cell>
          <cell r="AG621" t="str">
            <v>REALIZAR ACCIONES DE COORDINACION CON LOS ENTES PUBLICOS RESPONSABLES DE LA EJECUCION DE POLITICAS PUBLICAS PARA EL DESARROLLO E IMPLEMENTACION DE PROYECTOS TRANVERSALES EN MATERIA DE PROTECION SOCIAL,EDUCACION,SALUD,VIVIENDA,TRABAJO,CULTURA,RECREACION,Y DEPORTE.</v>
          </cell>
          <cell r="AH621">
            <v>0.8</v>
          </cell>
          <cell r="AI621" t="str">
            <v xml:space="preserve">MIDE EL PORCENTAJE DE POLTICAS PUBLICAS EN COMISION PARA PROMOVER LOS DERECHOS DE LAS PERSONAS CON DISCAPACIDAD. </v>
          </cell>
          <cell r="AJ621" t="str">
            <v xml:space="preserve">(TOTAL DE POLITICAS PUBLICAS QUE INCORPORAN LOS DERECHOS DE LAS PERSONAS CON DISCAPACIDAD REALIZADAS/CANTIDAD DE POLITICAS PUBLICAS QUE INCORPORAN LOS DERECHOS DE LAS PERSONAS CON DISCAPACIDAD PROGRAMADAS) *100  </v>
          </cell>
          <cell r="AK621" t="str">
            <v>PORCENTAJE</v>
          </cell>
          <cell r="AL621" t="str">
            <v>INFORME FINAL</v>
          </cell>
          <cell r="AM621">
            <v>0.1</v>
          </cell>
          <cell r="AN621">
            <v>0.15</v>
          </cell>
          <cell r="AO621">
            <v>0.25</v>
          </cell>
          <cell r="AP621">
            <v>0.8</v>
          </cell>
        </row>
        <row r="622">
          <cell r="K622" t="str">
            <v>08PDIIS064</v>
          </cell>
          <cell r="L622">
            <v>1</v>
          </cell>
          <cell r="M622" t="str">
            <v>Igualdad y Derechos</v>
          </cell>
          <cell r="N622">
            <v>6</v>
          </cell>
          <cell r="O622" t="str">
            <v>Derecho a la igualdad e inclusión</v>
          </cell>
          <cell r="P622">
            <v>4</v>
          </cell>
          <cell r="Q622" t="str">
            <v>Personas con discapacidad</v>
          </cell>
          <cell r="R622">
            <v>10</v>
          </cell>
          <cell r="S622" t="str">
            <v xml:space="preserve">Reducción de las desigualdades </v>
          </cell>
          <cell r="T622" t="str">
            <v xml:space="preserve">10. Reducción de las desigualdades </v>
          </cell>
          <cell r="U622" t="str">
            <v>2</v>
          </cell>
          <cell r="V622" t="str">
            <v>Desarrollo Social</v>
          </cell>
          <cell r="W622" t="str">
            <v>6</v>
          </cell>
          <cell r="X622" t="str">
            <v>Protección Social</v>
          </cell>
          <cell r="Y622" t="str">
            <v>1</v>
          </cell>
          <cell r="Z622" t="str">
            <v>Enfermedad E Incapacidad</v>
          </cell>
          <cell r="AA622" t="str">
            <v>2.6.1</v>
          </cell>
          <cell r="AB622" t="str">
            <v>008</v>
          </cell>
          <cell r="AC622" t="str">
            <v>Acciones dirigidas a personas con discapacidad</v>
          </cell>
          <cell r="AD622" t="str">
            <v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v>
          </cell>
          <cell r="AE622" t="str">
            <v xml:space="preserve"> PERSONAS CON DISCAPACIDAD DE LA CIUDAD DE MEXICO.</v>
          </cell>
          <cell r="AF622" t="str">
            <v>ASEGURAR QUE EN EL DISEÑO Y EJECUCION DE POLITICAS SE TOMEN EN CUENTA A LAS PERSONAS CON DISCAPACIDAD,MEDIANTE EL USO DE AJUSTES RAZONABLES QUE PERMITAN LA INCLUSION Y PARTICIPACION PLENA EN LA SOCIEDAD EN IGUALDAD DE CONDICIONES QUE LAS DEMAS PERSONAS.</v>
          </cell>
          <cell r="AG622" t="str">
            <v>REALIZAR ACCIONES DE COORDINACION CON LOS ENTES PUBLICOS RESPONSABLES DE LA EJECUCION DE POLITICAS PUBLICAS PARA EL DESARROLLO E IMPLEMENTACION DE PROYECTOS TRANVERSALES EN MATERIA DE PROTECION SOCIAL,EDUCACION,SALUD,VIVIENDA,TRABAJO,CULTURA,RECREACION,Y DEPORTE.</v>
          </cell>
          <cell r="AH622">
            <v>1</v>
          </cell>
          <cell r="AI622" t="str">
            <v>MIDE EL PORCENTAJE DE CAPACITACIONES REALIZADAS PARA EL DESARROLLO DE UNA CULTURA DE INCLUSION DE LAS PERSONAS CON DISCAPACIDAD</v>
          </cell>
          <cell r="AJ622" t="str">
            <v>(NUMERO DE CAPACITACIONES REALIZADAS/ NUMERO PERSONAS PROGRAMADAS) *100</v>
          </cell>
          <cell r="AK622" t="str">
            <v>PORCENTAJE</v>
          </cell>
          <cell r="AL622" t="str">
            <v>LISTAS DE ASISTENCIA Y EVIDENCIA FOTOGRAFICA</v>
          </cell>
          <cell r="AM622">
            <v>0.15</v>
          </cell>
          <cell r="AN622">
            <v>0.25</v>
          </cell>
          <cell r="AO622">
            <v>0.3</v>
          </cell>
          <cell r="AP622">
            <v>1</v>
          </cell>
        </row>
        <row r="623">
          <cell r="K623" t="str">
            <v>08PDIJE047</v>
          </cell>
          <cell r="L623">
            <v>1</v>
          </cell>
          <cell r="M623" t="str">
            <v>Igualdad y Derechos</v>
          </cell>
          <cell r="N623">
            <v>2</v>
          </cell>
          <cell r="O623" t="str">
            <v>Derecho a la salud</v>
          </cell>
          <cell r="P623">
            <v>4</v>
          </cell>
          <cell r="Q623" t="str">
            <v>Participación para una vida saludable</v>
          </cell>
          <cell r="R623">
            <v>3</v>
          </cell>
          <cell r="S623" t="str">
            <v xml:space="preserve">Salud y bienestar </v>
          </cell>
          <cell r="T623" t="str">
            <v xml:space="preserve">3. Salud y bienestar </v>
          </cell>
          <cell r="U623" t="str">
            <v>2</v>
          </cell>
          <cell r="V623" t="str">
            <v>Desarrollo Social</v>
          </cell>
          <cell r="W623" t="str">
            <v>3</v>
          </cell>
          <cell r="X623" t="str">
            <v>Salud</v>
          </cell>
          <cell r="Y623" t="str">
            <v>5</v>
          </cell>
          <cell r="Z623" t="str">
            <v>Protección Social En Salud</v>
          </cell>
          <cell r="AA623" t="str">
            <v>2.3.5</v>
          </cell>
          <cell r="AB623" t="str">
            <v>010</v>
          </cell>
          <cell r="AC623" t="str">
            <v>Acciones en materia de prevención y atención de adicciones</v>
          </cell>
          <cell r="AD623" t="str">
            <v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v>
          </cell>
          <cell r="AE623" t="str">
            <v xml:space="preserve">PERSONAS JÒVENES ENTRE 12 Y 29 AÑOS DE EDAD QUE VIVEN EN LA CIUDAD DE MÈXICO </v>
          </cell>
          <cell r="AF623" t="str">
            <v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v>
          </cell>
          <cell r="AG623" t="str">
            <v xml:space="preserve">MATERIALES , SERVICIOS Y SUMINISTROS PARA LAS INSTALACIONES EN MATERIA DE ATENCION  Y PREVENCION DE ADICCIONES QUE FORMAN PARTE DEL INSTITUTO DE LA JUVENTUD DE LA CIUDAD DE MEXICO. </v>
          </cell>
          <cell r="AH623">
            <v>0.8</v>
          </cell>
          <cell r="AI623" t="str">
            <v xml:space="preserve">MEDIR EL PORCENTAJE DE MATERIALES, SERVICIOS Y SUMINISTROS PARA LA REALIZACION DE ACCIONES PARA LA PREVENCION Y ATENCION DE ADICCIONES </v>
          </cell>
          <cell r="AJ623" t="str">
            <v>NUMERO  DE MATERIALES , SERVICIOS Y SUMINISTROS REALIZADOS  / NUMERO  DE MATERIALES, SERVICIOS Y SUMINISTROS PROGRAMADOS )*100</v>
          </cell>
          <cell r="AK623" t="str">
            <v>PORCENTAJE</v>
          </cell>
          <cell r="AL623" t="str">
            <v>CONSULTA FISICA EN LA DIRECCCION DE RELACIONES INSTITUCIONALES</v>
          </cell>
          <cell r="AM623">
            <v>0.25</v>
          </cell>
          <cell r="AN623">
            <v>0.5</v>
          </cell>
          <cell r="AO623">
            <v>0.7</v>
          </cell>
          <cell r="AP623">
            <v>0.8</v>
          </cell>
        </row>
        <row r="624">
          <cell r="K624" t="str">
            <v>08PDIJM001</v>
          </cell>
          <cell r="L624">
            <v>1</v>
          </cell>
          <cell r="M624" t="str">
            <v>Igualdad y Derechos</v>
          </cell>
          <cell r="N624">
            <v>2</v>
          </cell>
          <cell r="O624" t="str">
            <v>Derecho a la salud</v>
          </cell>
          <cell r="P624">
            <v>4</v>
          </cell>
          <cell r="Q624" t="str">
            <v>Participación para una vida saludable</v>
          </cell>
          <cell r="R624">
            <v>10</v>
          </cell>
          <cell r="S624" t="str">
            <v xml:space="preserve">Reducción de las desigualdades </v>
          </cell>
          <cell r="T624" t="str">
            <v xml:space="preserve">10. Reducción de las desigualdades </v>
          </cell>
          <cell r="U624" t="str">
            <v>2</v>
          </cell>
          <cell r="V624" t="str">
            <v>Desarrollo Social</v>
          </cell>
          <cell r="W624" t="str">
            <v>3</v>
          </cell>
          <cell r="X624" t="str">
            <v>Salud</v>
          </cell>
          <cell r="Y624" t="str">
            <v>5</v>
          </cell>
          <cell r="Z624" t="str">
            <v>Protección Social En Salud</v>
          </cell>
          <cell r="AA624" t="str">
            <v>2.3.5</v>
          </cell>
          <cell r="AB624" t="str">
            <v>104</v>
          </cell>
          <cell r="AC624" t="str">
            <v>Administración de capital humano</v>
          </cell>
          <cell r="AD624" t="str">
            <v>NO CONTAR CON LA ESTRUCTURA ORGANIZACIONAL SUFICIENTE PARA LA  ADECUADA ADMINISTRACION DE LOS RECURSOS HUMANOS, FINANCIEROS Y MATERIALES.</v>
          </cell>
          <cell r="AE624" t="str">
            <v>116 PERSONAS  PARA LA ESTRUCUTURA ADMINISTRATIVA Y OPERATIVA DEL INSTITUTO DE LA JUVENTUD DE LA CIUDAD DE MEXICO</v>
          </cell>
          <cell r="AF624" t="str">
            <v>CUBRIR LAS VACANTES CON PERSONAL QUE CUBRA EL PERFIL QUE REQUIERE CADA PUESTO, LO CUAL AYUDARA A CUMPLIR LOS OBJETIVOS INSTITUCIONALES ESTABLECIDOS Y SE REALIZARAN LAS ACTIVIDAD DE MANERA ASERTIVA DANDO SOLUCIONES A CUALQUIER PROBLEMATICA QUE SE PRESENTE.</v>
          </cell>
          <cell r="AG624" t="str">
            <v>BRINDAR UN SERVICIO DE RESPETO, IGUALDAD Y TRANSPARENCIA EN BENEFICIO DE LOS JOVENES DE LA CIUDAD DE MEXICO</v>
          </cell>
          <cell r="AH624">
            <v>1</v>
          </cell>
          <cell r="AI624" t="str">
            <v>PERSONAL ADMINISTRATIVO Y OPERATIVO LOS CUALES PROMOVERAN LA EJECUCION DE LAS ACTIVIDADES Y SEAN  LLEVADAS DE MANERA OPORTUNA Y EFICIENTE PARA CUMPLIR LAS METAS DEL INSTITUTO,</v>
          </cell>
          <cell r="AJ624" t="str">
            <v>(PERSONAL OCUPADAS / PLAZAS AUTORIZADA)*100</v>
          </cell>
          <cell r="AK624" t="str">
            <v>PORCENTAJE</v>
          </cell>
          <cell r="AL624" t="str">
            <v>VERIFICACION FISICA A TRAVEZ DE LA NOMINAS QUINCENALES DE LA ESTRUCTURA ORGANIZACIONAL Y DICTAMEN DE LAS PLAZAS AUTORIZADAS PARA LA ESTRUCUTURA ORGANIZACIONAL. BAJO EL RESGUARDO DE CAPITAL HUMANO.</v>
          </cell>
          <cell r="AM624">
            <v>0.7</v>
          </cell>
          <cell r="AN624">
            <v>0.8</v>
          </cell>
          <cell r="AO624">
            <v>0.9</v>
          </cell>
          <cell r="AP624">
            <v>1</v>
          </cell>
        </row>
        <row r="625">
          <cell r="K625" t="str">
            <v>08PDIJN001</v>
          </cell>
          <cell r="L625">
            <v>1</v>
          </cell>
          <cell r="M625" t="str">
            <v>Igualdad y Derechos</v>
          </cell>
          <cell r="N625" t="str">
            <v>6</v>
          </cell>
          <cell r="O625" t="str">
            <v>Derecho a la igualdad e inclusión</v>
          </cell>
          <cell r="P625" t="str">
            <v>4</v>
          </cell>
          <cell r="Q625" t="str">
            <v>Personas con discapacidad</v>
          </cell>
          <cell r="R625">
            <v>16</v>
          </cell>
          <cell r="S625" t="str">
            <v>Paz, justicia e instituciones sólidas</v>
          </cell>
          <cell r="T625" t="str">
            <v>16. Paz, justicia e instituciones sólidas</v>
          </cell>
          <cell r="U625" t="str">
            <v>1</v>
          </cell>
          <cell r="V625" t="str">
            <v>Gobierno</v>
          </cell>
          <cell r="W625" t="str">
            <v>7</v>
          </cell>
          <cell r="X625" t="str">
            <v>Asuntos De Orden Público Y De Seguridad Interior</v>
          </cell>
          <cell r="Y625" t="str">
            <v>2</v>
          </cell>
          <cell r="Z625" t="str">
            <v>Protección Civil</v>
          </cell>
          <cell r="AA625" t="str">
            <v>1.7.2</v>
          </cell>
          <cell r="AB625" t="str">
            <v>002</v>
          </cell>
          <cell r="AC625" t="str">
            <v>Gestión integral de riesgos en materia de protección civil</v>
          </cell>
          <cell r="AD625" t="str">
            <v>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v>
          </cell>
          <cell r="AE625" t="str">
            <v xml:space="preserve">JOVENES DE LA CIUDAD DE MEXICO. </v>
          </cell>
          <cell r="AF625" t="str">
            <v>GARANTIZAR LA PROTECCION DE LA INTEGRIDAD FISICA DE LAS PERSONAS ANTE CUALQUIER RIESGO DE DESASTRE O EMERGENCIA.</v>
          </cell>
          <cell r="AG625" t="str">
            <v>CONTRIBUIR A LA CREACION DE UNA CULTURA DE PROTECCION CIVIL PARA ENFRENTAR EMERGENCIAS ANTES, DURANTE Y DESPUES DE QUE OCURRA EL EVENTO.</v>
          </cell>
          <cell r="AH625">
            <v>0.9</v>
          </cell>
          <cell r="AI625" t="str">
            <v>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v>
          </cell>
          <cell r="AJ625" t="str">
            <v xml:space="preserve">(TOTAL DE ACCIONES DEL PROGRAMA DE P. C. REALIZADAS / TOTAL DE ACCIONES DE P.C. PROGRAMDAS)*100
</v>
          </cell>
          <cell r="AK625" t="str">
            <v>PORCENTAJE</v>
          </cell>
          <cell r="AL625" t="str">
            <v>VERIFICACION FISICA MEDIANETE DOCUMENTO QUE AVALA EL CUMPLIMINETO DEL PROGRAMA DE PROTECCION CIVIL BAJO RESGUARDO EN EL ARCHIVO DE .</v>
          </cell>
          <cell r="AM625">
            <v>0</v>
          </cell>
          <cell r="AN625">
            <v>0.6</v>
          </cell>
          <cell r="AO625">
            <v>0.9</v>
          </cell>
          <cell r="AP625">
            <v>0.9</v>
          </cell>
        </row>
        <row r="626">
          <cell r="K626" t="str">
            <v>08PDIJO001</v>
          </cell>
          <cell r="L626">
            <v>1</v>
          </cell>
          <cell r="M626" t="str">
            <v>Igualdad y Derechos</v>
          </cell>
          <cell r="N626" t="str">
            <v>6</v>
          </cell>
          <cell r="O626" t="str">
            <v>Derecho a la igualdad e inclusión</v>
          </cell>
          <cell r="P626" t="str">
            <v>1</v>
          </cell>
          <cell r="Q626" t="str">
            <v>Niñas, niños y adolescentes</v>
          </cell>
          <cell r="R626">
            <v>16</v>
          </cell>
          <cell r="S626" t="str">
            <v>Paz, justicia e instituciones sólidas</v>
          </cell>
          <cell r="T626" t="str">
            <v>16. Paz, justicia e instituciones sólidas</v>
          </cell>
          <cell r="U626" t="str">
            <v>1</v>
          </cell>
          <cell r="V626" t="str">
            <v>Gobierno</v>
          </cell>
          <cell r="W626" t="str">
            <v>3</v>
          </cell>
          <cell r="X626" t="str">
            <v>Coordinación De La Política De Gobierno</v>
          </cell>
          <cell r="Y626" t="str">
            <v>4</v>
          </cell>
          <cell r="Z626" t="str">
            <v>Función Pública</v>
          </cell>
          <cell r="AA626" t="str">
            <v>1.3.4</v>
          </cell>
          <cell r="AB626" t="str">
            <v>001</v>
          </cell>
          <cell r="AC626" t="str">
            <v>Función pública y buen gobierno</v>
          </cell>
          <cell r="AD626" t="str">
            <v>LA AUSENCIA DE MEDIDAS DE CONTROL PARA LA BUENA ADMINISTRACION DE LOS RECURSOS DENTRO DEL GOBIERNO DE LA CIUDAD DE MEXICO</v>
          </cell>
          <cell r="AE626" t="str">
            <v>DIRECCION DE ADMINISTRACION Y FINANZAS</v>
          </cell>
          <cell r="AF626" t="str">
            <v xml:space="preserve">CONTRIBUIR A QUE SE APLIQUE CON EFICIENCIA Y TRANSPARENCIA, LOS RECURSOS PUBLICOS EN LA OPERACION DE LOS PROGRAMAS SOCIALES, PARA LOGRAR LOS OBJETIVOS DE LA ENTIDAD. </v>
          </cell>
          <cell r="AG626" t="str">
            <v>FUNCION PUBLICA Y BUEN GOBIERNO, SE BRINADA  TRANPARENCIA DE LAS ACCIONES EN MATERIA FINANCIERA, RECURSOS HUMANOS Y MATERIALES.</v>
          </cell>
          <cell r="AH626">
            <v>1</v>
          </cell>
          <cell r="AI626" t="str">
            <v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v>
          </cell>
          <cell r="AJ626" t="str">
            <v xml:space="preserve">10 INFORMES QUE SE ENTREGA DE MANERA MENSUAL Y TRIMESTRAL A LA SECRETARIA DE ADMINISTRACION Y FINANZAS QUE REFLEJAN LAS ACCIONES PARA UN BUEN GOBIERNO.
% CUMPLIMEINTO = (NO. DE INFORMES ENTREGADOS / NO. DE INFORMES PROYECTADOS) * 100 </v>
          </cell>
          <cell r="AK626" t="str">
            <v>PORCENTAJE</v>
          </cell>
          <cell r="AL626" t="str">
            <v>INFORMES MENSUALES Y TRIMESTRALES A LA SECRETARIA DE ADMINISTRACION Y FINANZAS.</v>
          </cell>
          <cell r="AM626">
            <v>1</v>
          </cell>
          <cell r="AN626">
            <v>1</v>
          </cell>
          <cell r="AO626">
            <v>1</v>
          </cell>
          <cell r="AP626">
            <v>1</v>
          </cell>
        </row>
        <row r="627">
          <cell r="K627" t="str">
            <v>08PDIJP001</v>
          </cell>
          <cell r="L627">
            <v>1</v>
          </cell>
          <cell r="M627" t="str">
            <v>Igualdad y Derechos</v>
          </cell>
          <cell r="N627">
            <v>5</v>
          </cell>
          <cell r="O627" t="str">
            <v>Derechos de las mujeres</v>
          </cell>
          <cell r="P627">
            <v>0</v>
          </cell>
          <cell r="Q627" t="str">
            <v>Derechos de las mujeres</v>
          </cell>
          <cell r="R627">
            <v>5</v>
          </cell>
          <cell r="S627" t="str">
            <v xml:space="preserve">Igualdad de género </v>
          </cell>
          <cell r="T627" t="str">
            <v xml:space="preserve">5. Igualdad de género </v>
          </cell>
          <cell r="U627" t="str">
            <v>1</v>
          </cell>
          <cell r="V627" t="str">
            <v>Gobierno</v>
          </cell>
          <cell r="W627" t="str">
            <v>2</v>
          </cell>
          <cell r="X627" t="str">
            <v>Justicia</v>
          </cell>
          <cell r="Y627" t="str">
            <v>4</v>
          </cell>
          <cell r="Z627" t="str">
            <v>Derechos Humanos</v>
          </cell>
          <cell r="AA627" t="str">
            <v>1.2.4</v>
          </cell>
          <cell r="AB627" t="str">
            <v>003</v>
          </cell>
          <cell r="AC627" t="str">
            <v>Transversalización de la perspectiva de género</v>
          </cell>
          <cell r="AD627" t="str">
            <v xml:space="preserve">LAS MUJERES JOVENES DE LACIUDAD DE MEXICO SE ENFRENTAN A DIFICULTADES PARA EJERCER PLENAMENTE SUS DEREECHOS SEXUALES Y REPRODUCTIOS DE ACCESO A LA EDUCACION Y NO DISCRIMINACION. </v>
          </cell>
          <cell r="AE627" t="str">
            <v xml:space="preserve">POBLACION JOVEN DE LA CIUDAD DE MEXICO ENTRE 12 Y 29 AÑOS DE EDAD </v>
          </cell>
          <cell r="AF627" t="str">
            <v>PROMOVER EL TRATO IGUALITARIO A FIN DE ROPORCIONAR HERRAMIENTAS DE EMPODERAMIENTO PARA PROTEGER Y EJERCER SUS DERECHOS</v>
          </cell>
          <cell r="AG627" t="str">
            <v xml:space="preserve">GENERAR ACCIONES PARA GENERRAR CAMPAÑAS, CURSOS , CAPCITACIONES PARA EL DESARROLLO Y EMPODERAMIENTO DE MUJERES Y NIÑAS DE LA CIUDAD DE MEXICO </v>
          </cell>
          <cell r="AH627">
            <v>0.8</v>
          </cell>
          <cell r="AI627" t="str">
            <v xml:space="preserve">MIDE EL PORCENTAJE DE CUMPLIMIENTO  EN  CAMPAÑAS PARA LA DIFUSION DE ACCIONES PARA FOMENTAR EL EMPODERAMIENTO Y DESARROLLO DE LOS DERECHOS DE MUJERES Y NIÑAS </v>
          </cell>
          <cell r="AJ627" t="str">
            <v>('NUMERO DE CAMPAÑAS REALIZADAS / NUMERO DE CAMPAÑAS   PROGRAMADAS )*100</v>
          </cell>
          <cell r="AK627" t="str">
            <v>PORCENTAJE</v>
          </cell>
          <cell r="AL627" t="str">
            <v xml:space="preserve">CONSULTA FISICA EN LA CORDINACION DE VINCULACION Y PLANEACION DE PPROGRAMAS A LA JUVENTUD </v>
          </cell>
          <cell r="AM627">
            <v>0.25</v>
          </cell>
          <cell r="AN627">
            <v>0.5</v>
          </cell>
          <cell r="AO627">
            <v>0.7</v>
          </cell>
          <cell r="AP627">
            <v>0.8</v>
          </cell>
        </row>
        <row r="628">
          <cell r="K628" t="str">
            <v>08PDIJP002</v>
          </cell>
          <cell r="L628">
            <v>1</v>
          </cell>
          <cell r="M628" t="str">
            <v>Igualdad y Derechos</v>
          </cell>
          <cell r="N628">
            <v>6</v>
          </cell>
          <cell r="O628" t="str">
            <v>Derecho a la igualdad e inclusión</v>
          </cell>
          <cell r="P628">
            <v>0</v>
          </cell>
          <cell r="Q628" t="str">
            <v>Alineación Inexistente</v>
          </cell>
          <cell r="R628">
            <v>10</v>
          </cell>
          <cell r="S628" t="str">
            <v xml:space="preserve">Reducción de las desigualdades </v>
          </cell>
          <cell r="T628" t="str">
            <v xml:space="preserve">10. Reducción de las desigualdades </v>
          </cell>
          <cell r="U628" t="str">
            <v>1</v>
          </cell>
          <cell r="V628" t="str">
            <v>Gobierno</v>
          </cell>
          <cell r="W628" t="str">
            <v>2</v>
          </cell>
          <cell r="X628" t="str">
            <v>Justicia</v>
          </cell>
          <cell r="Y628" t="str">
            <v>4</v>
          </cell>
          <cell r="Z628" t="str">
            <v>Derechos Humanos</v>
          </cell>
          <cell r="AA628" t="str">
            <v>1.2.4</v>
          </cell>
          <cell r="AB628" t="str">
            <v>004</v>
          </cell>
          <cell r="AC628" t="str">
            <v>Transversalización del enfoque de derechos humanos</v>
          </cell>
          <cell r="AD628" t="str">
            <v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v>
          </cell>
          <cell r="AE628" t="str">
            <v xml:space="preserve">POBLACION JOVEN DE LA CIUDAD DE MEXICO ENTRE 12 Y 29 AÑOS DE EDAD ASI COMO SERVIDORES PUBLICOS DEL INSTITUTO DE LA JUVENTUD DE LA CIUDAD DE MEXICO. </v>
          </cell>
          <cell r="AF628" t="str">
            <v xml:space="preserve">REALIZAR  CAMPAÑAS DE DIFUSION Y PROMOCION RELACIONADA A LA NO  DISCRIMINACION, A LA SALUD EMOCIONAL, A LOS DERECHOS HUMANOS Y A LA SEGURIDAD DE LAS PERSONAS JOVENES EN LA CIUDAD DE MEXICO PARRA LA POMOCION INTEGRAL PARA EL CUMPLIMIENTO DE LOS DERECHOS HUMANOS </v>
          </cell>
          <cell r="AG628" t="str">
            <v>CAMPAÑAS DE DIFUSION Y PROMOCION RELACIONADAS A LA NO DISCRIMINACION, A LA SALUD EMOCIONAL, A LOS DERECHOS HUMANOS Y A LA SEGURIDAD DE LAS PERSONAS JOVENES EN LA CIUDAD DE MEXICO</v>
          </cell>
          <cell r="AH628">
            <v>0.8</v>
          </cell>
          <cell r="AI628" t="str">
            <v>MEDIR EL PORCENTAJE DE AVANCE DE CAMPAÑAS DE DIFUSION Y PROMOCION RELACIONADAS A LA NO DISCRIMINACION, A LA SALUD EMOCIONAL, A LOS DERECHOS HUMANOS Y A LA SEGURIDAD DE LAS PERSONAS JOVENES EN LA CIUDAD DE MEXICO</v>
          </cell>
          <cell r="AJ628" t="str">
            <v>(NUMERO DE CAMPAÑAS REALIZADAS / NUMERO DE CAMPAÑAS PROGRAMADAS )*100</v>
          </cell>
          <cell r="AK628" t="str">
            <v>PORCENTAJE</v>
          </cell>
          <cell r="AL628" t="str">
            <v xml:space="preserve">CONSULTA FISICA EN LA CORDINACION DE VINCULACION Y PLANEACION DE PPROGRAMAS A LA JUVENTUD </v>
          </cell>
          <cell r="AM628">
            <v>0.25</v>
          </cell>
          <cell r="AN628">
            <v>0.5</v>
          </cell>
          <cell r="AO628">
            <v>0.7</v>
          </cell>
          <cell r="AP628">
            <v>0.8</v>
          </cell>
        </row>
        <row r="629">
          <cell r="K629" t="str">
            <v>08PDIJP004</v>
          </cell>
          <cell r="L629">
            <v>1</v>
          </cell>
          <cell r="M629" t="str">
            <v>Igualdad y Derechos</v>
          </cell>
          <cell r="N629" t="str">
            <v>6</v>
          </cell>
          <cell r="O629" t="str">
            <v>Derecho a la igualdad e inclusión</v>
          </cell>
          <cell r="P629" t="str">
            <v>1</v>
          </cell>
          <cell r="Q629" t="str">
            <v>Niñas, niños y adolescentes</v>
          </cell>
          <cell r="R629" t="str">
            <v>10</v>
          </cell>
          <cell r="S629" t="str">
            <v xml:space="preserve">Reducción de las desigualdades </v>
          </cell>
          <cell r="T629" t="str">
            <v xml:space="preserve">10. Reducción de las desigualdades </v>
          </cell>
          <cell r="U629" t="str">
            <v>2</v>
          </cell>
          <cell r="V629" t="str">
            <v>Desarrollo Social</v>
          </cell>
          <cell r="W629" t="str">
            <v>6</v>
          </cell>
          <cell r="X629" t="str">
            <v>Protección Social</v>
          </cell>
          <cell r="Y629" t="str">
            <v>8</v>
          </cell>
          <cell r="Z629" t="str">
            <v>Otros Grupos Vulnerables</v>
          </cell>
          <cell r="AA629" t="str">
            <v>2.6.8</v>
          </cell>
          <cell r="AB629" t="str">
            <v>294</v>
          </cell>
          <cell r="AC629" t="str">
            <v>Transversalización de la perspectiva de los derechos de la niñez y de la adolescencia</v>
          </cell>
          <cell r="AD62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29" t="str">
            <v>NIÑOS, NIÑAS Y ADOLESCENTES QUE HABITEN Y TRANSITEN EN LA CIUDAD DE MÉXICO</v>
          </cell>
          <cell r="AF629" t="str">
            <v>PROMOCIÓN INTEGRAL DE LOS DERECHOS DE LOS NIÑOS, NIÑAS Y ADOLESCENTES.
IMPLEMENTACIÓN ACCIONES DE SENSIBILIZACIÓN, PARA LOS SERVIDORES PÚBLICOS EN EL CUMPLIMIENTO DE LOS DERECHOS DE LOS NIÑOS, NIÑAS Y ADOLESCENTES.</v>
          </cell>
          <cell r="AG629" t="str">
            <v>NIÑOS, NIÑAS Y ADOLESCENTES, CON UNA VIDA LIBRE DE VIOLENCIA</v>
          </cell>
          <cell r="AH629">
            <v>1</v>
          </cell>
          <cell r="AI629" t="str">
            <v>PORCENTAJE DE ACTIVIDADES REALIZADAS A EFECTO DE CONCIENTIZAR SOBRE LOS DERECHOS DE LAS NIÑAS, NIÑOS Y ADOLESCENTES A LOS SERVIDORES PÚBLICOS DE LA INSTITUCIÓN.</v>
          </cell>
          <cell r="AJ629" t="str">
            <v>(ACTIVIDADES PLANEADAS PARA CONCIENTIZAR SOBRE LOS DERECHOS DE LAS NIÑAS, NIÑOS Y ADOLESCENTES) / (ACTIVIDADES REALIZADAS PARA CONCIENTIZAR SOBRE LOS DERECHOS DE LAS NIÑAS, NIÑOS Y ADOLESCENTES)</v>
          </cell>
          <cell r="AK629" t="str">
            <v>PORCENTAJE</v>
          </cell>
          <cell r="AL629" t="str">
            <v>N/A</v>
          </cell>
          <cell r="AM629">
            <v>0</v>
          </cell>
          <cell r="AN629">
            <v>0.5</v>
          </cell>
          <cell r="AO629">
            <v>1</v>
          </cell>
          <cell r="AP629">
            <v>1</v>
          </cell>
        </row>
        <row r="630">
          <cell r="K630" t="str">
            <v>08PDIJS004</v>
          </cell>
          <cell r="L630">
            <v>1</v>
          </cell>
          <cell r="M630" t="str">
            <v>Igualdad y Derechos</v>
          </cell>
          <cell r="N630">
            <v>6</v>
          </cell>
          <cell r="O630" t="str">
            <v>Derecho a la igualdad e inclusión</v>
          </cell>
          <cell r="P630">
            <v>2</v>
          </cell>
          <cell r="Q630" t="str">
            <v>Jóvenes</v>
          </cell>
          <cell r="R630">
            <v>10</v>
          </cell>
          <cell r="S630" t="str">
            <v xml:space="preserve">Reducción de las desigualdades </v>
          </cell>
          <cell r="T630" t="str">
            <v xml:space="preserve">10. Reducción de las desigualdades </v>
          </cell>
          <cell r="U630" t="str">
            <v>1</v>
          </cell>
          <cell r="V630" t="str">
            <v>Gobierno</v>
          </cell>
          <cell r="W630" t="str">
            <v>2</v>
          </cell>
          <cell r="X630" t="str">
            <v>Justicia</v>
          </cell>
          <cell r="Y630" t="str">
            <v>4</v>
          </cell>
          <cell r="Z630" t="str">
            <v>Derechos Humanos</v>
          </cell>
          <cell r="AA630" t="str">
            <v>1.2.4</v>
          </cell>
          <cell r="AB630" t="str">
            <v>032</v>
          </cell>
          <cell r="AC630" t="str">
            <v>Derechos humanos de la adolescencia y la infancia</v>
          </cell>
          <cell r="AD630" t="str">
            <v xml:space="preserve">LAS Y LOS JOVENES DE LA CIUDAD DE MEXICO CON ALGUN RIESGO O VULNERABILIDAD CUENTAN CON DIFICULTADES PARA EL   ACCESO A ACTIVIDADES EDUCATIVAS, CULTURALES, DEPORTIVAS, RECREATIVAS, DE SALUD FISICA Y EMOCIONAL , TENIENDO COMO RESULTADO UN DEFICIENTE  DESARROLLO INTEGRAL. </v>
          </cell>
          <cell r="AE630" t="str">
            <v xml:space="preserve">POBLACION JOVEN DE LA CIUDAD DE MEXICO ENTRE 12 Y 29 AÑOS DE EDAD </v>
          </cell>
          <cell r="AF630" t="str">
            <v>FOMENTAR PROCESOS DE CAPACITACION EN MATERIA DE DERECHOS HUMANOS, NO DISCRIMINACION, CULTURA DE LA PAZ Y NO VIOLENCIA, ETC</v>
          </cell>
          <cell r="AG630" t="str">
            <v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v>
          </cell>
          <cell r="AH630">
            <v>0.9</v>
          </cell>
          <cell r="AI630" t="str">
            <v xml:space="preserve">CUMPLIR CON EL PORCENTAJE DE CAPACITACIONES, TALLERES Y CURSOS </v>
          </cell>
          <cell r="AJ630" t="str">
            <v>NUMERO DE CAPACITACIONES, TALLERES Y CURSOS REALIZADOS / NUMERO DE CAPACITACIONES, TALLERES Y CURSOS PROGRAMADOS ) *100</v>
          </cell>
          <cell r="AK630" t="str">
            <v>PORCENTAJE</v>
          </cell>
          <cell r="AL630" t="str">
            <v xml:space="preserve">CONSULTA FISICA QUE SE PODRA REALIZAR EN LA COORDINACION DE VINCULACION Y PLANEACION DE PROGRAMAS A LA JUVENTUD </v>
          </cell>
          <cell r="AM630">
            <v>0.25</v>
          </cell>
          <cell r="AN630">
            <v>0.5</v>
          </cell>
          <cell r="AO630">
            <v>0.75</v>
          </cell>
          <cell r="AP630">
            <v>0.9</v>
          </cell>
        </row>
        <row r="631">
          <cell r="K631" t="str">
            <v>08PDIJS007</v>
          </cell>
          <cell r="L631">
            <v>1</v>
          </cell>
          <cell r="M631" t="str">
            <v>Igualdad y Derechos</v>
          </cell>
          <cell r="N631" t="str">
            <v>6</v>
          </cell>
          <cell r="O631" t="str">
            <v>Derecho a la igualdad e inclusión</v>
          </cell>
          <cell r="P631" t="str">
            <v>2</v>
          </cell>
          <cell r="Q631" t="str">
            <v>Jóvenes</v>
          </cell>
          <cell r="R631">
            <v>8</v>
          </cell>
          <cell r="S631" t="str">
            <v>Trabajo decente y crecimiento económico</v>
          </cell>
          <cell r="T631" t="str">
            <v>8. Trabajo decente y crecimiento económico</v>
          </cell>
          <cell r="U631" t="str">
            <v>3</v>
          </cell>
          <cell r="V631" t="str">
            <v>Desarrollo Económico</v>
          </cell>
          <cell r="W631" t="str">
            <v>1</v>
          </cell>
          <cell r="X631" t="str">
            <v>Asuntos Económicos, Comerciales Y Laborales En General</v>
          </cell>
          <cell r="Y631" t="str">
            <v>2</v>
          </cell>
          <cell r="Z631" t="str">
            <v>Asuntos Laborales Generales</v>
          </cell>
          <cell r="AA631" t="str">
            <v>3.1.2</v>
          </cell>
          <cell r="AB631" t="str">
            <v>021</v>
          </cell>
          <cell r="AC631" t="str">
            <v>Capacitación y fortalecimiento para y en el trabajo</v>
          </cell>
          <cell r="AD631" t="str">
            <v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v>
          </cell>
          <cell r="AE631" t="str">
            <v xml:space="preserve">POBLACION JOVEN DE LA CIUDAD DE MEXICO ENTRE 12 Y 29 AÑOS DE EDAD </v>
          </cell>
          <cell r="AF631" t="str">
            <v xml:space="preserve">DISEÑAR PROGRAMAS ESPECIALES PARA LOS GRUPOS JUVENILES EN CONDICIONES DE VULNERABILIDAD; </v>
          </cell>
          <cell r="AG631" t="str">
            <v xml:space="preserve">TALLERES Y CAPACITACIONES PARA LA PERSONAS JOVENES DE LA CIUDAD DE MEXICO </v>
          </cell>
          <cell r="AH631">
            <v>0.8</v>
          </cell>
          <cell r="AI631" t="str">
            <v>MIDE EL PORCENTAJE DE TALLERES Y CAPACITACIONES IMPARTIDOS A LA POBLACION JOVEN DE ENTRE 12 Y 29 AÑOS QUE RADICA EN LA CIUDAD DE MEXICO</v>
          </cell>
          <cell r="AJ631" t="str">
            <v>(NUMERO DE TALLERES Y CAPACITACIONES REALIZADAS/ NUMERO DE TALLERES Y CAPACITACIONES PROGRAMADAS )*100</v>
          </cell>
          <cell r="AK631" t="str">
            <v>PORCENTAJE</v>
          </cell>
          <cell r="AL631" t="str">
            <v xml:space="preserve">CONSULTA FISICA EN LA COORDINACION DE VINCULACION Y PLANEACION DE PROGRAMAS A LA JUVENTUD. </v>
          </cell>
          <cell r="AM631">
            <v>0.25</v>
          </cell>
          <cell r="AN631">
            <v>0.5</v>
          </cell>
          <cell r="AO631">
            <v>0.7</v>
          </cell>
          <cell r="AP631">
            <v>0.8</v>
          </cell>
        </row>
        <row r="632">
          <cell r="K632" t="str">
            <v>08PDIJS025</v>
          </cell>
          <cell r="L632">
            <v>1</v>
          </cell>
          <cell r="M632" t="str">
            <v>Igualdad y Derechos</v>
          </cell>
          <cell r="N632" t="str">
            <v>6</v>
          </cell>
          <cell r="O632" t="str">
            <v>Derecho a la igualdad e inclusión</v>
          </cell>
          <cell r="P632" t="str">
            <v>2</v>
          </cell>
          <cell r="Q632" t="str">
            <v>Jóvenes</v>
          </cell>
          <cell r="R632">
            <v>10</v>
          </cell>
          <cell r="S632" t="str">
            <v xml:space="preserve">Reducción de las desigualdades </v>
          </cell>
          <cell r="T632" t="str">
            <v xml:space="preserve">10. Reducción de las desigualdades </v>
          </cell>
          <cell r="U632" t="str">
            <v>2</v>
          </cell>
          <cell r="V632" t="str">
            <v>Desarrollo Social</v>
          </cell>
          <cell r="W632" t="str">
            <v>7</v>
          </cell>
          <cell r="X632" t="str">
            <v>Otros Asuntos Sociales</v>
          </cell>
          <cell r="Y632" t="str">
            <v>1</v>
          </cell>
          <cell r="Z632" t="str">
            <v>Otros Asuntos Sociales</v>
          </cell>
          <cell r="AA632" t="str">
            <v>2.7.1</v>
          </cell>
          <cell r="AB632" t="str">
            <v>117</v>
          </cell>
          <cell r="AC632" t="str">
            <v>Acciones para el desarrollo y bienestar de los jóvenes</v>
          </cell>
          <cell r="AD632" t="str">
            <v xml:space="preserve">GARANTIZAR EL  RECONOCIMIENTO PLENO DE LOS DERECHOS DE LAS PERSONAS JOVENES DE LA CIUDAD DE MEXICO , MEDIANTE LA IMPLEMENTACION DE LAS ACCIONES Y POLITICAS PUBLICAS EN COORDINACION CON LOS SECTORES PUBLICO, PRIVADO Y SOCIAL </v>
          </cell>
          <cell r="AE632"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AF632"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AG632"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AH632">
            <v>0.8</v>
          </cell>
          <cell r="AI632" t="str">
            <v xml:space="preserve">MIDE EL PORCENTAJE DE JOVENES BENEFICIADOS QUE FORMAN PARTE DEL PROGRAMA LOS JOVENES UNEN AL BARRIO </v>
          </cell>
          <cell r="AJ632" t="str">
            <v>(NUMERO DE JOVENES BENEFICIARIOS INGRESADOS  / NUMERO DE JOVENES BENEFICIARIOS PROGRAMADAS )*100</v>
          </cell>
          <cell r="AK632" t="str">
            <v>PORCENTAJE</v>
          </cell>
          <cell r="AL632" t="str">
            <v xml:space="preserve">CONSULTA FISICA EN LA COORDINACION DE VINCULACION Y PLANEACION DE PROGRAMAS A LA JUVENTUD </v>
          </cell>
          <cell r="AM632">
            <v>0.25</v>
          </cell>
          <cell r="AN632">
            <v>0.5</v>
          </cell>
          <cell r="AO632">
            <v>0.7</v>
          </cell>
          <cell r="AP632">
            <v>0.8</v>
          </cell>
        </row>
        <row r="633">
          <cell r="K633" t="str">
            <v>08PDIJS050</v>
          </cell>
          <cell r="L633">
            <v>1</v>
          </cell>
          <cell r="M633" t="str">
            <v>Igualdad y Derechos</v>
          </cell>
          <cell r="N633">
            <v>3</v>
          </cell>
          <cell r="O633" t="str">
            <v>Derecho a la cultura física y la práctica del deporte</v>
          </cell>
          <cell r="P633">
            <v>1</v>
          </cell>
          <cell r="Q633" t="str">
            <v xml:space="preserve"> Promoción del deporte comunitario </v>
          </cell>
          <cell r="R633">
            <v>10</v>
          </cell>
          <cell r="S633" t="str">
            <v xml:space="preserve">Reducción de las desigualdades </v>
          </cell>
          <cell r="T633" t="str">
            <v xml:space="preserve">10. Reducción de las desigualdades </v>
          </cell>
          <cell r="U633" t="str">
            <v>2</v>
          </cell>
          <cell r="V633" t="str">
            <v>Desarrollo Social</v>
          </cell>
          <cell r="W633" t="str">
            <v>4</v>
          </cell>
          <cell r="X633" t="str">
            <v>Recreación, Cultura Y Otras Manifestaciones Sociales</v>
          </cell>
          <cell r="Y633" t="str">
            <v>1</v>
          </cell>
          <cell r="Z633" t="str">
            <v>Deporte Y Recreación</v>
          </cell>
          <cell r="AA633" t="str">
            <v>2.4.1</v>
          </cell>
          <cell r="AB633" t="str">
            <v>085</v>
          </cell>
          <cell r="AC633" t="str">
            <v>Recreación y deporte</v>
          </cell>
          <cell r="AD633" t="str">
            <v xml:space="preserve">LAS Y LOS JOVENES DE LA CIUDAD DE MEXICO QUE SE ENCUENTRAN EN UNA SITUACION DE VULNERABILIDAD Y RIESGO NO CUENTAN CON LA POSIBILIDAD DE TENER   LAS OPRTUNIDADES CULTURALES ARTISTICAS Y RECREATIVAS PARA UN DESARROLLO INTEGRAL Y SOCIAL. </v>
          </cell>
          <cell r="AE633" t="str">
            <v xml:space="preserve">POBLACION JOVEN DE LA CIUDAD DE MEXICO ENTRE 12 Y 29 AÑOS DE EDAD </v>
          </cell>
          <cell r="AF633" t="str">
            <v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v>
          </cell>
          <cell r="AG633" t="str">
            <v xml:space="preserve">ACTIVIDADES CULTURALES, ARTISTICAS Y RECREATIVAS, ASI COMO LA ENTREGA ECONOMICA A LOS GANADORES DEL PREMIO DE LA JUVENTUD </v>
          </cell>
          <cell r="AH633">
            <v>0.8</v>
          </cell>
          <cell r="AI633" t="str">
            <v xml:space="preserve">MIDE EL PORCENTAJE DE ACTIVIDADES CULTURALES, ARTISTICAS OTORGADAS A LOS JOVENES DE ENTRE 19 Y 29 QUE RADICAN EN LA CIUDAD DE MEXICO. </v>
          </cell>
          <cell r="AJ633" t="str">
            <v>(NUMERO DE ACTIVIDADES REALIZADAS  / NUMERO DE ACTIVIDADES   PROGRAMADAS )*100</v>
          </cell>
          <cell r="AK633" t="str">
            <v>PORCENTAJE</v>
          </cell>
          <cell r="AL633" t="str">
            <v xml:space="preserve">CONSULTA FISICA EN LA COORDINACION DE VINCULACION Y PLANEACION DE PROGRAMAS A LA JUVENTUD </v>
          </cell>
          <cell r="AM633">
            <v>0.25</v>
          </cell>
          <cell r="AN633">
            <v>0.5</v>
          </cell>
          <cell r="AO633">
            <v>0.7</v>
          </cell>
          <cell r="AP633">
            <v>0.8</v>
          </cell>
        </row>
        <row r="634">
          <cell r="K634" t="str">
            <v>08PDIJS212</v>
          </cell>
          <cell r="L634">
            <v>1</v>
          </cell>
          <cell r="M634" t="str">
            <v>Igualdad y Derechos</v>
          </cell>
          <cell r="N634">
            <v>6</v>
          </cell>
          <cell r="O634" t="str">
            <v>Derecho a la igualdad e inclusión</v>
          </cell>
          <cell r="P634">
            <v>2</v>
          </cell>
          <cell r="Q634" t="str">
            <v>Jóvenes</v>
          </cell>
          <cell r="R634">
            <v>3</v>
          </cell>
          <cell r="S634" t="str">
            <v xml:space="preserve">Salud y bienestar </v>
          </cell>
          <cell r="T634" t="str">
            <v xml:space="preserve">3. Salud y bienestar </v>
          </cell>
          <cell r="U634" t="str">
            <v>1</v>
          </cell>
          <cell r="V634" t="str">
            <v>Gobierno</v>
          </cell>
          <cell r="W634" t="str">
            <v>2</v>
          </cell>
          <cell r="X634" t="str">
            <v>Justicia</v>
          </cell>
          <cell r="Y634" t="str">
            <v>4</v>
          </cell>
          <cell r="Z634" t="str">
            <v>Derechos Humanos</v>
          </cell>
          <cell r="AA634" t="str">
            <v>1.2.4</v>
          </cell>
          <cell r="AB634" t="str">
            <v>032</v>
          </cell>
          <cell r="AC634" t="str">
            <v>Derechos humanos de la adolescencia y la infancia</v>
          </cell>
          <cell r="AD634" t="str">
            <v xml:space="preserve">LOS DESORDENES EMOCIONALES DE LAS PERSONAS JOVENES RESIDENTES DE LA CIUDAD DE MEXICO QUE ENFRENTAN DEBIDO A SU ENTORNO SOCIAL, EDUCATIVO, FAMILIAR, LABORAL QUE INTERFIEREN EN SU DESARROLLO INTEGRAL. </v>
          </cell>
          <cell r="AE634" t="str">
            <v xml:space="preserve">POBLACION JOVEN DE LA CIUDAD DE MEXICO ENTRE 12 Y 29 AÑOS DE EDAD </v>
          </cell>
          <cell r="AF634" t="str">
            <v>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v>
          </cell>
          <cell r="AG634" t="str">
            <v xml:space="preserve">ATENCION PSICOLOGICA, EMOCIONAL Y PREVENTIVA EN LAS PERSONAS JOVENES DE LA CIUDAD DE MEXICO </v>
          </cell>
          <cell r="AH634">
            <v>0.8</v>
          </cell>
          <cell r="AI634" t="str">
            <v xml:space="preserve">MEDIR EL PORCENTAJE DE ATENCIONES PSICOLOGICAS OTORGADAS A LAS Y LOS JOVENES DE ENTRE 19 Y 29 AÑOS QUE RADICAN EN LAS 16 ALCALDIAS DE LA CIUDAD DE MEXICO.  </v>
          </cell>
          <cell r="AJ634" t="str">
            <v>(NUMERO DE ATENCIONES PSICOLOGICAS REALIZADAS/NUMERO DE ATENCIONES PSICOLOGICAS PROGRAMADAS )*100</v>
          </cell>
          <cell r="AK634" t="str">
            <v>PORCENTAJE</v>
          </cell>
          <cell r="AL634" t="str">
            <v>CONSULTA FISICA EN LA DIRECCION DE RELACIONES INSTITUCIONALES</v>
          </cell>
          <cell r="AM634">
            <v>0.25</v>
          </cell>
          <cell r="AN634">
            <v>0.5</v>
          </cell>
          <cell r="AO634">
            <v>0.7</v>
          </cell>
          <cell r="AP634">
            <v>0.8</v>
          </cell>
        </row>
        <row r="635">
          <cell r="K635" t="str">
            <v>08PDPSE111</v>
          </cell>
          <cell r="L635">
            <v>1</v>
          </cell>
          <cell r="M635" t="str">
            <v>Igualdad y Derechos</v>
          </cell>
          <cell r="N635" t="str">
            <v>4</v>
          </cell>
          <cell r="O635" t="str">
            <v>Derecho a la vivienda</v>
          </cell>
          <cell r="P635" t="str">
            <v>3</v>
          </cell>
          <cell r="Q635" t="str">
            <v>Apoyo a Unidades Habitacionales</v>
          </cell>
          <cell r="R635">
            <v>10</v>
          </cell>
          <cell r="S635" t="str">
            <v xml:space="preserve">Reducción de las desigualdades </v>
          </cell>
          <cell r="T635" t="str">
            <v xml:space="preserve">10. Reducción de las desigualdades </v>
          </cell>
          <cell r="U635" t="str">
            <v>1</v>
          </cell>
          <cell r="V635" t="str">
            <v>Gobierno</v>
          </cell>
          <cell r="W635" t="str">
            <v>8</v>
          </cell>
          <cell r="X635" t="str">
            <v>Otros Servicios Generales</v>
          </cell>
          <cell r="Y635" t="str">
            <v>4</v>
          </cell>
          <cell r="Z635" t="str">
            <v>Acceso A La Información Pública Gubernamental</v>
          </cell>
          <cell r="AA635" t="str">
            <v>1.8.4</v>
          </cell>
          <cell r="AB635" t="str">
            <v>053</v>
          </cell>
          <cell r="AC635" t="str">
            <v>Orientación técnica o jurídica</v>
          </cell>
          <cell r="AD635" t="str">
            <v>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v>
          </cell>
          <cell r="AE635" t="str">
            <v>POBLACION DE ALTA VULNERABILIDAD QUE HABITAN DENTRO DE LAS UNIDADES HABITACIONALES</v>
          </cell>
          <cell r="AF635" t="str">
            <v>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v>
          </cell>
          <cell r="AG635" t="str">
            <v>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v>
          </cell>
          <cell r="AH635">
            <v>1</v>
          </cell>
          <cell r="AI635" t="str">
            <v xml:space="preserve">PORCENTAJE DE INSTRUMENTOS DE PARTICIPACION CIUDADANA ATENDIDOS MEDIANTE SISTEMA UNIFICADO DE ATENCION CIUDADANA (SUAC) </v>
          </cell>
          <cell r="AJ635" t="str">
            <v>(INSTRUMENTOS DE PARTICIPACION CIUDADANA ATENDIDOS/ INSTRUMENTOS DE PARTICIPACION CIUDADANA PROGRAMADAS)*100</v>
          </cell>
          <cell r="AK635" t="str">
            <v>PORCENTAJE</v>
          </cell>
          <cell r="AL635" t="str">
            <v>REGISTRO DE INSTRUMENTOS DE PARTICIPACION CIUDADANA ATENDIDOS POR EL SISTEMA UNIFICADO DE ATENCION CIUDADANA. (SUAC)</v>
          </cell>
          <cell r="AM635">
            <v>0.25</v>
          </cell>
          <cell r="AN635">
            <v>0.35</v>
          </cell>
          <cell r="AO635">
            <v>0.7</v>
          </cell>
          <cell r="AP635">
            <v>1</v>
          </cell>
        </row>
        <row r="636">
          <cell r="K636" t="str">
            <v>08PDPSM001</v>
          </cell>
          <cell r="L636">
            <v>1</v>
          </cell>
          <cell r="M636" t="str">
            <v>Igualdad y Derechos</v>
          </cell>
          <cell r="N636" t="str">
            <v>4</v>
          </cell>
          <cell r="O636" t="str">
            <v>Derecho a la vivienda</v>
          </cell>
          <cell r="P636" t="str">
            <v>3</v>
          </cell>
          <cell r="Q636" t="str">
            <v>Apoyo a Unidades Habitacionales</v>
          </cell>
          <cell r="R636" t="str">
            <v>10</v>
          </cell>
          <cell r="S636" t="str">
            <v xml:space="preserve">Reducción de las desigualdades </v>
          </cell>
          <cell r="T636" t="str">
            <v xml:space="preserve">10. Reducción de las desigualdades </v>
          </cell>
          <cell r="U636" t="str">
            <v>1</v>
          </cell>
          <cell r="V636" t="str">
            <v>Gobierno</v>
          </cell>
          <cell r="W636" t="str">
            <v>8</v>
          </cell>
          <cell r="X636" t="str">
            <v>Otros Servicios Generales</v>
          </cell>
          <cell r="Y636" t="str">
            <v>4</v>
          </cell>
          <cell r="Z636" t="str">
            <v>Acceso A La Información Pública Gubernamental</v>
          </cell>
          <cell r="AA636" t="str">
            <v>1.8.4</v>
          </cell>
          <cell r="AB636" t="str">
            <v>104</v>
          </cell>
          <cell r="AC636" t="str">
            <v>Administración de capital humano</v>
          </cell>
          <cell r="AD636" t="str">
            <v>UNA INADECUADA PLANEACION DE LOS RECURSOS FINANCIEROS EN MATERIA DE CAPITAL HUMANO CON LOS QUE CUENTA LA PROCURADURIA, GENERA QUE NO SE CUMPLAN CON LOS OBJETIVOS PLANTEADOS PARA LA ATENCION CIUDADANA.</v>
          </cell>
          <cell r="AE636" t="str">
            <v>PERSONAL ADSCRITO A LA PROCURADURIA SOCIAL.</v>
          </cell>
          <cell r="AF636" t="str">
            <v>COORDINAR Y VIGILAR LA CORRECTA APLICACION DE LAS NORMAS Y PROCEDIMIENTOS EN MATERIA DE ADMINISTRACION DE CAPITAL HUMANO, QUE PERMITA EL CONTROL EFICIENTE EN LOS RECURSOS ASIGNADOS.</v>
          </cell>
          <cell r="AG636" t="str">
            <v>APLICAR LOS PRINCIPIOS DE AUSTERIDAD EN EL MANEJO DE GASTO PUBLICO, FOMENTANDO UNA CULTURA ADMINISTRATIVA EN APEGO A LA NORMATIVIDAD.</v>
          </cell>
          <cell r="AH636">
            <v>6192</v>
          </cell>
          <cell r="AI636" t="str">
            <v>GENERAR UNA ADECUADA CONTRATACION DE PERSONAL Y CONTROL DE LOS RECURSOS ASIGNADOS PARA EL PAGO DE SUELDOS Y SALARIOS.</v>
          </cell>
          <cell r="AJ636" t="str">
            <v>SEGUIMIENTO MENSUAL DE PERSONAL ADSCRITO A LA ENTIDAD
Σ PERSONAL</v>
          </cell>
          <cell r="AK636" t="str">
            <v>PERSONA</v>
          </cell>
          <cell r="AL636" t="str">
            <v>ARCHIVOS Y REGISTROS DE LA JEFATURA DE ADMINISTRACION  DE CAPITAL HUMANO.</v>
          </cell>
          <cell r="AM636">
            <v>1548</v>
          </cell>
          <cell r="AN636">
            <v>3096</v>
          </cell>
          <cell r="AO636">
            <v>4644</v>
          </cell>
          <cell r="AP636">
            <v>6192</v>
          </cell>
        </row>
        <row r="637">
          <cell r="K637" t="str">
            <v>08PDPSN001</v>
          </cell>
          <cell r="L637">
            <v>1</v>
          </cell>
          <cell r="M637" t="str">
            <v>Igualdad y Derechos</v>
          </cell>
          <cell r="N637" t="str">
            <v>6</v>
          </cell>
          <cell r="O637" t="str">
            <v>Derecho a la igualdad e inclusión</v>
          </cell>
          <cell r="P637" t="str">
            <v>4</v>
          </cell>
          <cell r="Q637" t="str">
            <v>Personas con discapacidad</v>
          </cell>
          <cell r="R637">
            <v>16</v>
          </cell>
          <cell r="S637" t="str">
            <v>Paz, justicia e instituciones sólidas</v>
          </cell>
          <cell r="T637" t="str">
            <v>16. Paz, justicia e instituciones sólidas</v>
          </cell>
          <cell r="U637" t="str">
            <v>1</v>
          </cell>
          <cell r="V637" t="str">
            <v>Gobierno</v>
          </cell>
          <cell r="W637" t="str">
            <v>7</v>
          </cell>
          <cell r="X637" t="str">
            <v>Asuntos De Orden Público Y De Seguridad Interior</v>
          </cell>
          <cell r="Y637" t="str">
            <v>2</v>
          </cell>
          <cell r="Z637" t="str">
            <v>Protección Civil</v>
          </cell>
          <cell r="AA637" t="str">
            <v>1.7.2</v>
          </cell>
          <cell r="AB637" t="str">
            <v>002</v>
          </cell>
          <cell r="AC637" t="str">
            <v>Gestión integral de riesgos en materia de protección civil</v>
          </cell>
          <cell r="AD637" t="str">
            <v>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v>
          </cell>
          <cell r="AE637" t="str">
            <v>PERSONAL QUE LABORA EN LAS INSTALACIONES DE LA PROCURADURIA SOCIAL</v>
          </cell>
          <cell r="AF637" t="str">
            <v>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v>
          </cell>
          <cell r="AG637" t="str">
            <v>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v>
          </cell>
          <cell r="AH637">
            <v>15</v>
          </cell>
          <cell r="AI637" t="str">
            <v>ACCIONES PARA LA PREVENCION LA POSIBLE OCURRENCIA DE FENOMENOS NATURALES Y SINIESTROS</v>
          </cell>
          <cell r="AJ637" t="str">
            <v>NUMERO DE  ACCIONES Y MEDIDAS DE PREVENCION:
Σ ACCIONES</v>
          </cell>
          <cell r="AK637" t="str">
            <v>ACCION</v>
          </cell>
          <cell r="AL637" t="str">
            <v xml:space="preserve">REPORTES INTERNOS EN MATERIA DE PROTECCION CIVIL  </v>
          </cell>
          <cell r="AM637">
            <v>2</v>
          </cell>
          <cell r="AN637">
            <v>5</v>
          </cell>
          <cell r="AO637">
            <v>10</v>
          </cell>
          <cell r="AP637">
            <v>15</v>
          </cell>
        </row>
        <row r="638">
          <cell r="K638" t="str">
            <v>08PDPSO001</v>
          </cell>
          <cell r="L638">
            <v>1</v>
          </cell>
          <cell r="M638" t="str">
            <v>Igualdad y Derechos</v>
          </cell>
          <cell r="N638" t="str">
            <v>4</v>
          </cell>
          <cell r="O638" t="str">
            <v>Derecho a la vivienda</v>
          </cell>
          <cell r="P638" t="str">
            <v>3</v>
          </cell>
          <cell r="Q638" t="str">
            <v>Apoyo a Unidades Habitacionales</v>
          </cell>
          <cell r="R638">
            <v>16</v>
          </cell>
          <cell r="S638" t="str">
            <v>Paz, justicia e instituciones sólidas</v>
          </cell>
          <cell r="T638" t="str">
            <v>16. Paz, justicia e instituciones sólidas</v>
          </cell>
          <cell r="U638" t="str">
            <v>1</v>
          </cell>
          <cell r="V638" t="str">
            <v>Gobierno</v>
          </cell>
          <cell r="W638" t="str">
            <v>3</v>
          </cell>
          <cell r="X638" t="str">
            <v>Coordinación De La Política De Gobierno</v>
          </cell>
          <cell r="Y638" t="str">
            <v>4</v>
          </cell>
          <cell r="Z638" t="str">
            <v>Función Pública</v>
          </cell>
          <cell r="AA638" t="str">
            <v>1.3.4</v>
          </cell>
          <cell r="AB638" t="str">
            <v>001</v>
          </cell>
          <cell r="AC638" t="str">
            <v>Función pública y buen gobierno</v>
          </cell>
          <cell r="AD638" t="str">
            <v>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v>
          </cell>
          <cell r="AE638" t="str">
            <v>POBLACION EN GENERAL.</v>
          </cell>
          <cell r="AF638" t="str">
            <v>COORDINAR Y VIGILAR LA CORRECTA APLICACION DE LAS NORMAS Y PROCEDIMIENTOS EN MATERIA DE ADMINISTRACION DE RECURSOS MATERIALES, SERVICIOS GENERALES Y BIENES MUEBLES, INMUEBLES E INTANGIBLES, QUE PERMITA INFORMAR Y CONTROLAR EFICIENTEMENTE LA APLICACION DE LOS RECURSOS ASIGNADOS.</v>
          </cell>
          <cell r="AG638" t="str">
            <v>REGISTRAR, CONTROLAR Y DAR SEGUIMIENTO AL EJERCICIO DE LOS RECURSOS PRESUPUESTALES ASIGNADOS Y FOCALIZADOS A LA ADMINISTRACION DE RECURSOS MATERIALES, SERVICIOS GENERALES Y BIENES MUEBLES, INMUEBLES E INTANGIBLES, ASI LOGRAR EL COMPLIMIENTO DE OBJETIVOS Y METAS.</v>
          </cell>
          <cell r="AH638">
            <v>150</v>
          </cell>
          <cell r="AI638" t="str">
            <v>ACCIONES ADMINISTRATIVAS PARA EL CONTROL Y MANEJO DE PROCEDIMIENTO, SOLICITUDES Y RECURSOS.</v>
          </cell>
          <cell r="AJ638" t="str">
            <v>NUMERO DE ACCIONES QUE GENEREN UN CONTROL DE PROCEDIMIENTO ADMINISTRATIVO
Σ ACCIONES</v>
          </cell>
          <cell r="AK638" t="str">
            <v>ACCION</v>
          </cell>
          <cell r="AL638" t="str">
            <v>ARCHIVO DE LA COORIDNACION GENERAL ADMINISTRATIVA DE LA PROCURADURIA SOCIAL</v>
          </cell>
          <cell r="AM638">
            <v>37</v>
          </cell>
          <cell r="AN638">
            <v>74</v>
          </cell>
          <cell r="AO638">
            <v>110</v>
          </cell>
          <cell r="AP638">
            <v>150</v>
          </cell>
        </row>
        <row r="639">
          <cell r="K639" t="str">
            <v>08PDPSP001</v>
          </cell>
          <cell r="L639">
            <v>1</v>
          </cell>
          <cell r="M639" t="str">
            <v>Igualdad y Derechos</v>
          </cell>
          <cell r="N639">
            <v>5</v>
          </cell>
          <cell r="O639" t="str">
            <v>Derechos de las mujeres</v>
          </cell>
          <cell r="P639">
            <v>0</v>
          </cell>
          <cell r="Q639" t="str">
            <v>Derechos de las mujeres</v>
          </cell>
          <cell r="R639">
            <v>5</v>
          </cell>
          <cell r="S639" t="str">
            <v xml:space="preserve">Igualdad de género </v>
          </cell>
          <cell r="T639" t="str">
            <v xml:space="preserve">5. Igualdad de género </v>
          </cell>
          <cell r="U639" t="str">
            <v>1</v>
          </cell>
          <cell r="V639" t="str">
            <v>Gobierno</v>
          </cell>
          <cell r="W639" t="str">
            <v>2</v>
          </cell>
          <cell r="X639" t="str">
            <v>Justicia</v>
          </cell>
          <cell r="Y639" t="str">
            <v>4</v>
          </cell>
          <cell r="Z639" t="str">
            <v>Derechos Humanos</v>
          </cell>
          <cell r="AA639" t="str">
            <v>1.2.4</v>
          </cell>
          <cell r="AB639" t="str">
            <v>003</v>
          </cell>
          <cell r="AC639" t="str">
            <v>Transversalización de la perspectiva de género</v>
          </cell>
          <cell r="AD639" t="str">
            <v>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v>
          </cell>
          <cell r="AE639" t="str">
            <v>MUEJES Y NIÑAS QUE VIVAN DENTRO DE LAS UNIDADES HABITACIONALES DE LA CIUDAD DE MEXICO.</v>
          </cell>
          <cell r="AF639" t="str">
            <v>ORIENTAR A LA POBLACION FEMENINA PARA QUE ENCUENTREN CONDICIONES NECESARIAS PARA PODER EXIGIR EL CUMPLIMIENTO DE SUS DERECHOS; CON LA FINALIDAD DE PROMOVER Y REALIZAR ACCIONES QUE PERMITAN LA DISMINUCION DE BRECHAS EN MATERIA DE IGUALDAD DE GENERO.</v>
          </cell>
          <cell r="AG639" t="str">
            <v>PROMOVER LA IGUALDAD DE GENERO A PARTIR DE PROGRAMAS QUE FORTALEZCAN LA AUTONOMIA JURIDICA Y POLITICA DE LAS MUJERES Y LA ERRADICACION DE LA VIOLENCIA Y DISCRIMINACION DE GENERO.</v>
          </cell>
          <cell r="AH639">
            <v>60</v>
          </cell>
          <cell r="AI639" t="str">
            <v>PROYECTOS COMPRENDIDOS EN AMBITOS TALES COMO: GESTION Y PROMOCION CULTURAL EN UNIDADES HABITACIONALES; CURSOS, TALLERES Y PLATICAS QUE PERMITEN LA SENSIBILIZACION DE HOMBRES Y MUJERES SOBRE LA PREVENCION DE VIOLENCIA SOCIAL, DELITOS Y DISCRIMINACION</v>
          </cell>
          <cell r="AJ639" t="str">
            <v>NUMERO DE MUJERES, NIÑAS, HOMBRES Y NIÑOS QUE RECIBIERON ORIENTACION :
Σ PERSONAS ATENTIDAS</v>
          </cell>
          <cell r="AK639" t="str">
            <v>PERSONA</v>
          </cell>
          <cell r="AL639" t="str">
            <v xml:space="preserve">REGISTRO INTERNO E INFORME TRIMESTRAL DE IGUALDAD DE GENERO </v>
          </cell>
          <cell r="AM639">
            <v>15</v>
          </cell>
          <cell r="AN639">
            <v>30</v>
          </cell>
          <cell r="AO639">
            <v>45</v>
          </cell>
          <cell r="AP639">
            <v>60</v>
          </cell>
        </row>
        <row r="640">
          <cell r="K640" t="str">
            <v>08PDPSP002</v>
          </cell>
          <cell r="L640">
            <v>1</v>
          </cell>
          <cell r="M640" t="str">
            <v>Igualdad y Derechos</v>
          </cell>
          <cell r="N640">
            <v>6</v>
          </cell>
          <cell r="O640" t="str">
            <v>Derecho a la igualdad e inclusión</v>
          </cell>
          <cell r="P640">
            <v>0</v>
          </cell>
          <cell r="Q640" t="str">
            <v>Derecho a la igualdad e inclusión</v>
          </cell>
          <cell r="R640">
            <v>10</v>
          </cell>
          <cell r="S640" t="str">
            <v xml:space="preserve">Reducción de las desigualdades </v>
          </cell>
          <cell r="T640" t="str">
            <v xml:space="preserve">10. Reducción de las desigualdades </v>
          </cell>
          <cell r="U640" t="str">
            <v>1</v>
          </cell>
          <cell r="V640" t="str">
            <v>Gobierno</v>
          </cell>
          <cell r="W640" t="str">
            <v>2</v>
          </cell>
          <cell r="X640" t="str">
            <v>Justicia</v>
          </cell>
          <cell r="Y640" t="str">
            <v>4</v>
          </cell>
          <cell r="Z640" t="str">
            <v>Derechos Humanos</v>
          </cell>
          <cell r="AA640" t="str">
            <v>1.2.4</v>
          </cell>
          <cell r="AB640" t="str">
            <v>004</v>
          </cell>
          <cell r="AC640" t="str">
            <v>Transversalización del enfoque de derechos humanos</v>
          </cell>
          <cell r="AD640" t="str">
            <v>EXISTE UNA BRECHA DE DESIGUALDAD SOCIAL EN ZONAS DE ALTA Y MEDIA MARGINACION, LAS CUALES ENFRENTAN DISCRIMINACION, EXCLUSION, MALTRATO, ABUSO, VIOLENCIA Y MAYORES OBSTACULOS PARA EL PLENO EJERCICIO DE SUS DERECHOS Y LIBERTADES FUNDAMENTALES.</v>
          </cell>
          <cell r="AE640" t="str">
            <v>POBLACION EN GENERAL</v>
          </cell>
          <cell r="AF640" t="str">
            <v>PROMOVER EL EJERCICIO DE LOS DERECHOS HUMANOS DE LAS PERSONAS QUE REQUIERAN ORIENTACION Y SOLVENTACION DE QUEJAS, ASI COMO ASESORIA EN MATERIA CONDOMINAL.</v>
          </cell>
          <cell r="AG640" t="str">
            <v>PROMOVER EL EJERCICIO DE LOS DERECHOS HUMANOS DE MUJERES Y HOMBRES EN IGUALDAD DE CONDICIONES.</v>
          </cell>
          <cell r="AH640">
            <v>100</v>
          </cell>
          <cell r="AI640" t="str">
            <v>FOMENTA EL LA INTEGRACION SOCIAL RESPETO, LA CONVIVENCIA Y EL DERECHO A LA EXIGIBILIDAD.</v>
          </cell>
          <cell r="AJ640" t="str">
            <v>ACCIONES DE ATENCION CIUDADANA EN MATERIA DE DERECHOS HUMANOS:
Σ ACCIONES</v>
          </cell>
          <cell r="AK640" t="str">
            <v>ACCION</v>
          </cell>
          <cell r="AL640" t="str">
            <v>REPORTES INTERNOS DE LA ATENCION CIUDADANA EN MATERIA DE DERECHOS HUMANOS</v>
          </cell>
          <cell r="AM640">
            <v>25</v>
          </cell>
          <cell r="AN640">
            <v>50</v>
          </cell>
          <cell r="AO640">
            <v>75</v>
          </cell>
          <cell r="AP640">
            <v>100</v>
          </cell>
        </row>
        <row r="641">
          <cell r="K641" t="str">
            <v>08PDPSP004</v>
          </cell>
          <cell r="L641">
            <v>1</v>
          </cell>
          <cell r="M641" t="str">
            <v>Igualdad y Derechos</v>
          </cell>
          <cell r="N641" t="str">
            <v>6</v>
          </cell>
          <cell r="O641" t="str">
            <v>Derecho a la igualdad e inclusión</v>
          </cell>
          <cell r="P641" t="str">
            <v>1</v>
          </cell>
          <cell r="Q641" t="str">
            <v>Niñas, niños y adolescentes</v>
          </cell>
          <cell r="R641" t="str">
            <v>10</v>
          </cell>
          <cell r="S641" t="str">
            <v xml:space="preserve">Reducción de las desigualdades </v>
          </cell>
          <cell r="T641" t="str">
            <v xml:space="preserve">10. Reducción de las desigualdades </v>
          </cell>
          <cell r="U641" t="str">
            <v>2</v>
          </cell>
          <cell r="V641" t="str">
            <v>Desarrollo Social</v>
          </cell>
          <cell r="W641" t="str">
            <v>6</v>
          </cell>
          <cell r="X641" t="str">
            <v>Protección Social</v>
          </cell>
          <cell r="Y641" t="str">
            <v>8</v>
          </cell>
          <cell r="Z641" t="str">
            <v>Otros Grupos Vulnerables</v>
          </cell>
          <cell r="AA641" t="str">
            <v>2.6.8</v>
          </cell>
          <cell r="AB641" t="str">
            <v>294</v>
          </cell>
          <cell r="AC641" t="str">
            <v>Transversalización de la perspectiva de los derechos de la niñez y de la adolescencia</v>
          </cell>
          <cell r="AD64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41" t="str">
            <v>NIÑOS, NIÑAS Y ADOLESCENTES QUE HABITEN Y TRANSITEN EN LA CIUDAD DE MÉXICO</v>
          </cell>
          <cell r="AF641" t="str">
            <v>PROMOCIÓN INTEGRAL DE LOS DERECHOS DE LOS NIÑOS, NIÑAS Y ADOLESCENTES.
IMPLEMENTACIÓN ACCIONES DE SENSIBILIZACIÓN, PARA LOS SERVIDORES PÚBLICOS EN EL CUMPLIMIENTO DE LOS DERECHOS DE LOS NIÑOS, NIÑAS Y ADOLESCENTES.</v>
          </cell>
          <cell r="AG641" t="str">
            <v>NIÑOS, NIÑAS Y ADOLESCENTES, CON UNA VIDA LIBRE DE VIOLENCIA</v>
          </cell>
          <cell r="AH641">
            <v>1</v>
          </cell>
          <cell r="AI641" t="str">
            <v>PORCENTAJE DE ACTIVIDADES REALIZADAS A EFECTO DE CONCIENTIZAR SOBRE LOS DERECHOS DE LAS NIÑAS, NIÑOS Y ADOLESCENTES A LOS SERVIDORES PÚBLICOS DE LA INSTITUCIÓN.</v>
          </cell>
          <cell r="AJ641" t="str">
            <v>(ACTIVIDADES PLANEADAS PARA CONCIENTIZAR SOBRE LOS DERECHOS DE LAS NIÑAS, NIÑOS Y ADOLESCENTES) / (ACTIVIDADES REALIZADAS PARA CONCIENTIZAR SOBRE LOS DERECHOS DE LAS NIÑAS, NIÑOS Y ADOLESCENTES)</v>
          </cell>
          <cell r="AK641" t="str">
            <v>PORCENTAJE</v>
          </cell>
          <cell r="AL641" t="str">
            <v>N/A</v>
          </cell>
          <cell r="AM641">
            <v>0</v>
          </cell>
          <cell r="AN641">
            <v>0.5</v>
          </cell>
          <cell r="AO641">
            <v>1</v>
          </cell>
          <cell r="AP641">
            <v>1</v>
          </cell>
        </row>
        <row r="642">
          <cell r="K642" t="str">
            <v>08PDPSS053</v>
          </cell>
          <cell r="L642">
            <v>1</v>
          </cell>
          <cell r="M642" t="str">
            <v>Igualdad y Derechos</v>
          </cell>
          <cell r="N642">
            <v>4</v>
          </cell>
          <cell r="O642" t="str">
            <v>Derecho a la vivienda</v>
          </cell>
          <cell r="P642">
            <v>3</v>
          </cell>
          <cell r="Q642" t="str">
            <v>Apoyo a Unidades Habitacionales</v>
          </cell>
          <cell r="R642">
            <v>10</v>
          </cell>
          <cell r="S642" t="str">
            <v xml:space="preserve">Reducción de las desigualdades </v>
          </cell>
          <cell r="T642" t="str">
            <v xml:space="preserve">10. Reducción de las desigualdades </v>
          </cell>
          <cell r="U642" t="str">
            <v>1</v>
          </cell>
          <cell r="V642" t="str">
            <v>Gobierno</v>
          </cell>
          <cell r="W642" t="str">
            <v>8</v>
          </cell>
          <cell r="X642" t="str">
            <v>Otros Servicios Generales</v>
          </cell>
          <cell r="Y642" t="str">
            <v>4</v>
          </cell>
          <cell r="Z642" t="str">
            <v>Acceso A La Información Pública Gubernamental</v>
          </cell>
          <cell r="AA642" t="str">
            <v>1.8.4</v>
          </cell>
          <cell r="AB642" t="str">
            <v>055</v>
          </cell>
          <cell r="AC642" t="str">
            <v>Participación ciudadana</v>
          </cell>
          <cell r="AD642" t="str">
            <v>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v>
          </cell>
          <cell r="AE642" t="str">
            <v xml:space="preserve">UNIDADES HABITACIONALES QUE PRESENTAN UNA ANTIGÜEDAD DE AL MENOS 20 AÑOS, SIENDO DE 776 MIL 749 HABITANTES. LA PROCURADURIA SOCIAL RECONOCE COMO POBLACION A BENEFICIAR A 272 MIL PERSONAS DE LA CIUDAD DE MEXICO. </v>
          </cell>
          <cell r="AF642" t="str">
            <v>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v>
          </cell>
          <cell r="AG642" t="str">
            <v>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v>
          </cell>
          <cell r="AH642">
            <v>1</v>
          </cell>
          <cell r="AI642" t="str">
            <v>PORCENTAJE DE MECANISMOS ATENDIDOS PARA PROMOVER LA REHABILITACION, PARA LA RECONSTRUCCION, MANTENIMIENTO, MEJORAMIENTO E INNOVACION DE LAS AREAS COMUNES DE LAS UNIDADES HABITACIONALES</v>
          </cell>
          <cell r="AJ642" t="str">
            <v xml:space="preserve">(MECANISMO DE PARTICIPACION REALIZADAS/MECANISMOS DE PARTICIPACION PROGRAMADAS)*100
</v>
          </cell>
          <cell r="AK642" t="str">
            <v>PORCENTAJE</v>
          </cell>
          <cell r="AL642" t="str">
            <v>REGISTRO DE ENTREGA DE RECURSOS DE LA COORDINACION GENERAL DE PROGRAMA SOCIAL</v>
          </cell>
          <cell r="AM642">
            <v>0.12</v>
          </cell>
          <cell r="AN642">
            <v>0.64</v>
          </cell>
          <cell r="AO642">
            <v>0.76</v>
          </cell>
          <cell r="AP642">
            <v>1</v>
          </cell>
        </row>
        <row r="643">
          <cell r="K643" t="str">
            <v>09C001E059</v>
          </cell>
          <cell r="L643">
            <v>2</v>
          </cell>
          <cell r="M643" t="str">
            <v>Ciudad Sustentable</v>
          </cell>
          <cell r="N643" t="str">
            <v>1</v>
          </cell>
          <cell r="O643" t="str">
            <v>Desarrollo económico sustentable e incluyente y generación de empleo</v>
          </cell>
          <cell r="P643" t="str">
            <v>7</v>
          </cell>
          <cell r="Q643" t="str">
            <v>Derechos humanos y empleo</v>
          </cell>
          <cell r="R643">
            <v>16</v>
          </cell>
          <cell r="S643" t="str">
            <v>Paz, justicia e instituciones sólidas</v>
          </cell>
          <cell r="T643" t="str">
            <v>16. Paz, justicia e instituciones sólidas</v>
          </cell>
          <cell r="U643" t="str">
            <v>1</v>
          </cell>
          <cell r="V643" t="str">
            <v>Gobierno</v>
          </cell>
          <cell r="W643" t="str">
            <v>5</v>
          </cell>
          <cell r="X643" t="str">
            <v>Asuntos Financieros Y Hacendarios</v>
          </cell>
          <cell r="Y643" t="str">
            <v>2</v>
          </cell>
          <cell r="Z643" t="str">
            <v>Asuntos Hacendarios</v>
          </cell>
          <cell r="AA643" t="str">
            <v>1.5.2</v>
          </cell>
          <cell r="AB643" t="str">
            <v>091</v>
          </cell>
          <cell r="AC643" t="str">
            <v>Representación y defensa del gobierno en materia fiscal y hacendaria</v>
          </cell>
          <cell r="AD643" t="str">
            <v xml:space="preserve"> DEFICIENTE REPRESENTACION LEGAL QUE DEFIENDA LOS INTERESES FISCALES EN LA ATRIBUCION RECAUDATORIA DE LA SECRETARIA DE ADMINISTRACION Y FINANZAS.  </v>
          </cell>
          <cell r="AE643" t="str">
            <v>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v>
          </cell>
          <cell r="AF643" t="str">
            <v>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v>
          </cell>
          <cell r="AG643" t="str">
            <v xml:space="preserve">CONFORMIDAD EN LA RESOLUCION Y ACLARACION DE SOLICITUDES PARA LA POBLACION DE LA CIUDAD DE MEXICO, RECUPERANDO ASI LA CONFIANZA EN LAS INSTITUCIONES. </v>
          </cell>
          <cell r="AH643">
            <v>1</v>
          </cell>
          <cell r="AI643" t="str">
            <v>PORCENTAJE DE ATENCION DE LAS SOLICITUDES, RECURSOS ADMINISTRATIVOS DE REVOCACION EN MATERIA DE CONTRIBUCIONES LOCALES Y FEDERALES COORDINADAS Y PROCEDIMIENTO DE E-REVOCACION.</v>
          </cell>
          <cell r="AJ643" t="str">
            <v>(NUMERO DE ASUNTOS ATENDIDOS, DOCUMENTOS TRAMITADOS, OFICIOS DESAHOGADOS / TOTAL DE SOLICITUDES REALIZADAS )* 100</v>
          </cell>
          <cell r="AK643" t="str">
            <v>PORCENTAJE</v>
          </cell>
          <cell r="AL643" t="str">
            <v>EXPEDIENTES Y DOCUMENTACION BAJO RESGUARDO DE LA PROCURADURIA FISCAL DE LA CIUDAD DE MEXICO.</v>
          </cell>
          <cell r="AM643">
            <v>0.25</v>
          </cell>
          <cell r="AN643">
            <v>0.5</v>
          </cell>
          <cell r="AO643">
            <v>0.75</v>
          </cell>
          <cell r="AP643">
            <v>1</v>
          </cell>
        </row>
        <row r="644">
          <cell r="K644" t="str">
            <v>09C001E083</v>
          </cell>
          <cell r="L644">
            <v>2</v>
          </cell>
          <cell r="M644" t="str">
            <v>Ciudad Sustentable</v>
          </cell>
          <cell r="N644" t="str">
            <v>2</v>
          </cell>
          <cell r="O644" t="str">
            <v>Desarrollo urbano sustentable e incluyente</v>
          </cell>
          <cell r="P644" t="str">
            <v>1</v>
          </cell>
          <cell r="Q644" t="str">
            <v>Ordenamiento de desarrollo urbano</v>
          </cell>
          <cell r="R644">
            <v>16</v>
          </cell>
          <cell r="S644" t="str">
            <v>Paz, justicia e instituciones sólidas</v>
          </cell>
          <cell r="T644" t="str">
            <v>16. Paz, justicia e instituciones sólidas</v>
          </cell>
          <cell r="U644" t="str">
            <v>1</v>
          </cell>
          <cell r="V644" t="str">
            <v>Gobierno</v>
          </cell>
          <cell r="W644" t="str">
            <v>8</v>
          </cell>
          <cell r="X644" t="str">
            <v>Otros Servicios Generales</v>
          </cell>
          <cell r="Y644" t="str">
            <v>1</v>
          </cell>
          <cell r="Z644" t="str">
            <v>Servicios Registrales, Administrativos Y Patrimoniales</v>
          </cell>
          <cell r="AA644" t="str">
            <v>1.8.1</v>
          </cell>
          <cell r="AB644" t="str">
            <v>036</v>
          </cell>
          <cell r="AC644" t="str">
            <v>Emisión de dictámenes y avalúos</v>
          </cell>
          <cell r="AD644" t="str">
            <v xml:space="preserve">DEFICIENTE ATENCION HACIA LA CIUDADANIA EN LA OBTENCION DE SERVICIOS Y TRAMITES VALUATORIOS DE INMUEBLES EN  LA CIUDAD DE MEXICO.   </v>
          </cell>
          <cell r="AE644" t="str">
            <v xml:space="preserve">DEPENDENCIAS, ORGANOS DESCONCENTRADOS Y ENTIDADES DE LA ADMINISTRACION PUBLICA DE LA CIUDAD DE MEXICO. </v>
          </cell>
          <cell r="AF644" t="str">
            <v>GARANTIZAR QUE LOS DICTAMENES VALUATORIOS SOLICITADOS POR LAS DIVERSAS DEPENDENCIAS SEAN EMITIDOS OPORTUNAMENTE POR LOS COLEGIOS DE PROFESIONISTAS</v>
          </cell>
          <cell r="AG644" t="str">
            <v xml:space="preserve">ADECUADA GESTION DE LO RECURSOS PUBLICOS EN EL ARRENDAMIENTOS DE LOS INMUEBLES DE USO GUBERNAMENTAL. </v>
          </cell>
          <cell r="AH644">
            <v>0.6</v>
          </cell>
          <cell r="AI644" t="str">
            <v>EMISION DE DICTAMENES VALUATORIOS SOLICITADOS POR LAS DEPENDENCIAS DEL GOBIERNO DE LA CIUDAD DE MEXICO</v>
          </cell>
          <cell r="AJ644" t="str">
            <v>(DICTAMENES VALUATORIOS GENERADOS / SOLICITUDES DE DICTAMINACION) * 100</v>
          </cell>
          <cell r="AK644" t="str">
            <v>PORCENTAJE</v>
          </cell>
          <cell r="AL644" t="str">
            <v>DICTAMEN VALUATORIO EN RESGUARDO DE LA DIRECCIÒN GENERAL DE PATRIMONIO INMOBILIARIO</v>
          </cell>
          <cell r="AM644">
            <v>0.15</v>
          </cell>
          <cell r="AN644">
            <v>0.3</v>
          </cell>
          <cell r="AO644">
            <v>0.45</v>
          </cell>
          <cell r="AP644">
            <v>0.6</v>
          </cell>
        </row>
        <row r="645">
          <cell r="K645" t="str">
            <v>09C001E104</v>
          </cell>
          <cell r="L645">
            <v>2</v>
          </cell>
          <cell r="M645" t="str">
            <v>Ciudad Sustentable</v>
          </cell>
          <cell r="N645" t="str">
            <v>1</v>
          </cell>
          <cell r="O645" t="str">
            <v>Desarrollo económico sustentable e incluyente y generación de empleo</v>
          </cell>
          <cell r="P645" t="str">
            <v>7</v>
          </cell>
          <cell r="Q645" t="str">
            <v>Derechos humanos y empleo</v>
          </cell>
          <cell r="R645">
            <v>16</v>
          </cell>
          <cell r="S645" t="str">
            <v>Paz, justicia e instituciones sólidas</v>
          </cell>
          <cell r="T645" t="str">
            <v>16. Paz, justicia e instituciones sólidas</v>
          </cell>
          <cell r="U645" t="str">
            <v>2</v>
          </cell>
          <cell r="V645" t="str">
            <v>Desarrollo Social</v>
          </cell>
          <cell r="W645" t="str">
            <v>5</v>
          </cell>
          <cell r="X645" t="str">
            <v>Educación</v>
          </cell>
          <cell r="Y645" t="str">
            <v>3</v>
          </cell>
          <cell r="Z645" t="str">
            <v>Educación Superior</v>
          </cell>
          <cell r="AA645" t="str">
            <v>2.5.3</v>
          </cell>
          <cell r="AB645" t="str">
            <v>071</v>
          </cell>
          <cell r="AC645" t="str">
            <v>Profesionalización de servidores públicos</v>
          </cell>
          <cell r="AD645" t="str">
            <v>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v>
          </cell>
          <cell r="AE645" t="str">
            <v>TRABAJADORES DEL GOBIERNO DE LA CIUDAD DE MEXICO</v>
          </cell>
          <cell r="AF645" t="str">
            <v xml:space="preserve">1.-DESARROLLAR NORMAS Y PROCEDIMIENTOS PARA EVALUAR. 2.- ACCIONES PARA EVALUAR. 3.- CONTROL Y SEGUIMIENTO DE LOS SERVIDORES PUBLICOS.  </v>
          </cell>
          <cell r="AG645" t="str">
            <v xml:space="preserve">LOS CIUDADANOS CUENTAN CON FUNCIONARIOS PREPARADOS, HONESTOS Y CON DESEO DE SERVICIO PUBLICO. </v>
          </cell>
          <cell r="AH645">
            <v>0.5</v>
          </cell>
          <cell r="AI645" t="str">
            <v>PORCENTAJE DE ASPIRANTES A OCUPAR CARGOS O SERVIDORES PUBLICOS QUE SEAN PROMOVIDOS EN LA ADMINISTRACION PUBLICA DE LA CIUDAD DE MEXICO QUE CUENTEN CON UNA EVALUACION INTEGRAL</v>
          </cell>
          <cell r="AJ645" t="str">
            <v>(EVALUACIONES INTEGRALES REALIZADAS / INGRESOS Y/O PROMOCIONES TOTALES) *100</v>
          </cell>
          <cell r="AK645" t="str">
            <v>PORCENTAJE</v>
          </cell>
          <cell r="AL645" t="str">
            <v>EVALUACIONES DISPONIBLES EN EL ARCHIVO DE LA COORDINADORA GENERAL DE EVALUACION, MODERNIZACION Y DESARROLLO ADMINISTARIVO</v>
          </cell>
          <cell r="AM645">
            <v>0.1</v>
          </cell>
          <cell r="AN645">
            <v>0.25</v>
          </cell>
          <cell r="AO645">
            <v>0.4</v>
          </cell>
          <cell r="AP645">
            <v>0.5</v>
          </cell>
        </row>
        <row r="646">
          <cell r="K646" t="str">
            <v>09C001F023</v>
          </cell>
          <cell r="L646">
            <v>2</v>
          </cell>
          <cell r="M646" t="str">
            <v>Ciudad Sustentable</v>
          </cell>
          <cell r="N646" t="str">
            <v>1</v>
          </cell>
          <cell r="O646" t="str">
            <v>Desarrollo económico sustentable e incluyente y generación de empleo</v>
          </cell>
          <cell r="P646" t="str">
            <v>3</v>
          </cell>
          <cell r="Q646" t="str">
            <v>Fortalecer la economía social y el emprendimiento</v>
          </cell>
          <cell r="R646">
            <v>16</v>
          </cell>
          <cell r="S646" t="str">
            <v>Paz, justicia e instituciones sólidas</v>
          </cell>
          <cell r="T646" t="str">
            <v>16. Paz, justicia e instituciones sólidas</v>
          </cell>
          <cell r="U646" t="str">
            <v>1</v>
          </cell>
          <cell r="V646" t="str">
            <v>Gobierno</v>
          </cell>
          <cell r="W646" t="str">
            <v>8</v>
          </cell>
          <cell r="X646" t="str">
            <v>Otros Servicios Generales</v>
          </cell>
          <cell r="Y646" t="str">
            <v>3</v>
          </cell>
          <cell r="Z646" t="str">
            <v>Servicios De Comunicación Y Medios</v>
          </cell>
          <cell r="AA646" t="str">
            <v>1.8.3</v>
          </cell>
          <cell r="AB646" t="str">
            <v>253</v>
          </cell>
          <cell r="AC646" t="str">
            <v>Promoción social e imagen institucional</v>
          </cell>
          <cell r="AD646" t="str">
            <v xml:space="preserve">INSUFICIENTE PROMOCION Y DIFUSION DE LAS ACCIONES, CAMPAÑAS, PROGRAMAS Y SERVICIOS DEL GOBIERNO DE LA CIUDAD DE MEXICO. </v>
          </cell>
          <cell r="AE646" t="str">
            <v>LA POBLACION OBJETIVO HOMBRES(49.3% ) Y MUJERES (50.7% ) HABITANTES DE LA CIUDAD DE MEXICO, DE TODOS LOS  NIVELES SOCIOECONOMICO (NSE): A, B, C Y D.</v>
          </cell>
          <cell r="AF646" t="str">
            <v>1.-CONTRIBUIR A CONSOLIDAR UNA EFICIENTE COMUNICACION ENTRE GOBIERNO Y LOS HABITANTES DE LA CIUDAD. 2.-POLITICAS DE COMUNICACION SOCIAL 3.-REALIZACION DE ACCIONES DE COMUNICACION CIUDADANA 4.-DIFUSION DE CAMPAÑAS DE COMUNICACION</v>
          </cell>
          <cell r="AG646" t="str">
            <v>LA POBLACION DE LA CIUDAD DE MEXICO ESTA INFORMADA DE MANERA EFICAZ, FORTALECIENDO LAS RELACIONES DEL GOBIERNO CON LA SOCIEDAD.</v>
          </cell>
          <cell r="AH646">
            <v>1</v>
          </cell>
          <cell r="AI646" t="str">
            <v>PORCENTAJE DE CIUDADANOS ALCANZADOS A TRAVES DE LA DIFUSION DE CAMPAÑAS EN LOS DIFERENTES MEDIOS DE COMUNICACION SOBRE EL QUEHACER GUBERNAMENTAL Y LOGROS DEL GOBERNO DE LA CIUDAD DE MEXICO</v>
          </cell>
          <cell r="AJ646" t="str">
            <v>( NUMERO DE HABITANTES IMPACTADOS / TOTAL DE USUARIOS DE SERVICIOS DE TELECOMUNICACIONES) * 100</v>
          </cell>
          <cell r="AK646" t="str">
            <v>PORCENTAJE</v>
          </cell>
          <cell r="AL646" t="str">
            <v>TESTIGOS ENTREGADOS POR PARTE DE LOS MEDIOS MASIVOS DE COMUNCIACION SOBRE LAS CAMPAÑAS DIFUNDIDAS Y EN RESGUARDO DE LA COORDINACION GENERAL DE COMUNICACION CIUDADANA</v>
          </cell>
          <cell r="AM646">
            <v>0.25</v>
          </cell>
          <cell r="AN646">
            <v>0.5</v>
          </cell>
          <cell r="AO646">
            <v>0.75</v>
          </cell>
          <cell r="AP646">
            <v>1</v>
          </cell>
        </row>
        <row r="647">
          <cell r="K647" t="str">
            <v>09C001G009</v>
          </cell>
          <cell r="L647">
            <v>2</v>
          </cell>
          <cell r="M647" t="str">
            <v>Ciudad Sustentable</v>
          </cell>
          <cell r="N647" t="str">
            <v>1</v>
          </cell>
          <cell r="O647" t="str">
            <v>Desarrollo económico sustentable e incluyente y generación de empleo</v>
          </cell>
          <cell r="P647" t="str">
            <v>3</v>
          </cell>
          <cell r="Q647" t="str">
            <v>Fortalecer la economía social y el emprendimiento</v>
          </cell>
          <cell r="R647">
            <v>16</v>
          </cell>
          <cell r="S647" t="str">
            <v>Paz, justicia e instituciones sólidas</v>
          </cell>
          <cell r="T647" t="str">
            <v>16. Paz, justicia e instituciones sólidas</v>
          </cell>
          <cell r="U647" t="str">
            <v>1</v>
          </cell>
          <cell r="V647" t="str">
            <v>Gobierno</v>
          </cell>
          <cell r="W647" t="str">
            <v>7</v>
          </cell>
          <cell r="X647" t="str">
            <v>Asuntos De Orden Público Y De Seguridad Interior</v>
          </cell>
          <cell r="Y647" t="str">
            <v>2</v>
          </cell>
          <cell r="Z647" t="str">
            <v>Protección Civil</v>
          </cell>
          <cell r="AA647" t="str">
            <v>1.7.2</v>
          </cell>
          <cell r="AB647" t="str">
            <v>187</v>
          </cell>
          <cell r="AC647" t="str">
            <v>Desarrollo organizacional y modernización gubernamental</v>
          </cell>
          <cell r="AD647" t="str">
            <v>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v>
          </cell>
          <cell r="AE647" t="str">
            <v>LOS ORGANOS DE GOBIERNO Y LAS PERSONAS SERVIDORAS PUBLICAS DE LA CIUDAD DE LA CIUDAD DE MEXICO.</v>
          </cell>
          <cell r="AF647" t="str">
            <v>1.- ASESORAR AL EMITIR OPINIONES Y DICTAMENES A LAS DEPENDENCIAS DE GOBIERNO PARA EL DISEÑO DE SU ESTRUCTURA ORGANICA.</v>
          </cell>
          <cell r="AG647" t="str">
            <v>ESTANDARIZACION DE PROCESOS Y PROCEDIMIENTOS ADMINISTRATIVOS PARA EL ADECUADO DESEMPEÑO DE LOS SERVIDORES PUBLICOS DE ACUERDO A SUS FUNCIONES,</v>
          </cell>
          <cell r="AH647">
            <v>0.3</v>
          </cell>
          <cell r="AI647" t="str">
            <v>INCREMENTO EN LA  GENERACION Y/O ACTUALIZACION EN MANUALES ADMINISTRATIVOS Y ESPECIFICOS Y DICTAMENES DE PROCEDENCIA DE HONORARIOS(FOLIOS MAYORES)</v>
          </cell>
          <cell r="AJ647" t="str">
            <v>((NUMERO DE DICTAMENES APROBADOS O MANUALES AUTORIZADOS Y PUBLICADOS DEL EJERCICIO V1/ NUMERO DE DICTAMENES APROBADOS O MANUALES AUTORIZADOS Y PUBLICADOS DEL EJERCICIO V0)-1) *100</v>
          </cell>
          <cell r="AK647" t="str">
            <v>TASA DE VARIACION</v>
          </cell>
          <cell r="AL647" t="str">
            <v>PUBLICADOS EN LA GACETA OFICIAL DE LA CIUDAD DE MÈXICO, ASI COMO  FISICAMENTE EN LA COORDINACION GENERAL DE EVALUACION, MODERNIZACION Y DESARROLLO ADMINISTARIVO</v>
          </cell>
          <cell r="AM647">
            <v>0.05</v>
          </cell>
          <cell r="AN647">
            <v>0.15</v>
          </cell>
          <cell r="AO647">
            <v>0.25</v>
          </cell>
          <cell r="AP647">
            <v>0.3</v>
          </cell>
        </row>
        <row r="648">
          <cell r="K648" t="str">
            <v>09C001G072</v>
          </cell>
          <cell r="L648">
            <v>2</v>
          </cell>
          <cell r="M648" t="str">
            <v>Ciudad Sustentable</v>
          </cell>
          <cell r="N648" t="str">
            <v>1</v>
          </cell>
          <cell r="O648" t="str">
            <v>Desarrollo económico sustentable e incluyente y generación de empleo</v>
          </cell>
          <cell r="P648" t="str">
            <v>7</v>
          </cell>
          <cell r="Q648" t="str">
            <v>Derechos humanos y empleo</v>
          </cell>
          <cell r="R648">
            <v>16</v>
          </cell>
          <cell r="S648" t="str">
            <v>Paz, justicia e instituciones sólidas</v>
          </cell>
          <cell r="T648" t="str">
            <v>16. Paz, justicia e instituciones sólidas</v>
          </cell>
          <cell r="U648" t="str">
            <v>1</v>
          </cell>
          <cell r="V648" t="str">
            <v>Gobierno</v>
          </cell>
          <cell r="W648" t="str">
            <v>5</v>
          </cell>
          <cell r="X648" t="str">
            <v>Asuntos Financieros Y Hacendarios</v>
          </cell>
          <cell r="Y648" t="str">
            <v>2</v>
          </cell>
          <cell r="Z648" t="str">
            <v>Asuntos Hacendarios</v>
          </cell>
          <cell r="AA648" t="str">
            <v>1.5.2</v>
          </cell>
          <cell r="AB648" t="str">
            <v>022</v>
          </cell>
          <cell r="AC648" t="str">
            <v>Investigación y combate de delitos que competen a la unidad de inteligencia financiera</v>
          </cell>
          <cell r="AD648" t="str">
            <v>AUMENTO EN LAS OPERACIONES FINANCIERAS CON RECURSOS DE PROCEDENCIA ILICITA EJERCIDOS POR SERVIDORES PUBLICOS Y EX SERVIDORES PUBLICOS DEL GOBIERNO DE LA CIUDAD DE MEXICO</v>
          </cell>
          <cell r="AE648" t="str">
            <v>SERVIDORES PUBLICOS EN EL EJERCICIO DE SUS FUNCIONES Y EX SERVIDORES PUBLICOS DEL GOBIERNO DE LA CIUDAD DE MEXICO</v>
          </cell>
          <cell r="AF648" t="str">
            <v>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v>
          </cell>
          <cell r="AG648" t="str">
            <v xml:space="preserve">IGUALDAD SOCIAL Y DISMINUCION DE LA CORRUPCION PARA LA POBLACION DE LA CIUDAD DE MEXICO. </v>
          </cell>
          <cell r="AH648">
            <v>0.1</v>
          </cell>
          <cell r="AI648" t="str">
            <v>VARIACION PORCENTUAL DE LAS OPERACIONES CON RECURSOS DE PROCEDENCIA ILICITA RESPECTO AL EJERCICIO ANTERIOR.</v>
          </cell>
          <cell r="AJ648" t="str">
            <v>(SOLICITUDES DE INFORMACION DE OPERACIONES CON RECURSOS DE PROCEDENCIA ILICITA DEL P1 /SOLICITUDES DE INFORMACION DE OPERACIONES CON RECURSOS DE PROCEDENCIA ILICITA DEL VALOR P0)*100</v>
          </cell>
          <cell r="AK648" t="str">
            <v>PORCENTAJE</v>
          </cell>
          <cell r="AL648" t="str">
            <v>REPORTES ELECTRONICOS GENERADOS POR LA DIRECCION DE ANALISIS PATRIMONIAL Y ECONOMICO..EXPEDIENTILLOS DE CADA UNO DE LOS JUICIOS DE EXTINICION DE DOMINIO..ACCESO A TRAVES DE SISTEMA VERDE DE ACCESO RESTRINGIDO</v>
          </cell>
          <cell r="AM648">
            <v>0.02</v>
          </cell>
          <cell r="AN648">
            <v>0.02</v>
          </cell>
          <cell r="AO648">
            <v>0.03</v>
          </cell>
          <cell r="AP648">
            <v>0.03</v>
          </cell>
        </row>
        <row r="649">
          <cell r="K649" t="str">
            <v>09C001M001</v>
          </cell>
          <cell r="L649">
            <v>2</v>
          </cell>
          <cell r="M649" t="str">
            <v>Ciudad Sustentable</v>
          </cell>
          <cell r="N649" t="str">
            <v>1</v>
          </cell>
          <cell r="O649" t="str">
            <v>Desarrollo económico sustentable e incluyente y generación de empleo</v>
          </cell>
          <cell r="P649" t="str">
            <v>7</v>
          </cell>
          <cell r="Q649" t="str">
            <v>Derechos humanos y empleo</v>
          </cell>
          <cell r="R649" t="str">
            <v>10</v>
          </cell>
          <cell r="S649" t="str">
            <v xml:space="preserve">Reducción de las desigualdades </v>
          </cell>
          <cell r="T649" t="str">
            <v xml:space="preserve">10. Reducción de las desigualdades </v>
          </cell>
          <cell r="U649" t="str">
            <v>1</v>
          </cell>
          <cell r="V649" t="str">
            <v>Gobierno</v>
          </cell>
          <cell r="W649" t="str">
            <v>5</v>
          </cell>
          <cell r="X649" t="str">
            <v>Asuntos Financieros Y Hacendarios</v>
          </cell>
          <cell r="Y649" t="str">
            <v>2</v>
          </cell>
          <cell r="Z649" t="str">
            <v>Asuntos Hacendarios</v>
          </cell>
          <cell r="AA649" t="str">
            <v>1.5.2</v>
          </cell>
          <cell r="AB649" t="str">
            <v>104</v>
          </cell>
          <cell r="AC649" t="str">
            <v>Administración de capital humano</v>
          </cell>
          <cell r="AD649" t="str">
            <v>DEFICIENCIA EN LA ADMINISTRACION DE LOS RECURSOS PUBLICOS.</v>
          </cell>
          <cell r="AE649" t="str">
            <v>TODOS LOS HABITANTES DE LA CIUDAD DE MEXICO.</v>
          </cell>
          <cell r="AF649" t="str">
            <v>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v>
          </cell>
          <cell r="AG649" t="str">
            <v>GENERAR ACCIONES Y POLITICAS PUBLICAS ORIENTADAS A LA APERTURA GUBERNAMENTAL A FIN DE CONTRIBUIR A LA SOLUCION DE LOS PROBLEMAS PUBLICOS A TRAVES DE INSTRUMENTOS CIUDADANOS PARTICIPATIVOS, EFECTIVOS Y TRANSVERSALES.</v>
          </cell>
          <cell r="AH649">
            <v>1</v>
          </cell>
          <cell r="AI649" t="str">
            <v>PORCENTAJE DE CUMPLIMIENTO DEL PRESUPUESTO PAGADO RESPECTO AL PRESUPUESTO DE EGRESOS APROBADO EN LAS ACTIVIDADES DE APOYO ADMINISTRATIVO</v>
          </cell>
          <cell r="AJ649" t="str">
            <v>(IMPORTE ACUMULADO DURANTE EL EJERCICIO REGISTRADO A FLUJO DE EFECTIVO PRESUPUESTAL DEL PRESUPUESTO PAGADO PARA LAS ACTIVIDADES DE APOYO ADMINISTRATIVO / IMPORTE DEL PRESUPUESTO DE EGRESOS APROBADO PARA LAS ACTIVIDADES DE APOYO ADMINISTRATIVO)*100</v>
          </cell>
          <cell r="AK649" t="str">
            <v>PORCENTAJE</v>
          </cell>
          <cell r="AL649" t="str">
            <v>EVOLUCION PRESUPUESTAL AL CIERRE DEL EJERCICIO Y PRESUPUESTO APROBADO A LA SAF</v>
          </cell>
          <cell r="AM649">
            <v>0.25</v>
          </cell>
          <cell r="AN649">
            <v>0.5</v>
          </cell>
          <cell r="AO649">
            <v>0.75</v>
          </cell>
          <cell r="AP649">
            <v>1</v>
          </cell>
        </row>
        <row r="650">
          <cell r="K650" t="str">
            <v>09C001N001</v>
          </cell>
          <cell r="L650">
            <v>2</v>
          </cell>
          <cell r="M650" t="str">
            <v>Ciudad Sustentable</v>
          </cell>
          <cell r="N650" t="str">
            <v>2</v>
          </cell>
          <cell r="O650" t="str">
            <v>Desarrollo urbano sustentable e incluyente</v>
          </cell>
          <cell r="P650" t="str">
            <v>1</v>
          </cell>
          <cell r="Q650" t="str">
            <v>Ordenamiento de desarrollo urbano</v>
          </cell>
          <cell r="R650">
            <v>16</v>
          </cell>
          <cell r="S650" t="str">
            <v>Paz, justicia e instituciones sólidas</v>
          </cell>
          <cell r="T650" t="str">
            <v>16. Paz, justicia e instituciones sólidas</v>
          </cell>
          <cell r="U650" t="str">
            <v>1</v>
          </cell>
          <cell r="V650" t="str">
            <v>Gobierno</v>
          </cell>
          <cell r="W650" t="str">
            <v>7</v>
          </cell>
          <cell r="X650" t="str">
            <v>Asuntos De Orden Público Y De Seguridad Interior</v>
          </cell>
          <cell r="Y650" t="str">
            <v>2</v>
          </cell>
          <cell r="Z650" t="str">
            <v>Protección Civil</v>
          </cell>
          <cell r="AA650" t="str">
            <v>1.7.2</v>
          </cell>
          <cell r="AB650" t="str">
            <v>002</v>
          </cell>
          <cell r="AC650" t="str">
            <v>Gestión integral de riesgos en materia de protección civil</v>
          </cell>
          <cell r="AD650" t="str">
            <v>INSUFICIENTE ATENCION A PROTOCOLOS DE PROTECCION CIVIL.</v>
          </cell>
          <cell r="AE650" t="str">
            <v>TRABAJADORES DE LA SECRETARIA DE ADMINISTRACION Y FINANZAS Y CONTRIBUYENTES QUE ACCEDEN A LAS INSTALACIONES PERTENECIENTES A LA SECRETARIA DE ADMINISTRACION Y FINANZAS.</v>
          </cell>
          <cell r="AF650" t="str">
            <v xml:space="preserve">1.- ELABORAR CAMPAÑAS DE COMUNICACION Y DIFUSION CON MENSAJES SENCILLOS Y AMENOS SOBRE LAS DIVERSAS AMENAZAS Y FENOMENOS CONCATENADOS 2.-ELABORAR Y PONER EN ACCION SISTEMAS DE ALERTAMIENTO TEMPRANO.  </v>
          </cell>
          <cell r="AG650" t="str">
            <v xml:space="preserve">MEJORES PROTOCOLOS PARA EL CORRECTO FUNCIONAMIENTO DE LOS MISMOS EN CASO DE EMERGENCIAS, CON EL PROPOSITO DE SALVAGUARDAR LA VIDA E INTEGRIDAD DE LOS CIUDADANOS. </v>
          </cell>
          <cell r="AH650">
            <v>0.12</v>
          </cell>
          <cell r="AI650" t="str">
            <v>PROTOCOLOS APLICADOS EN CASOS DE EMERGENCIAS</v>
          </cell>
          <cell r="AJ650" t="str">
            <v>(NUMERO DE INCIDENTES / ATENCION DE INCIDENTES)*100</v>
          </cell>
          <cell r="AK650" t="str">
            <v>PORCENTAJE</v>
          </cell>
          <cell r="AL650" t="str">
            <v>CONTROLES INTERNOS</v>
          </cell>
          <cell r="AM650">
            <v>0.03</v>
          </cell>
          <cell r="AN650">
            <v>0.06</v>
          </cell>
          <cell r="AO650">
            <v>0.09</v>
          </cell>
          <cell r="AP650">
            <v>0.12</v>
          </cell>
        </row>
        <row r="651">
          <cell r="K651" t="str">
            <v>09C001O001</v>
          </cell>
          <cell r="L651">
            <v>2</v>
          </cell>
          <cell r="M651" t="str">
            <v>Ciudad Sustentable</v>
          </cell>
          <cell r="N651" t="str">
            <v>1</v>
          </cell>
          <cell r="O651" t="str">
            <v>Desarrollo económico sustentable e incluyente y generación de empleo</v>
          </cell>
          <cell r="P651" t="str">
            <v>7</v>
          </cell>
          <cell r="Q651" t="str">
            <v>Derechos humanos y empleo</v>
          </cell>
          <cell r="R651">
            <v>16</v>
          </cell>
          <cell r="S651" t="str">
            <v>Paz, justicia e instituciones sólidas</v>
          </cell>
          <cell r="T651" t="str">
            <v>16. Paz, justicia e instituciones sólidas</v>
          </cell>
          <cell r="U651" t="str">
            <v>1</v>
          </cell>
          <cell r="V651" t="str">
            <v>Gobierno</v>
          </cell>
          <cell r="W651" t="str">
            <v>3</v>
          </cell>
          <cell r="X651" t="str">
            <v>Coordinación De La Política De Gobierno</v>
          </cell>
          <cell r="Y651" t="str">
            <v>4</v>
          </cell>
          <cell r="Z651" t="str">
            <v>Función Pública</v>
          </cell>
          <cell r="AA651" t="str">
            <v>1.3.4</v>
          </cell>
          <cell r="AB651" t="str">
            <v>001</v>
          </cell>
          <cell r="AC651" t="str">
            <v>Función pública y buen gobierno</v>
          </cell>
          <cell r="AD651" t="str">
            <v xml:space="preserve"> DEFICIENTE ACCESO A LA INFORMACION, TRANSPARENCIA Y LA RENDICION DE CUENTAS PARA LA POBLACION DE LA CIUDAD DE MEXICO. </v>
          </cell>
          <cell r="AE651" t="str">
            <v>HABITANTES DE LA CIUDAD DE MEXICO</v>
          </cell>
          <cell r="AF651" t="str">
            <v xml:space="preserve">1.- OTORGAR FACILIDAD EN EL ACCESO A LA INFORMACION. 2.- GENERAR DATOS Y DOCUMENTOS CONFIABLES CON CALIDAD. 3.- GENERAR UNA CULTURA DE CAMBIO Y PARTICIPACION CIUDADANA.  </v>
          </cell>
          <cell r="AG651" t="str">
            <v xml:space="preserve">LA POBLACION DE LA CIUDAD DE MEXICO CUENTA CON INFORMACION  ACCESIBLE, OPORTUNA Y CONFIABLE DE LA SECRETARIA DE ADMINISTRACION Y FINANZAS. </v>
          </cell>
          <cell r="AH651">
            <v>2000</v>
          </cell>
          <cell r="AI651" t="str">
            <v>ATENCION A SOLICITUDES DE INFORMACION</v>
          </cell>
          <cell r="AJ651" t="str">
            <v>CONTESTACIONES FAVORABLES A SOLICITUDES DE INFORMACION/</v>
          </cell>
          <cell r="AK651" t="str">
            <v>ACCION</v>
          </cell>
          <cell r="AL651" t="str">
            <v>MEDIANTE PORTALES DE TRANSPARENCIA</v>
          </cell>
          <cell r="AM651">
            <v>500</v>
          </cell>
          <cell r="AN651">
            <v>1000</v>
          </cell>
          <cell r="AO651">
            <v>1500</v>
          </cell>
          <cell r="AP651">
            <v>2000</v>
          </cell>
        </row>
        <row r="652">
          <cell r="K652" t="str">
            <v>09C001O002</v>
          </cell>
          <cell r="L652">
            <v>2</v>
          </cell>
          <cell r="M652" t="str">
            <v>Ciudad Sustentable</v>
          </cell>
          <cell r="N652" t="str">
            <v>1</v>
          </cell>
          <cell r="O652" t="str">
            <v>Desarrollo económico sustentable e incluyente y generación de empleo</v>
          </cell>
          <cell r="P652" t="str">
            <v>7</v>
          </cell>
          <cell r="Q652" t="str">
            <v>Derechos humanos y empleo</v>
          </cell>
          <cell r="R652">
            <v>16</v>
          </cell>
          <cell r="S652" t="str">
            <v>Paz, justicia e instituciones sólidas</v>
          </cell>
          <cell r="T652" t="str">
            <v>16. Paz, justicia e instituciones sólidas</v>
          </cell>
          <cell r="U652" t="str">
            <v>1</v>
          </cell>
          <cell r="V652" t="str">
            <v>Gobierno</v>
          </cell>
          <cell r="W652" t="str">
            <v>5</v>
          </cell>
          <cell r="X652" t="str">
            <v>Asuntos Financieros Y Hacendarios</v>
          </cell>
          <cell r="Y652" t="str">
            <v>2</v>
          </cell>
          <cell r="Z652" t="str">
            <v>Asuntos Hacendarios</v>
          </cell>
          <cell r="AA652" t="str">
            <v>1.5.2</v>
          </cell>
          <cell r="AB652" t="str">
            <v>112</v>
          </cell>
          <cell r="AC652" t="str">
            <v>Integración de informes del Gobierno de la Ciudad de México</v>
          </cell>
          <cell r="AD652" t="str">
            <v xml:space="preserve">FALTA DE ACCESIBILIDAD AGIL Y AGRUPADA DE  INFORMACION PUBLICA DE CALIDAD, VERDADERAMENTE UTIL, ACTUALIZADA, COMPLETA, COMPRENSIBLE PARA CUALQUIERA Y VERAZ, QUE REPRESENTE UN IMPACTO REAL EN LA TRANSPARENCIA. </v>
          </cell>
          <cell r="AE652" t="str">
            <v xml:space="preserve">POBLACION DE LA CIUDAD DE MEXICO </v>
          </cell>
          <cell r="AF652" t="str">
            <v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v>
          </cell>
          <cell r="AG652" t="str">
            <v xml:space="preserve">GENERAR CONFIANZA Y LA PARTICIPACION EN LA VIDA PUBLICA DE LOS CIUDADANOS, DESPUES DE CONOCER Y ANALIZAR LA INFORMACION PUBLICA QUE CONSULTO EXPRESE OPINIONES Y RECOMENDACIONES PARA EL GOBIERNO, QUE DERIVEN EN LA TOMA DE MEJORES DECISIONES. </v>
          </cell>
          <cell r="AH652">
            <v>1</v>
          </cell>
          <cell r="AI652" t="str">
            <v xml:space="preserve">POSICION EN LAS EVALUACIONES DE RENDICION DE CUENTA </v>
          </cell>
          <cell r="AJ652" t="str">
            <v>PROMEDIO DE LOS LUGARES EN LAS EVALUACIONES DE RENDICION DE CUENTAS (SUMA DE POSICIONES EN LAS EVALUACIONES/NUMERO DE EVALUACIONES)</v>
          </cell>
          <cell r="AK652" t="str">
            <v xml:space="preserve">POSICION </v>
          </cell>
          <cell r="AL652" t="str">
            <v>EVALUACION TRIMESTRAL DEL CONAC EN EL AVANCE DE LA ARMONIZACION CONTABLE; INDICE DE LA CALIDAD DE LA INFORMACION (ICI) EN EL SISTEMA DE RECURSOS FEDERALES TRANSFERIDOS DE LA SHCP, ;.INDICE  DE INFORMACION PRESUPUESTAL ESTATAL, PRESENTADO POR EL INSTITUTO MEXICANO PARA LA COMPETITIVIDAD ...</v>
          </cell>
          <cell r="AM652">
            <v>16</v>
          </cell>
          <cell r="AN652">
            <v>14.33</v>
          </cell>
          <cell r="AO652">
            <v>8.66</v>
          </cell>
          <cell r="AP652">
            <v>1</v>
          </cell>
        </row>
        <row r="653">
          <cell r="K653" t="str">
            <v>09C001O004</v>
          </cell>
          <cell r="L653">
            <v>2</v>
          </cell>
          <cell r="M653" t="str">
            <v>Ciudad Sustentable</v>
          </cell>
          <cell r="N653" t="str">
            <v>1</v>
          </cell>
          <cell r="O653" t="str">
            <v>Desarrollo económico sustentable e incluyente y generación de empleo</v>
          </cell>
          <cell r="P653" t="str">
            <v>3</v>
          </cell>
          <cell r="Q653" t="str">
            <v>Fortalecer la economía social y el emprendimiento</v>
          </cell>
          <cell r="R653">
            <v>16</v>
          </cell>
          <cell r="S653" t="str">
            <v>Paz, justicia e instituciones sólidas</v>
          </cell>
          <cell r="T653" t="str">
            <v>16. Paz, justicia e instituciones sólidas</v>
          </cell>
          <cell r="U653" t="str">
            <v>1</v>
          </cell>
          <cell r="V653" t="str">
            <v>Gobierno</v>
          </cell>
          <cell r="W653" t="str">
            <v>8</v>
          </cell>
          <cell r="X653" t="str">
            <v>Otros Servicios Generales</v>
          </cell>
          <cell r="Y653" t="str">
            <v>4</v>
          </cell>
          <cell r="Z653" t="str">
            <v>Acceso A La Información Pública Gubernamental</v>
          </cell>
          <cell r="AA653" t="str">
            <v>1.8.4</v>
          </cell>
          <cell r="AB653" t="str">
            <v>045</v>
          </cell>
          <cell r="AC653" t="str">
            <v>Gobierno abierto, digital y gobernanza tecnológica</v>
          </cell>
          <cell r="AD653" t="str">
            <v xml:space="preserve">RECURSOS TECNOLOGICOS INSUFICIENTES Y/O REZAGADOS OCASIONANDO EFECTOS NEGATIVOS EN TERMINOS DE COMPETITIVIDAD Y PRODUCTIVIDAD TANTO EN LA INSFRAESTRUCTURA DE COMUNICACION DE LA SECRETARIA DE ADMINISTRACION Y FINANZAS COMO EN LA ATENCION DIRECTA A LA CIUDADANIA </v>
          </cell>
          <cell r="AE653" t="str">
            <v>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v>
          </cell>
          <cell r="AF653" t="str">
            <v>HACER MAS EFICIENTE EL SERVICIO PUBLICO Y MEJORAR LA INTERACCION DEL GOBIERNO CON LOS CIUDADANOS, A TRAVES DE HERRAMIENTAS DIGITALES QUE REDUZCAN LOS COSTOS DE TRANSACCION Y EL TIEMPO REQUERIDO.</v>
          </cell>
          <cell r="AG653" t="str">
            <v>TIEMPOS DE RESPUESTA RAPIDOS A LAS DEMANDAS DE LA CIUDADANIA EN TRAMITES Y SERVICIOS A TRAVES DE MEDIOS ELECTRONICOS.</v>
          </cell>
          <cell r="AH653">
            <v>1</v>
          </cell>
          <cell r="AI653" t="str">
            <v>PORCENTAJE DE SATISFACCION EN LOS SERVICIOS DE TECNOLOGIAS DE INFORMACION Y COMUNICACIONES  BRINDADO A LOS TRABAJADORES DEL GOBIERNO DE LA CIUDAD DE MEXICO, ASI COMO A LOS CIUDADANOS QUE HACEN USO DE TALES SERVICIOS</v>
          </cell>
          <cell r="AJ653" t="str">
            <v>ENCUESTAS DE SATISFACCION FAVORABLES / TOTAL DE ENCUESTAS REALIZADAS * 100</v>
          </cell>
          <cell r="AK653" t="str">
            <v>PORCENTAJE</v>
          </cell>
          <cell r="AL653" t="str">
            <v>ENCUESTAS DE SATISFACCION BAJO RESGUARDO DE LA DIRECCION GENERAL DE TECNOLOGIAS Y COMUNICACIONES</v>
          </cell>
          <cell r="AM653">
            <v>0.25</v>
          </cell>
          <cell r="AN653">
            <v>0.5</v>
          </cell>
          <cell r="AO653">
            <v>0.75</v>
          </cell>
          <cell r="AP653">
            <v>1</v>
          </cell>
        </row>
        <row r="654">
          <cell r="K654" t="str">
            <v>09C001P001</v>
          </cell>
          <cell r="L654">
            <v>2</v>
          </cell>
          <cell r="M654" t="str">
            <v>Ciudad Sustentable</v>
          </cell>
          <cell r="N654" t="str">
            <v>1</v>
          </cell>
          <cell r="O654" t="str">
            <v>Desarrollo económico sustentable e incluyente y generación de empleo</v>
          </cell>
          <cell r="P654" t="str">
            <v>7</v>
          </cell>
          <cell r="Q654" t="str">
            <v>Derechos humanos y empleo</v>
          </cell>
          <cell r="R654">
            <v>5</v>
          </cell>
          <cell r="S654" t="str">
            <v xml:space="preserve">Igualdad de género </v>
          </cell>
          <cell r="T654" t="str">
            <v xml:space="preserve">5. Igualdad de género </v>
          </cell>
          <cell r="U654" t="str">
            <v>1</v>
          </cell>
          <cell r="V654" t="str">
            <v>Gobierno</v>
          </cell>
          <cell r="W654" t="str">
            <v>2</v>
          </cell>
          <cell r="X654" t="str">
            <v>Justicia</v>
          </cell>
          <cell r="Y654" t="str">
            <v>4</v>
          </cell>
          <cell r="Z654" t="str">
            <v>Derechos Humanos</v>
          </cell>
          <cell r="AA654" t="str">
            <v>1.2.4</v>
          </cell>
          <cell r="AB654" t="str">
            <v>003</v>
          </cell>
          <cell r="AC654" t="str">
            <v>Transversalización de la perspectiva de género</v>
          </cell>
          <cell r="AD654" t="str">
            <v>INSUFICIENTE ATENCION A LAS SITUACIONES DE ACOSO LABORAL Y DESIGUALDAD DE GENERO.</v>
          </cell>
          <cell r="AE654" t="str">
            <v xml:space="preserve">HOMBRES Y MUJERES HABITANTES DE LA CIUDAD DE MEXICO. </v>
          </cell>
          <cell r="AF654" t="str">
            <v>FORTALECER LA PROMOCION DE ACCIONES INSTITUCIONALES QUE GARANTICEN EL EJERCICIO PLENO DE LOS DERECHOS DE LAS NIÑAS Y MUJERES, A TRAVES DE LA DIFUSION Y ATENCION DE DENUNCIAS.</v>
          </cell>
          <cell r="AG654" t="str">
            <v xml:space="preserve">RELACIONES LABORALES JUSTAS, EQUITATIVAS Y LIBRES DE VIOLENCIA, GENERANDO UN ENTORNO DE RESPETO Y TOLERANCIA PARA LA POBLACION DE LA CIUDAD DE MEXICO. </v>
          </cell>
          <cell r="AH654">
            <v>0.5</v>
          </cell>
          <cell r="AI654" t="str">
            <v>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v>
          </cell>
          <cell r="AJ654" t="str">
            <v xml:space="preserve">(INTEGRACION DE EXPEDIENTES Y/O DENUNCIAS ATENDIDAS/INTEGRACION DE EXPEDIENTES Y/O DENUNCIAS REGISTRADAS*100 </v>
          </cell>
          <cell r="AK654" t="str">
            <v>PORCENTAJE</v>
          </cell>
          <cell r="AL654" t="str">
            <v>EVIDENCIA DOCUMENTAL BAJO RESGUARDO DE LA DIRECCION DE DESARROLLO DE LA COMPETENCIA LABORAL, IGUALDAD SUSTANTIVA Y DERECHOS HUMANOS Y DE LA COORDINACION GENERAL DE COMUNICACION CIUDADANA</v>
          </cell>
          <cell r="AM654">
            <v>0.1</v>
          </cell>
          <cell r="AN654">
            <v>0.15</v>
          </cell>
          <cell r="AO654">
            <v>0.1</v>
          </cell>
          <cell r="AP654">
            <v>0.15</v>
          </cell>
        </row>
        <row r="655">
          <cell r="K655" t="str">
            <v>09C001P002</v>
          </cell>
          <cell r="L655">
            <v>2</v>
          </cell>
          <cell r="M655" t="str">
            <v>Ciudad Sustentable</v>
          </cell>
          <cell r="N655" t="str">
            <v>1</v>
          </cell>
          <cell r="O655" t="str">
            <v>Desarrollo económico sustentable e incluyente y generación de empleo</v>
          </cell>
          <cell r="P655" t="str">
            <v>7</v>
          </cell>
          <cell r="Q655" t="str">
            <v>Derechos humanos y empleo</v>
          </cell>
          <cell r="R655">
            <v>10</v>
          </cell>
          <cell r="S655" t="str">
            <v xml:space="preserve">Reducción de las desigualdades </v>
          </cell>
          <cell r="T655" t="str">
            <v xml:space="preserve">10. Reducción de las desigualdades </v>
          </cell>
          <cell r="U655" t="str">
            <v>1</v>
          </cell>
          <cell r="V655" t="str">
            <v>Gobierno</v>
          </cell>
          <cell r="W655" t="str">
            <v>2</v>
          </cell>
          <cell r="X655" t="str">
            <v>Justicia</v>
          </cell>
          <cell r="Y655" t="str">
            <v>4</v>
          </cell>
          <cell r="Z655" t="str">
            <v>Derechos Humanos</v>
          </cell>
          <cell r="AA655" t="str">
            <v>1.2.4</v>
          </cell>
          <cell r="AB655" t="str">
            <v>004</v>
          </cell>
          <cell r="AC655" t="str">
            <v>Transversalización del enfoque de derechos humanos</v>
          </cell>
          <cell r="AD655" t="str">
            <v xml:space="preserve">DEFIECIENTE ATENCION A LAS CONDICIONES DE DESIGUALDAD EN LOS ESPACIOS PUBLICO Y PRIVADO, LO CUAL CONTRIBUYE A LA DISCRIMINACION HACIA PERSONAS O GRUPOS EN SITUACION DE DESVENTAJA ECONOMICA, SOCIAL, EDUCATIVA, POLITICA Y DE GENERO. </v>
          </cell>
          <cell r="AE655" t="str">
            <v>LAS Y LOS TRABAJADORES DEL GOBIERNO DE LA CIUDAD DE MEXICO.</v>
          </cell>
          <cell r="AF655" t="str">
            <v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v>
          </cell>
          <cell r="AG655" t="str">
            <v xml:space="preserve">INCLUSION Y COHESION SOCIAL PARA LA POBLACION DE LA CIUDAD DE MEXICO. </v>
          </cell>
          <cell r="AH655">
            <v>100</v>
          </cell>
          <cell r="AI655" t="str">
            <v>ACCIONES ENCAMINADAS AL CUMPLIMIENTO DE LOS DERECHOS HUMANOS, TALES COMO: CAPACITACIONES, PLATICAS, CONFERENCIAS, ENTRE OTROS.</v>
          </cell>
          <cell r="AJ655" t="str">
            <v>ASISTENTES A LOS CURSOS, PLATICAS, CONFERENCIAS ENTRE OTROS</v>
          </cell>
          <cell r="AK655" t="str">
            <v>PERSONA</v>
          </cell>
          <cell r="AL655" t="str">
            <v>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v>
          </cell>
          <cell r="AM655">
            <v>25</v>
          </cell>
          <cell r="AN655">
            <v>50</v>
          </cell>
          <cell r="AO655">
            <v>75</v>
          </cell>
          <cell r="AP655">
            <v>100</v>
          </cell>
        </row>
        <row r="656">
          <cell r="K656" t="str">
            <v>09C001P004</v>
          </cell>
          <cell r="L656">
            <v>2</v>
          </cell>
          <cell r="M656" t="str">
            <v>Ciudad Sustentable</v>
          </cell>
          <cell r="N656" t="str">
            <v>1</v>
          </cell>
          <cell r="O656" t="str">
            <v>Desarrollo económico sustentable e incluyente y generación de empleo</v>
          </cell>
          <cell r="P656" t="str">
            <v>7</v>
          </cell>
          <cell r="Q656" t="str">
            <v>Derechos humanos y empleo</v>
          </cell>
          <cell r="R656" t="str">
            <v>10</v>
          </cell>
          <cell r="S656" t="str">
            <v xml:space="preserve">Reducción de las desigualdades </v>
          </cell>
          <cell r="T656" t="str">
            <v xml:space="preserve">10. Reducción de las desigualdades </v>
          </cell>
          <cell r="U656" t="str">
            <v>2</v>
          </cell>
          <cell r="V656" t="str">
            <v>Desarrollo Social</v>
          </cell>
          <cell r="W656" t="str">
            <v>6</v>
          </cell>
          <cell r="X656" t="str">
            <v>Protección Social</v>
          </cell>
          <cell r="Y656" t="str">
            <v>8</v>
          </cell>
          <cell r="Z656" t="str">
            <v>Otros Grupos Vulnerables</v>
          </cell>
          <cell r="AA656" t="str">
            <v>2.6.8</v>
          </cell>
          <cell r="AB656" t="str">
            <v>294</v>
          </cell>
          <cell r="AC656" t="str">
            <v>Transversalización de la perspectiva de los derechos de la niñez y de la adolescencia</v>
          </cell>
          <cell r="AD65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56" t="str">
            <v>NIÑOS, NIÑAS Y ADOLESCENTES QUE HABITEN Y TRANSITEN EN LA CIUDAD DE MÉXICO</v>
          </cell>
          <cell r="AF656" t="str">
            <v>PROMOCIÓN INTEGRAL DE LOS DERECHOS DE LOS NIÑOS, NIÑAS Y ADOLESCENTES.
IMPLEMENTACIÓN ACCIONES DE SENSIBILIZACIÓN, PARA LOS SERVIDORES PÚBLICOS EN EL CUMPLIMIENTO DE LOS DERECHOS DE LOS NIÑOS, NIÑAS Y ADOLESCENTES.</v>
          </cell>
          <cell r="AG656" t="str">
            <v>NIÑOS, NIÑAS Y ADOLESCENTES, CON UNA VIDA LIBRE DE VIOLENCIA</v>
          </cell>
          <cell r="AH656">
            <v>1</v>
          </cell>
          <cell r="AI656" t="str">
            <v>PORCENTAJE DE ACTIVIDADES REALIZADAS A EFECTO DE CONCIENTIZAR SOBRE LOS DERECHOS DE LAS NIÑAS, NIÑOS Y ADOLESCENTES A LOS SERVIDORES PÚBLICOS DE LA INSTITUCIÓN.</v>
          </cell>
          <cell r="AJ656" t="str">
            <v>(ACTIVIDADES PLANEADAS PARA CONCIENTIZAR SOBRE LOS DERECHOS DE LAS NIÑAS, NIÑOS Y ADOLESCENTES) / (ACTIVIDADES REALIZADAS PARA CONCIENTIZAR SOBRE LOS DERECHOS DE LAS NIÑAS, NIÑOS Y ADOLESCENTES)</v>
          </cell>
          <cell r="AK656" t="str">
            <v>PORCENTAJE</v>
          </cell>
          <cell r="AL656" t="str">
            <v>N/A</v>
          </cell>
          <cell r="AM656">
            <v>0</v>
          </cell>
          <cell r="AN656">
            <v>0.5</v>
          </cell>
          <cell r="AO656">
            <v>1</v>
          </cell>
          <cell r="AP656">
            <v>1</v>
          </cell>
        </row>
        <row r="657">
          <cell r="K657" t="str">
            <v>09C001P014</v>
          </cell>
          <cell r="L657">
            <v>2</v>
          </cell>
          <cell r="M657" t="str">
            <v>Ciudad Sustentable</v>
          </cell>
          <cell r="N657" t="str">
            <v>1</v>
          </cell>
          <cell r="O657" t="str">
            <v>Desarrollo económico sustentable e incluyente y generación de empleo</v>
          </cell>
          <cell r="P657" t="str">
            <v>3</v>
          </cell>
          <cell r="Q657" t="str">
            <v>Fortalecer la economía social y el emprendimiento</v>
          </cell>
          <cell r="R657">
            <v>16</v>
          </cell>
          <cell r="S657" t="str">
            <v>Paz, justicia e instituciones sólidas</v>
          </cell>
          <cell r="T657" t="str">
            <v>16. Paz, justicia e instituciones sólidas</v>
          </cell>
          <cell r="U657" t="str">
            <v>1</v>
          </cell>
          <cell r="V657" t="str">
            <v>Gobierno</v>
          </cell>
          <cell r="W657" t="str">
            <v>5</v>
          </cell>
          <cell r="X657" t="str">
            <v>Asuntos Financieros Y Hacendarios</v>
          </cell>
          <cell r="Y657" t="str">
            <v>2</v>
          </cell>
          <cell r="Z657" t="str">
            <v>Asuntos Hacendarios</v>
          </cell>
          <cell r="AA657" t="str">
            <v>1.5.2</v>
          </cell>
          <cell r="AB657" t="str">
            <v>056</v>
          </cell>
          <cell r="AC657" t="str">
            <v>Planeación y control del gasto</v>
          </cell>
          <cell r="AD657" t="str">
            <v>LOS RECURSOS PUBLICOS SE ASIGNAN DE MANERA INEFICIENTE, GENERANDO INCERTIDUMBRE DE SU APLICACION Y DIFICULTANDO EL OTORGAMIENTO DE BIENES Y SERVICIOS DE CALIDAD A LA POBLACION.</v>
          </cell>
          <cell r="AE657" t="str">
            <v>ENTES PUBLICOS DE LA CIUDAD DE MEXICO (97)</v>
          </cell>
          <cell r="AF657" t="str">
            <v>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v>
          </cell>
          <cell r="AG657" t="str">
            <v>MAYOR EFECTIVIDAD Y BENEFICIO SOCIAL DE LAS POLITICAS PUBLICAS MEDIANTE UN PUNTUAL CUMPLIMIENTO DE LOS OBJETIVOS, ESTRATEGIAS Y METAS DEL GOBIERNO DE LA CIUDAD DE MEXICO.</v>
          </cell>
          <cell r="AH657">
            <v>0.8</v>
          </cell>
          <cell r="AI657" t="str">
            <v>INDICE QUE MIDE EL AVANCE EN LA IMPLEMENTACION DEL PBR-SED, LA EMISION DEL  ANTEPROYECTO DE EGRESOS Y EL PAQUETE ECONOMICO, ASI COMO LA ACTUALIZACION DE LA NORMATIVIDAD APLICABLE.</v>
          </cell>
          <cell r="AJ657" t="str">
            <v>((GASTO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v>
          </cell>
          <cell r="AK657" t="str">
            <v>INDICE</v>
          </cell>
          <cell r="AL657" t="str">
            <v>EN LA SECCION DE AVANCE PBR-SED DEL MICROSITIO DE PBR-SED. HTTP://PROCESOS.FINANZAS.CDMX.GOB.MX/PBR_NEW/BIENVENIDA O HTTP://WWW.FINANZAS.CDMX.GOB.MX/SERVICIOS</v>
          </cell>
          <cell r="AM657">
            <v>0.6</v>
          </cell>
          <cell r="AN657">
            <v>0.64</v>
          </cell>
          <cell r="AO657">
            <v>0.72</v>
          </cell>
          <cell r="AP657">
            <v>0.8</v>
          </cell>
        </row>
        <row r="658">
          <cell r="K658" t="str">
            <v>09C001P026</v>
          </cell>
          <cell r="L658">
            <v>2</v>
          </cell>
          <cell r="M658" t="str">
            <v>Ciudad Sustentable</v>
          </cell>
          <cell r="N658" t="str">
            <v>1</v>
          </cell>
          <cell r="O658" t="str">
            <v>Desarrollo económico sustentable e incluyente y generación de empleo</v>
          </cell>
          <cell r="P658" t="str">
            <v>1</v>
          </cell>
          <cell r="Q658" t="str">
            <v>Apoyo a la industria innovadora, sustentable y la economía circular</v>
          </cell>
          <cell r="R658">
            <v>16</v>
          </cell>
          <cell r="S658" t="str">
            <v>Paz, justicia e instituciones sólidas</v>
          </cell>
          <cell r="T658" t="str">
            <v>16. Paz, justicia e instituciones sólidas</v>
          </cell>
          <cell r="U658" t="str">
            <v>1</v>
          </cell>
          <cell r="V658" t="str">
            <v>Gobierno</v>
          </cell>
          <cell r="W658" t="str">
            <v>5</v>
          </cell>
          <cell r="X658" t="str">
            <v>Asuntos Financieros Y Hacendarios</v>
          </cell>
          <cell r="Y658" t="str">
            <v>2</v>
          </cell>
          <cell r="Z658" t="str">
            <v>Asuntos Hacendarios</v>
          </cell>
          <cell r="AA658" t="str">
            <v>1.5.2</v>
          </cell>
          <cell r="AB658" t="str">
            <v>011</v>
          </cell>
          <cell r="AC658" t="str">
            <v>Política fiscal y tributaria</v>
          </cell>
          <cell r="AD658" t="str">
            <v>DEFICIENTE RECAUDACION DE IMPUESTOS OCASIONADO POR CONTRIBUYENTES MOROSOS DE LA CIUDAD DE MEXICO.</v>
          </cell>
          <cell r="AE658" t="str">
            <v>CIUDADANOS CONTRIBUYENTES DEL GOBIERNO DE LA CIUDAD DE MEXICO.</v>
          </cell>
          <cell r="AF658" t="str">
            <v xml:space="preserve">1.- ENTREGA DE PROPUESTAS DE VALOR CATASTRAL Y PAGO DEL IMPUESTO PREDIAL (BOLETAS PREDIALES) 2.- REGISTRO EN BASE DE DATOS PARA CONTAR CON INFORMACION VERAZ Y OPORTUNA 3.- NEGOCIACION CON CONTRIBUYENTES MOROSOS O IRREGULARES PARA PAGOS </v>
          </cell>
          <cell r="AG658" t="str">
            <v>RECURSOS SUFICIENTES PARA SATISFACER LAS NECESIDADES DE SUS CIUDADANOS, BRINDANDO SERVICIOS QUE PERMITAN ELEVAR LA CALIDAD DE VIDA DE CADA UNO DE ELLOS,</v>
          </cell>
          <cell r="AH658">
            <v>0.08</v>
          </cell>
          <cell r="AI658" t="str">
            <v>INCREMENTO GRADUAL DE LOS RECURSOS OBTENIDOS A TRAVES DE LA RECAUDACION EN LA CIUDAD DE MEXICO. META EXPRESANDA EN PORCENTAJE DE INCREMENTO SOBRE EL EJERCICIO ANTERIOR</v>
          </cell>
          <cell r="AJ658" t="str">
            <v>((INCREMENTO ACUMULADO AL PERIODO / INGRESOS ACUMULADOS AL MISMO PERIODO DEL EJERCICIO FISCAL ANTERIOR)-1)*100</v>
          </cell>
          <cell r="AK658" t="str">
            <v>TASA DE VARIACION</v>
          </cell>
          <cell r="AL658" t="str">
            <v>INFORMACION DISPONIBLE EN INFORMES DE CUENTA PUBLICA A TRAVES DEL PORTAL DE TRANSPARENCIA HTTP://TRANSPARENCIA.FINANZAS.CDMX.GOB.MX/</v>
          </cell>
          <cell r="AM658">
            <v>0.03</v>
          </cell>
          <cell r="AN658">
            <v>0.05</v>
          </cell>
          <cell r="AO658">
            <v>7.0000000000000007E-2</v>
          </cell>
          <cell r="AP658">
            <v>0.08</v>
          </cell>
        </row>
        <row r="659">
          <cell r="K659" t="str">
            <v>09PDLRE044</v>
          </cell>
          <cell r="L659">
            <v>1</v>
          </cell>
          <cell r="M659" t="str">
            <v>Igualdad y Derechos</v>
          </cell>
          <cell r="N659">
            <v>6</v>
          </cell>
          <cell r="O659" t="str">
            <v>Derecho a la igualdad e inclusión</v>
          </cell>
          <cell r="P659">
            <v>0</v>
          </cell>
          <cell r="Q659" t="str">
            <v>Derecho a la igualdad e inclusión</v>
          </cell>
          <cell r="R659">
            <v>16</v>
          </cell>
          <cell r="S659" t="str">
            <v>Paz, justicia e instituciones sólidas</v>
          </cell>
          <cell r="T659" t="str">
            <v>16. Paz, justicia e instituciones sólidas</v>
          </cell>
          <cell r="U659" t="str">
            <v>2</v>
          </cell>
          <cell r="V659" t="str">
            <v>Desarrollo Social</v>
          </cell>
          <cell r="W659" t="str">
            <v>6</v>
          </cell>
          <cell r="X659" t="str">
            <v>Protección Social</v>
          </cell>
          <cell r="Y659" t="str">
            <v>9</v>
          </cell>
          <cell r="Z659" t="str">
            <v>Otros De Seguridad Social Y Asistencia Social</v>
          </cell>
          <cell r="AA659" t="str">
            <v>2.6.9</v>
          </cell>
          <cell r="AB659" t="str">
            <v>039</v>
          </cell>
          <cell r="AC659" t="str">
            <v>Financiamiento y créditos</v>
          </cell>
          <cell r="AD659" t="str">
            <v>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v>
          </cell>
          <cell r="AE659" t="str">
            <v>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v>
          </cell>
          <cell r="AF659" t="str">
            <v>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v>
          </cell>
          <cell r="AG659" t="str">
            <v>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v>
          </cell>
          <cell r="AH659">
            <v>0.82199999999999995</v>
          </cell>
          <cell r="AI659" t="str">
            <v>ESTABLECE CUANTOS BENEFICIOS CONSIDERADOS EN EL REGLAMENTO DE PRESTACIONES DE LA CAPTRALIR (CREDITOS HIPOTECARIOS, PRESTAMOS, DEVOLUCION DEL 5% FONDO DE LA VIVIENDA, INDEMNIZACION GLOBAL Y APOYO POR GASTOS DE DEFUNCION) OTORGA LA ENTIDAD.</v>
          </cell>
          <cell r="AJ659" t="str">
            <v>TOTAL DE PRESTACIONES OTORGADOS / (TOTAL DE SOLICITUDES) * 100.</v>
          </cell>
          <cell r="AK659" t="str">
            <v>INDICE</v>
          </cell>
          <cell r="AL659" t="str">
            <v>INFORME DE AVANCE TRIMESTRAL PUBLICADO EN LA SECRETARIA DE ADMINISTRACION Y FINANZAS..HTTPS://DATA.FINANZAS.CDMX.GOB.MX/DOCUMENTOS/IAPP20.HTML</v>
          </cell>
          <cell r="AM659">
            <v>0.17499999999999999</v>
          </cell>
          <cell r="AN659">
            <v>0.41</v>
          </cell>
          <cell r="AO659">
            <v>0.61799999999999999</v>
          </cell>
          <cell r="AP659">
            <v>0.82199999999999995</v>
          </cell>
        </row>
        <row r="660">
          <cell r="K660" t="str">
            <v>09PDLRE076</v>
          </cell>
          <cell r="L660">
            <v>1</v>
          </cell>
          <cell r="M660" t="str">
            <v>Igualdad y Derechos</v>
          </cell>
          <cell r="N660">
            <v>6</v>
          </cell>
          <cell r="O660" t="str">
            <v>Derecho a la igualdad e inclusión</v>
          </cell>
          <cell r="P660">
            <v>3</v>
          </cell>
          <cell r="Q660" t="str">
            <v>Personas adultas mayores</v>
          </cell>
          <cell r="R660">
            <v>16</v>
          </cell>
          <cell r="S660" t="str">
            <v>Paz, justicia e instituciones sólidas</v>
          </cell>
          <cell r="T660" t="str">
            <v>16. Paz, justicia e instituciones sólidas</v>
          </cell>
          <cell r="U660" t="str">
            <v>2</v>
          </cell>
          <cell r="V660" t="str">
            <v>Desarrollo Social</v>
          </cell>
          <cell r="W660" t="str">
            <v>6</v>
          </cell>
          <cell r="X660" t="str">
            <v>Protección Social</v>
          </cell>
          <cell r="Y660" t="str">
            <v>9</v>
          </cell>
          <cell r="Z660" t="str">
            <v>Otros De Seguridad Social Y Asistencia Social</v>
          </cell>
          <cell r="AA660" t="str">
            <v>2.6.9</v>
          </cell>
          <cell r="AB660" t="str">
            <v>171</v>
          </cell>
          <cell r="AC660" t="str">
            <v>Créditos a pensionados y jubilados</v>
          </cell>
          <cell r="AD660" t="str">
            <v>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v>
          </cell>
          <cell r="AE660" t="str">
            <v>25,730 JUBILADOS Y PENSIONDOS DE LA NOMINA 5.</v>
          </cell>
          <cell r="AF660" t="str">
            <v>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v>
          </cell>
          <cell r="AG660" t="str">
            <v>MEJORAR LA CALIDAD DE VIDA DE LOS JUBILADOS Y PENSIONADOS A TRAVES DEL FOMENTO A LA RECREACION MEDIANTE SERVICIOS SOCIALES Y CULTURALES COMO EXCURSIONES, EVENTOS, AYUDAS DE PROTESIS, PRESTAMOS A CORTO Y MEDIANO PLAZO, ESCOLAR Y SERVICIO MEDICO SUBROGADO.</v>
          </cell>
          <cell r="AH660">
            <v>0.43</v>
          </cell>
          <cell r="AI660" t="str">
            <v>BENEFICIADOS DE LA POBLACION DERECHOHABIENTE QUE RECIBE UN SERVICIO SOCIAL, CULTURAL, PRESTAMO  Y SERVICIO MEDICO</v>
          </cell>
          <cell r="AJ660" t="str">
            <v>(NUMERO DE JUBILADOS Y PENSIONADOS BENEFICIADOS) / (TOTAL DE NOMINA 5 DE JUBILADOS Y PENSIONADOS) *100</v>
          </cell>
          <cell r="AK660" t="str">
            <v>PORCENTAJE</v>
          </cell>
          <cell r="AL660" t="str">
            <v>INFORME DE AVANCE TRIMESTRAL PUBLICADO EN LA SECRETARIA DE ADMINISTRACION Y FINANZAS..HTTPS://DATA.FINANZAS.CDMX.GOB.MX/DOCUMENTOS/IAPP20.HTML</v>
          </cell>
          <cell r="AM660">
            <v>0.82</v>
          </cell>
          <cell r="AN660">
            <v>0.19800000000000001</v>
          </cell>
          <cell r="AO660">
            <v>0.31900000000000001</v>
          </cell>
          <cell r="AP660">
            <v>0.43</v>
          </cell>
        </row>
        <row r="661">
          <cell r="K661" t="str">
            <v>09PDLRJ001</v>
          </cell>
          <cell r="L661">
            <v>1</v>
          </cell>
          <cell r="M661" t="str">
            <v>Igualdad y Derechos</v>
          </cell>
          <cell r="N661">
            <v>6</v>
          </cell>
          <cell r="O661" t="str">
            <v>Derecho a la igualdad e inclusión</v>
          </cell>
          <cell r="P661">
            <v>3</v>
          </cell>
          <cell r="Q661" t="str">
            <v>Personas adultas mayores</v>
          </cell>
          <cell r="R661">
            <v>16</v>
          </cell>
          <cell r="S661" t="str">
            <v>Paz, justicia e instituciones sólidas</v>
          </cell>
          <cell r="T661" t="str">
            <v>16. Paz, justicia e instituciones sólidas</v>
          </cell>
          <cell r="U661" t="str">
            <v>2</v>
          </cell>
          <cell r="V661" t="str">
            <v>Desarrollo Social</v>
          </cell>
          <cell r="W661" t="str">
            <v>6</v>
          </cell>
          <cell r="X661" t="str">
            <v>Protección Social</v>
          </cell>
          <cell r="Y661" t="str">
            <v>9</v>
          </cell>
          <cell r="Z661" t="str">
            <v>Otros De Seguridad Social Y Asistencia Social</v>
          </cell>
          <cell r="AA661" t="str">
            <v>2.6.9</v>
          </cell>
          <cell r="AB661" t="str">
            <v>170</v>
          </cell>
          <cell r="AC661" t="str">
            <v>Administración del sistema de pensiones y jubilaciones</v>
          </cell>
          <cell r="AD661" t="str">
            <v>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v>
          </cell>
          <cell r="AE661" t="str">
            <v xml:space="preserve">LA CAJA DE PREVISION PARA TRABAJADORES A LISTA DE RAYA DEL GOBIERNO DE LA CIUDAD DE MEICO BRINDA SU SERVICIO A 25,730 JUBILADOS Y  PENSIONADOS. </v>
          </cell>
          <cell r="AF661" t="str">
            <v xml:space="preserve">GARANTIZAR EL OTORGAMIENTO Y PAGO DE NOMINA DE JUBILADOS Y PENSIONADOS, DE ACUERDO AL REGLAMENTO DE PRESTACIONES DE LA CAPTRALIR, CONTAR CON UNA REMUNERACION PROPORCIONAL Y CONTINUA QUE PERMITA AL DERECHOHABIENTE HACER FRENTE A SUS NECESIDADES BASICAS. </v>
          </cell>
          <cell r="AG661" t="str">
            <v>PROPORCIONAR A LOS TRABAJADORES LA SEGURIDAD DE SU PENSION A LA QUE TIENEN DERECHO SEGUN LA NORMATIVIAD VIGENTE.</v>
          </cell>
          <cell r="AH661">
            <v>1</v>
          </cell>
          <cell r="AI661" t="str">
            <v xml:space="preserve">PORCENTAJE DEL INCREMENTO DEL NUMERO DE PENSIONES OTORGADAS </v>
          </cell>
          <cell r="AJ661" t="str">
            <v>(TOTAL DE LA NOMINA AL INICIO DEL AÑO+ NUMERO DE PENSIONES OTORGADAS AL PERIODO / TOTAL DE NOMINA DE JUBILADOS Y PENSIONADOS DEL ULTIMO TRIMESTRE)100</v>
          </cell>
          <cell r="AK661" t="str">
            <v>PORCENTAJE</v>
          </cell>
          <cell r="AL661" t="str">
            <v>INFORME DE AVANCE TRIMESTRAL PUBLICADO EN LA SECRETARIA DE ADMINISTRACION Y FINANZAS..HTTPS://DATA.FINANZAS.CDMX.GOB.MX/DOCUMENTOS/IAPP20.HTML</v>
          </cell>
          <cell r="AM661">
            <v>0.91600000000000004</v>
          </cell>
          <cell r="AN661">
            <v>0.95799999999999996</v>
          </cell>
          <cell r="AO661">
            <v>0.98</v>
          </cell>
          <cell r="AP661">
            <v>1</v>
          </cell>
        </row>
        <row r="662">
          <cell r="K662" t="str">
            <v>09PDLRM001</v>
          </cell>
          <cell r="L662">
            <v>1</v>
          </cell>
          <cell r="M662" t="str">
            <v>Igualdad y Derechos</v>
          </cell>
          <cell r="N662" t="str">
            <v>6</v>
          </cell>
          <cell r="O662" t="str">
            <v>Derecho a la igualdad e inclusión</v>
          </cell>
          <cell r="P662" t="str">
            <v>3</v>
          </cell>
          <cell r="Q662" t="str">
            <v>Personas adultas mayores</v>
          </cell>
          <cell r="R662" t="str">
            <v>10</v>
          </cell>
          <cell r="S662" t="str">
            <v xml:space="preserve">Reducción de las desigualdades </v>
          </cell>
          <cell r="T662" t="str">
            <v xml:space="preserve">10. Reducción de las desigualdades </v>
          </cell>
          <cell r="U662" t="str">
            <v>1</v>
          </cell>
          <cell r="V662" t="str">
            <v>Gobierno</v>
          </cell>
          <cell r="W662" t="str">
            <v>5</v>
          </cell>
          <cell r="X662" t="str">
            <v>Asuntos Financieros Y Hacendarios</v>
          </cell>
          <cell r="Y662" t="str">
            <v>2</v>
          </cell>
          <cell r="Z662" t="str">
            <v>Asuntos Hacendarios</v>
          </cell>
          <cell r="AA662" t="str">
            <v>1.5.2</v>
          </cell>
          <cell r="AB662" t="str">
            <v>104</v>
          </cell>
          <cell r="AC662" t="str">
            <v>Administración de capital humano</v>
          </cell>
          <cell r="AD662" t="str">
            <v>LA CAPTRALIR CUENTA CON UNA PLANTILLA AUTORIZADA DE  216 EMPLEADOS QUE ATIENDEN A JUBILADOS,  PENSIONADOS Y TRABAJADORES DE NOMINA 5, POR LO QUE, EL PERSONAL Y LOS RECURSOS MATERIALES EN OCASIONES LLEGAN A SER INSUFICIENTE PARA UNA OPTIMA ATENCION ADMINISTRATIVA Y OPERATIVA.</v>
          </cell>
          <cell r="AE662" t="str">
            <v>54,185 TRABAJADORES DE LA NOMINA 5 EN ACTIVO Y 25,730 JUBILADOS Y  PENSIONADOS.</v>
          </cell>
          <cell r="AF662" t="str">
            <v>ADMINISTRAR, DIRIGIR ACCIONES Y ACTIVIDADES QUE REALIZA LA ENTIDAD, COADYUVANDO MEDIANTE UNA ADECUADA Y EFICIENTE ADMINISTRACION DE SUS RECURSOS MATERIALES Y FINANCIEROS PARA CUMPLIR CON LOS OBJETIVOS QUE LE ESTABLECE EL REGLAMENTO INTERNO DE PRESTACIONES DE LA CAPTRALIR.</v>
          </cell>
          <cell r="AG662" t="str">
            <v>MEJORAR Y FACILITAR LA SOLICITUD Y RESOLUCION DE TRAMITES, ASI COMO LA PRESTACION DE SERVICIOS A CARGO DE LA ENTIDAD.</v>
          </cell>
          <cell r="AH662">
            <v>1</v>
          </cell>
          <cell r="AI662" t="str">
            <v>DETERMINA EL PORCENTAJE DEL GASTO DE OPERACION ADMINISTRATIVO DEL AÑO CORRIENTE CONTRA EL GASTO ASIGNADO AL INICIO DEL AÑO</v>
          </cell>
          <cell r="AJ662" t="str">
            <v>(GASTO DE OPERACION ADMINISTRATIVO EJERCIDO ACUMULADO EN EL PERIODO / GASTO DE OPERACION ADMINISTRATIVO PROGRAMADO ACUMULADO DEL PERIODO) * 100</v>
          </cell>
          <cell r="AK662" t="str">
            <v>PORCENTAJE</v>
          </cell>
          <cell r="AL662" t="str">
            <v>INFORME DE AVANCE TRIMESTRAL PUBLICADO EN LA SECRETARIA DE ADMINISTRACION Y FINANZAS..HTTPS://DATA.FINANZAS.CDMX.GOB.MX/DOCUMENTOS/IAPP20.HTML</v>
          </cell>
          <cell r="AM662">
            <v>0.25</v>
          </cell>
          <cell r="AN662">
            <v>0.5</v>
          </cell>
          <cell r="AO662">
            <v>0.75</v>
          </cell>
          <cell r="AP662">
            <v>1</v>
          </cell>
        </row>
        <row r="663">
          <cell r="K663" t="str">
            <v>09PDLRN001</v>
          </cell>
          <cell r="L663">
            <v>1</v>
          </cell>
          <cell r="M663" t="str">
            <v>Igualdad y Derechos</v>
          </cell>
          <cell r="N663" t="str">
            <v>6</v>
          </cell>
          <cell r="O663" t="str">
            <v>Derecho a la igualdad e inclusión</v>
          </cell>
          <cell r="P663" t="str">
            <v>3</v>
          </cell>
          <cell r="Q663" t="str">
            <v>Personas adultas mayores</v>
          </cell>
          <cell r="R663">
            <v>16</v>
          </cell>
          <cell r="S663" t="str">
            <v>Paz, justicia e instituciones sólidas</v>
          </cell>
          <cell r="T663" t="str">
            <v>16. Paz, justicia e instituciones sólidas</v>
          </cell>
          <cell r="U663" t="str">
            <v>1</v>
          </cell>
          <cell r="V663" t="str">
            <v>Gobierno</v>
          </cell>
          <cell r="W663" t="str">
            <v>7</v>
          </cell>
          <cell r="X663" t="str">
            <v>Asuntos De Orden Público Y De Seguridad Interior</v>
          </cell>
          <cell r="Y663" t="str">
            <v>2</v>
          </cell>
          <cell r="Z663" t="str">
            <v>Protección Civil</v>
          </cell>
          <cell r="AA663" t="str">
            <v>1.7.2</v>
          </cell>
          <cell r="AB663" t="str">
            <v>002</v>
          </cell>
          <cell r="AC663" t="str">
            <v>Gestión integral de riesgos en materia de protección civil</v>
          </cell>
          <cell r="AD663" t="str">
            <v>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v>
          </cell>
          <cell r="AE663" t="str">
            <v>LOS SERVIDORES PUBLICOS QUE LABORAN EN LA CAPTRARIL.</v>
          </cell>
          <cell r="AF663" t="str">
            <v>PREPARAR A LOS SERVIDORES PUBLICOS Y USUARIOS PARA REACCIONAR ANTE UNA CONTINGENCIA QUE PONGA EN RIESGO SU INTEGRIDAD FISICA, DENTRO Y FUERA DE LAS INSTALACIONES DE LA ENTIDAD.</v>
          </cell>
          <cell r="AG663" t="str">
            <v>SALVAGUARDAR LA INTEGRIDAD FISICA DE LOS DERECHOHABIENTES, VISITANTES Y EMPLEADOS QUE SE ENCUENTREN DENTRO DE LAS INSTALACIONES EN CASO DE ALGUN SINIESTRO.</v>
          </cell>
          <cell r="AH663">
            <v>9.2999999999999999E-2</v>
          </cell>
          <cell r="AI663" t="str">
            <v>PORCENTAJE DE SERVIDORES PUBLICOS CAPACITADOS EN MATERIA DE PROTECCION CIVIL.</v>
          </cell>
          <cell r="AJ663" t="str">
            <v>(NUMERO DE SERVIDORES PUBLICOS CAPACITADOS / TOTAL DE SERVIDORES PUBLICOS QUE LABORA EN LA CAPTRALIR) *100</v>
          </cell>
          <cell r="AK663" t="str">
            <v>PORCENTAJE</v>
          </cell>
          <cell r="AL663" t="str">
            <v>INFORME DE AVANCE TRIMESTRAL PUBLICADO EN LA SECRETARIA DE ADMINISTRACION Y FINANZAS..HTTPS://DATA.FINANZAS.CDMX.GOB.MX/DOCUMENTOS/IAPP20.HTML</v>
          </cell>
          <cell r="AM663">
            <v>0</v>
          </cell>
          <cell r="AN663">
            <v>0</v>
          </cell>
          <cell r="AO663">
            <v>9.2999999999999999E-2</v>
          </cell>
          <cell r="AP663">
            <v>9.2999999999999999E-2</v>
          </cell>
        </row>
        <row r="664">
          <cell r="K664" t="str">
            <v>09PDLRO001</v>
          </cell>
          <cell r="L664">
            <v>1</v>
          </cell>
          <cell r="M664" t="str">
            <v>Igualdad y Derechos</v>
          </cell>
          <cell r="N664" t="str">
            <v>6</v>
          </cell>
          <cell r="O664" t="str">
            <v>Derecho a la igualdad e inclusión</v>
          </cell>
          <cell r="P664" t="str">
            <v>3</v>
          </cell>
          <cell r="Q664" t="str">
            <v>Personas adultas mayores</v>
          </cell>
          <cell r="R664">
            <v>16</v>
          </cell>
          <cell r="S664" t="str">
            <v>Paz, justicia e instituciones sólidas</v>
          </cell>
          <cell r="T664" t="str">
            <v>16. Paz, justicia e instituciones sólidas</v>
          </cell>
          <cell r="U664" t="str">
            <v>1</v>
          </cell>
          <cell r="V664" t="str">
            <v>Gobierno</v>
          </cell>
          <cell r="W664" t="str">
            <v>3</v>
          </cell>
          <cell r="X664" t="str">
            <v>Coordinación De La Política De Gobierno</v>
          </cell>
          <cell r="Y664" t="str">
            <v>4</v>
          </cell>
          <cell r="Z664" t="str">
            <v>Función Pública</v>
          </cell>
          <cell r="AA664" t="str">
            <v>1.3.4</v>
          </cell>
          <cell r="AB664" t="str">
            <v>001</v>
          </cell>
          <cell r="AC664" t="str">
            <v>Función pública y buen gobierno</v>
          </cell>
          <cell r="AD664" t="str">
            <v>EN LA OPERACION DIARIA, LOS PROCESOS Y PROCEDIMIENTOS SE VEN VISIADOS POR LOS USOS Y COSTUMBRES, TAMBIEN EXISTE DESCONOCIMENTO POR PARTE DEL PERSONAL DE LOS PROCESOS ADMINISTRATIVOS VIGENTES.</v>
          </cell>
          <cell r="AE664" t="str">
            <v>LA CAJA DE PREVISION PARA TRABAJADORES A LISTA DE RAYA DE LA CIUDAD DE MEXICO</v>
          </cell>
          <cell r="AF664" t="str">
            <v>MEJORAR LOS PROCESOS DERIVADOS DE LAS AUDITORIAS PARA FORTALECIMIENTO DE LAS CAPACIDADES EN EL QUEHACER INSTITUCIONAL.</v>
          </cell>
          <cell r="AG664" t="str">
            <v>ATENDER LAS AUDITORIAS SOLICITADAS Y SOLVENTAR LAS OBSERVACIONES DERIVADAS DE LAS MISMAS PARA FORTALECER LA ACTIVIDAD INSTITUCIONAL Y LAS SOLICITUDES DE ACCESO A LA INFORMACION PUBLICA DE LA PLATAFORMA NACIONAL DE TRANSPARENCIA.</v>
          </cell>
          <cell r="AH664">
            <v>1</v>
          </cell>
          <cell r="AI664" t="str">
            <v>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v>
          </cell>
          <cell r="AJ664" t="str">
            <v>(NUMERO DE AUDITORIAS ATENDIADAS + SOLICITUDES DE INFORMACION ATENDIDAS ) / (NUMERO DE AUDITORIAS E INFORMACION SOLICITADA)*100</v>
          </cell>
          <cell r="AK664" t="str">
            <v>PORCENTAJE</v>
          </cell>
          <cell r="AL664" t="str">
            <v>INFORME DE AVANCE TRIMESTRAL PUBLICADO EN LA SECRETARIA DE ADMINISTRACION Y FINANZAS..HTTPS://DATA.FINANZAS.CDMX.GOB.MX/DOCUMENTOS/IAPP20.HTML.PLATAFORMA NACIONAL DE TRANSPARENCIA.HTTPS://WWW.PLATAFORMADETRANSPARENCIA.ORG.MX/WEB/GUEST/INICIO</v>
          </cell>
          <cell r="AM664">
            <v>0.25</v>
          </cell>
          <cell r="AN664">
            <v>0.5</v>
          </cell>
          <cell r="AO664">
            <v>0.75</v>
          </cell>
          <cell r="AP664">
            <v>1</v>
          </cell>
        </row>
        <row r="665">
          <cell r="K665" t="str">
            <v>09PDLRP001</v>
          </cell>
          <cell r="L665">
            <v>1</v>
          </cell>
          <cell r="M665" t="str">
            <v>Igualdad y Derechos</v>
          </cell>
          <cell r="N665">
            <v>5</v>
          </cell>
          <cell r="O665" t="str">
            <v>Derechos de las mujeres</v>
          </cell>
          <cell r="P665">
            <v>0</v>
          </cell>
          <cell r="Q665" t="str">
            <v>Derechos de las mujeres</v>
          </cell>
          <cell r="R665">
            <v>5</v>
          </cell>
          <cell r="S665" t="str">
            <v xml:space="preserve">Igualdad de género </v>
          </cell>
          <cell r="T665" t="str">
            <v xml:space="preserve">5. Igualdad de género </v>
          </cell>
          <cell r="U665" t="str">
            <v>1</v>
          </cell>
          <cell r="V665" t="str">
            <v>Gobierno</v>
          </cell>
          <cell r="W665" t="str">
            <v>2</v>
          </cell>
          <cell r="X665" t="str">
            <v>Justicia</v>
          </cell>
          <cell r="Y665" t="str">
            <v>4</v>
          </cell>
          <cell r="Z665" t="str">
            <v>Derechos Humanos</v>
          </cell>
          <cell r="AA665" t="str">
            <v>1.2.4</v>
          </cell>
          <cell r="AB665" t="str">
            <v>003</v>
          </cell>
          <cell r="AC665" t="str">
            <v>Transversalización de la perspectiva de género</v>
          </cell>
          <cell r="AD665" t="str">
            <v>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v>
          </cell>
          <cell r="AE665" t="str">
            <v>LAS Y LOS SERVIDORES PUBLICOS QUE LABORAN EN LA CAJA DE PREVISION PARA TRABAJADORES A LISTA DE RAYA DEL GOBIERNO DE LA CIUDAD DE MEXICO.</v>
          </cell>
          <cell r="AF665" t="str">
            <v>CAPACITAR 80 SERVIDORES PUBLICOS EN MATERIA DE IGUALDAD DE GENERO, COMO INSTRUMENTO CLAVE EN LA TRANSVERSALIDAD DE LA PERSPECTIVA DE GENERO EN EL QUEHACER DE LA ADMINISTRACION PUBLICA DE LA CIUDAD DE MEXICO, A FIN DE CONTRIBUIR A LA IGUALDAD SUSTANTIVA ENTRE MUJERES Y HOMBRES.</v>
          </cell>
          <cell r="AG665" t="str">
            <v>EL PERSONAL DE LA CAPTRALIR IDENTIFICA QUE LA IGUALDAD DE GENERO, LA NO DISCRIMINACION Y EL RESPETO A LOS DERECHOS HUMANOS CONTRIBUYE A LA MEJORA DEL CLIMA LABORAL.</v>
          </cell>
          <cell r="AH665">
            <v>0.37</v>
          </cell>
          <cell r="AI665" t="str">
            <v>EL INDICADOR MUESTRA EL PORCENTAJE DE ACCIONES DE DIFUSION Y CAMPAÑAS INSTITUCIONALES DE SENSIBILIZACION REALIZADAS EN MATERIA DE IGUALDAD DE GENERO, NO DISCRIMINACION Y DERECHOS HUMANOS QUE INCIDEN EN EL CLIMA LABORAL EN LA CAPTRALIR.</v>
          </cell>
          <cell r="AJ665" t="str">
            <v>(NUMERO DE SERVIDORES PUBLICOS CAPACITADOS / TOTAL DE SERVIDORES PUBLICOS QUE LABORA EN LA CAPTRALIR) *100</v>
          </cell>
          <cell r="AK665" t="str">
            <v>PORCENTAJE</v>
          </cell>
          <cell r="AL665" t="str">
            <v>INFORME DE AVANCE TRIMESTRAL PUBLICADO EN LA SECRETARIA DE ADMINISTRACION Y FINANZAS..HTTPS://DATA.FINANZAS.CDMX.GOB.MX/DOCUMENTOS/IAPP20.HTML</v>
          </cell>
          <cell r="AM665">
            <v>0.93</v>
          </cell>
          <cell r="AN665">
            <v>0.185</v>
          </cell>
          <cell r="AO665">
            <v>0.27800000000000002</v>
          </cell>
          <cell r="AP665">
            <v>0.37</v>
          </cell>
        </row>
        <row r="666">
          <cell r="K666" t="str">
            <v>09PDLRP002</v>
          </cell>
          <cell r="L666">
            <v>1</v>
          </cell>
          <cell r="M666" t="str">
            <v>Igualdad y Derechos</v>
          </cell>
          <cell r="N666">
            <v>6</v>
          </cell>
          <cell r="O666" t="str">
            <v>Derecho a la igualdad e inclusión</v>
          </cell>
          <cell r="P666">
            <v>0</v>
          </cell>
          <cell r="Q666" t="str">
            <v>Derecho a la igualdad e inclusión</v>
          </cell>
          <cell r="R666">
            <v>10</v>
          </cell>
          <cell r="S666" t="str">
            <v xml:space="preserve">Reducción de las desigualdades </v>
          </cell>
          <cell r="T666" t="str">
            <v xml:space="preserve">10. Reducción de las desigualdades </v>
          </cell>
          <cell r="U666" t="str">
            <v>1</v>
          </cell>
          <cell r="V666" t="str">
            <v>Gobierno</v>
          </cell>
          <cell r="W666" t="str">
            <v>2</v>
          </cell>
          <cell r="X666" t="str">
            <v>Justicia</v>
          </cell>
          <cell r="Y666" t="str">
            <v>4</v>
          </cell>
          <cell r="Z666" t="str">
            <v>Derechos Humanos</v>
          </cell>
          <cell r="AA666" t="str">
            <v>1.2.4</v>
          </cell>
          <cell r="AB666" t="str">
            <v>004</v>
          </cell>
          <cell r="AC666" t="str">
            <v>Transversalización del enfoque de derechos humanos</v>
          </cell>
          <cell r="AD666" t="str">
            <v>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v>
          </cell>
          <cell r="AE666" t="str">
            <v>LAS Y LOS SERVIDORES PUBLICOS QUE LABORAN EN LA CAJA DE PREVISION PARA TRABAJADORES A LISTA DE RAYA DEL GOBIERNO DE LA CIUDAD DE MEXICO, CON EL OBJETIVO DE CONTAR CON LAS HERRAMIENTAS NECESARIAS EN TEMAS DE DERECHOS HUMANOS PARA LLEVARLO A CABO EN SUS FUNCIONES LABORALES.</v>
          </cell>
          <cell r="AF666" t="str">
            <v>IMPARTIR CAPACITACIONES A LA POBLACION TRABAJADORA DE LA ENTIDAD A CARGO DE PONENTES ESPECIALIZADOS EN LOS TEMAS DE DERECHOS HUMANOS.</v>
          </cell>
          <cell r="AG666" t="str">
            <v>GARANTIZAR LOS DERECHOS HUMANOS DE LOS DERECHOHABIENTES DE NOMINA 5 Y EMPLEADOS DE LA CAPTRALIR.</v>
          </cell>
          <cell r="AH666">
            <v>0.37</v>
          </cell>
          <cell r="AI666" t="str">
            <v>PORCENTAJE DE SERVIDORES PUBLICOS CAPACITADOS SOBRE SUS OBLIGACIONES CONSTITUCIONALES EN MATERIA DE DERECHOS HUMANOS.</v>
          </cell>
          <cell r="AJ666" t="str">
            <v>(NUMERO DE SERVIDORES PUBLICOS CAPACITADOS / TOTAL DE SERVIDORES PUBLICOS QUE LABORA EN LA CAPTRALIR) *100</v>
          </cell>
          <cell r="AK666" t="str">
            <v>PORCENTAJE</v>
          </cell>
          <cell r="AL666" t="str">
            <v>INFORME DE AVANCE TRIMESTRAL PUBLICADO EN LA SECRETARIA DE ADMINISTRACION Y FINANZAS..HTTPS://DATA.FINANZAS.CDMX.GOB.MX/DOCUMENTOS/IAPP20.HTML</v>
          </cell>
          <cell r="AM666">
            <v>0.93</v>
          </cell>
          <cell r="AN666">
            <v>0.185</v>
          </cell>
          <cell r="AO666">
            <v>0.27800000000000002</v>
          </cell>
          <cell r="AP666">
            <v>0.37</v>
          </cell>
        </row>
        <row r="667">
          <cell r="K667" t="str">
            <v>09PDLRP004</v>
          </cell>
          <cell r="L667">
            <v>1</v>
          </cell>
          <cell r="M667" t="str">
            <v>Igualdad y Derechos</v>
          </cell>
          <cell r="N667" t="str">
            <v>6</v>
          </cell>
          <cell r="O667" t="str">
            <v>Derecho a la igualdad e inclusión</v>
          </cell>
          <cell r="P667" t="str">
            <v>1</v>
          </cell>
          <cell r="Q667" t="str">
            <v>Niñas, niños y adolescentes</v>
          </cell>
          <cell r="R667" t="str">
            <v>10</v>
          </cell>
          <cell r="S667" t="str">
            <v xml:space="preserve">Reducción de las desigualdades </v>
          </cell>
          <cell r="T667" t="str">
            <v xml:space="preserve">10. Reducción de las desigualdades </v>
          </cell>
          <cell r="U667" t="str">
            <v>2</v>
          </cell>
          <cell r="V667" t="str">
            <v>Desarrollo Social</v>
          </cell>
          <cell r="W667" t="str">
            <v>6</v>
          </cell>
          <cell r="X667" t="str">
            <v>Protección Social</v>
          </cell>
          <cell r="Y667" t="str">
            <v>8</v>
          </cell>
          <cell r="Z667" t="str">
            <v>Otros Grupos Vulnerables</v>
          </cell>
          <cell r="AA667" t="str">
            <v>2.6.8</v>
          </cell>
          <cell r="AB667" t="str">
            <v>294</v>
          </cell>
          <cell r="AC667" t="str">
            <v>Transversalización de la perspectiva de los derechos de la niñez y de la adolescencia</v>
          </cell>
          <cell r="AD66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67" t="str">
            <v>NIÑOS, NIÑAS Y ADOLESCENTES QUE HABITEN Y TRANSITEN EN LA CIUDAD DE MÉXICO</v>
          </cell>
          <cell r="AF667" t="str">
            <v>PROMOCIÓN INTEGRAL DE LOS DERECHOS DE LOS NIÑOS, NIÑAS Y ADOLESCENTES.
IMPLEMENTACIÓN ACCIONES DE SENSIBILIZACIÓN, PARA LOS SERVIDORES PÚBLICOS EN EL CUMPLIMIENTO DE LOS DERECHOS DE LOS NIÑOS, NIÑAS Y ADOLESCENTES.</v>
          </cell>
          <cell r="AG667" t="str">
            <v>NIÑOS, NIÑAS Y ADOLESCENTES, CON UNA VIDA LIBRE DE VIOLENCIA</v>
          </cell>
          <cell r="AH667">
            <v>1</v>
          </cell>
          <cell r="AI667" t="str">
            <v>PORCENTAJE DE ACTIVIDADES REALIZADAS A EFECTO DE CONCIENTIZAR SOBRE LOS DERECHOS DE LAS NIÑAS, NIÑOS Y ADOLESCENTES A LOS SERVIDORES PÚBLICOS DE LA INSTITUCIÓN.</v>
          </cell>
          <cell r="AJ667" t="str">
            <v>(ACTIVIDADES PLANEADAS PARA CONCIENTIZAR SOBRE LOS DERECHOS DE LAS NIÑAS, NIÑOS Y ADOLESCENTES) / (ACTIVIDADES REALIZADAS PARA CONCIENTIZAR SOBRE LOS DERECHOS DE LAS NIÑAS, NIÑOS Y ADOLESCENTES)</v>
          </cell>
          <cell r="AK667" t="str">
            <v>PORCENTAJE</v>
          </cell>
          <cell r="AL667" t="str">
            <v>N/A</v>
          </cell>
          <cell r="AM667">
            <v>0</v>
          </cell>
          <cell r="AN667">
            <v>0.5</v>
          </cell>
          <cell r="AO667">
            <v>1</v>
          </cell>
          <cell r="AP667">
            <v>1</v>
          </cell>
        </row>
        <row r="668">
          <cell r="K668" t="str">
            <v>09PDPAE044</v>
          </cell>
          <cell r="L668">
            <v>1</v>
          </cell>
          <cell r="M668" t="str">
            <v>Igualdad y Derechos</v>
          </cell>
          <cell r="N668">
            <v>6</v>
          </cell>
          <cell r="O668" t="str">
            <v>Derecho a la igualdad e inclusión</v>
          </cell>
          <cell r="P668">
            <v>0</v>
          </cell>
          <cell r="Q668" t="str">
            <v>Derecho a la igualdad e inclusión</v>
          </cell>
          <cell r="R668">
            <v>16</v>
          </cell>
          <cell r="S668" t="str">
            <v>Paz, justicia e instituciones sólidas</v>
          </cell>
          <cell r="T668" t="str">
            <v>16. Paz, justicia e instituciones sólidas</v>
          </cell>
          <cell r="U668" t="str">
            <v>2</v>
          </cell>
          <cell r="V668" t="str">
            <v>Desarrollo Social</v>
          </cell>
          <cell r="W668" t="str">
            <v>6</v>
          </cell>
          <cell r="X668" t="str">
            <v>Protección Social</v>
          </cell>
          <cell r="Y668" t="str">
            <v>9</v>
          </cell>
          <cell r="Z668" t="str">
            <v>Otros De Seguridad Social Y Asistencia Social</v>
          </cell>
          <cell r="AA668" t="str">
            <v>2.6.9</v>
          </cell>
          <cell r="AB668" t="str">
            <v>039</v>
          </cell>
          <cell r="AC668" t="str">
            <v>Financiamiento y créditos</v>
          </cell>
          <cell r="AD668" t="str">
            <v>EL PRESUPUESTO ASIGNADO NOS PERMITE CUBRIR UNICAMENTE DEL PRIMER AL TERCER TRIMESTRE PARA EL PAGO DE AYUDAS ECONOMICAS, POR LO TANTO NOS OBLIGA A SOLICITAR UNA AMPLIACION AL PRESUPUESTO, PROBLEMATICA QUE SE PRESENTA ANUALMENTE.</v>
          </cell>
          <cell r="AE668" t="str">
            <v>POLICIAS AUXILIARES DE LA CIUDAD DE MEXICO EN ACTIVO Y SUS LEGITIMOS BENEFICIARIOS.</v>
          </cell>
          <cell r="AF668" t="str">
            <v>AMPLIAR LOS PROGRAMAS Y ACCIONES QUE AVANCEN EN LA GARANTÍA DE LOS DERECHOS PARA LOS GRUPOS DE ATENCIÓN PRIORITARIA. FORTALECER LAS ACCIONES TRANSVERSALES QUE ERRADIQUEN LA DISCRIMINACIÓN Y LA VIOLENCIA HACIA LAS PERSONAS QUE REQUIEREN ATENCIÓN PRIORITARIA.</v>
          </cell>
          <cell r="AG668" t="str">
            <v>LOS ELEMENTOS DE LA POLICIA AUXILIAR DE LA CUIDAD DE MEXICO Y SUS LEGITIMOS BENEFICIARIOS EN LOS CASOS QUE ASI SEAN, GOZAN DEL OTORGAMIENTO DE PAGO DE AYUDA DE GASTOS FUNERARIOS Y PAGO DE BAJA POR RETIROS VOLUNTARIOS.</v>
          </cell>
          <cell r="AH668">
            <v>435</v>
          </cell>
          <cell r="AI668" t="str">
            <v>AYUDA DE GASTOS FUNERARIOS Y PAGOS DE RETIROS VOLUNTARIOS, PARA ESTE EJERCICIO 2021, SE ESTIMAN LAS SIGUIENTES METAS 280 SERVICIOS, TAMBIEN A ELEVAR EL NIVEL CULTURAL ASI COMO LA SALUD MENTAL Y FISICA COMO MEDIO PARA PROPORCIONAR SU INTEGRACIONFAMILIAR Y SOCIAL</v>
          </cell>
          <cell r="AJ668" t="str">
            <v>SERVICIOS ALCANZADOS DURENATE EL EJERCICIO 2021 ENTRE SERVICIOS PROGRAMADOS DEL MISMO EJERCICIO.</v>
          </cell>
          <cell r="AK668" t="str">
            <v>SERVICIO</v>
          </cell>
          <cell r="AL668" t="str">
            <v>HTTP://DATA.CAPREPA.CDMX.GOB.MX/TRAMITES Y SERVICIOS.PHP</v>
          </cell>
          <cell r="AM668">
            <v>107</v>
          </cell>
          <cell r="AN668">
            <v>218</v>
          </cell>
          <cell r="AO668">
            <v>326</v>
          </cell>
          <cell r="AP668">
            <v>435</v>
          </cell>
        </row>
        <row r="669">
          <cell r="K669" t="str">
            <v>09PDPAE076</v>
          </cell>
          <cell r="L669">
            <v>1</v>
          </cell>
          <cell r="M669" t="str">
            <v>Igualdad y Derechos</v>
          </cell>
          <cell r="N669">
            <v>6</v>
          </cell>
          <cell r="O669" t="str">
            <v>Derecho a la igualdad e inclusión</v>
          </cell>
          <cell r="P669">
            <v>3</v>
          </cell>
          <cell r="Q669" t="str">
            <v>Personas adultas mayores</v>
          </cell>
          <cell r="R669">
            <v>16</v>
          </cell>
          <cell r="S669" t="str">
            <v>Paz, justicia e instituciones sólidas</v>
          </cell>
          <cell r="T669" t="str">
            <v>16. Paz, justicia e instituciones sólidas</v>
          </cell>
          <cell r="U669" t="str">
            <v>2</v>
          </cell>
          <cell r="V669" t="str">
            <v>Desarrollo Social</v>
          </cell>
          <cell r="W669" t="str">
            <v>6</v>
          </cell>
          <cell r="X669" t="str">
            <v>Protección Social</v>
          </cell>
          <cell r="Y669" t="str">
            <v>9</v>
          </cell>
          <cell r="Z669" t="str">
            <v>Otros De Seguridad Social Y Asistencia Social</v>
          </cell>
          <cell r="AA669" t="str">
            <v>2.6.9</v>
          </cell>
          <cell r="AB669" t="str">
            <v>170</v>
          </cell>
          <cell r="AC669" t="str">
            <v>Administración del sistema de pensiones y jubilaciones</v>
          </cell>
          <cell r="AD669" t="str">
            <v>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v>
          </cell>
          <cell r="AE669" t="str">
            <v>DERECHOHABIENTES DE LA CAPREPA.</v>
          </cell>
          <cell r="AF669" t="str">
            <v>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v>
          </cell>
          <cell r="AG669" t="str">
            <v>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v>
          </cell>
          <cell r="AH669">
            <v>1</v>
          </cell>
          <cell r="AI669" t="str">
            <v>MIDE EL NIVEL DE CUMPLIMIENTO DE LOS REQUERIMIENTOS DE SERVICIOS DE SALUD DE PRIMER, SEGUNDO Y TERCER NIVEL, ASI COMO, LOS PREVENTIVOS, DEMANDADOS POR LOS POLICIAS AUXILIARES, JUBILADOS Y PENSIONADOS ASI COMO A TODOS SUS DERECHOHABIENTES. 840000</v>
          </cell>
          <cell r="AJ669" t="str">
            <v xml:space="preserve">SERVICIOS MEDICOS SUBROGADOS DE PRIMER, SEGUNDO Y TERCER NIVEL DE ATENCION, ASI COMO LOS PREVENTIVOS OTORGADOS  A LOS POLICIAS AUXILIARES, JUBILADOS Y PENSIONADOS Y TODOS SUS DERECHOHABIENTES. </v>
          </cell>
          <cell r="AK669" t="str">
            <v>PORCENTAJE</v>
          </cell>
          <cell r="AL669" t="str">
            <v>HTTP://INTRANETCAPREPA.CDMX.GOB.MX/SUBIRARCHIVOS/</v>
          </cell>
          <cell r="AM669">
            <v>0.25</v>
          </cell>
          <cell r="AN669">
            <v>0.5</v>
          </cell>
          <cell r="AO669">
            <v>0.75</v>
          </cell>
          <cell r="AP669">
            <v>1</v>
          </cell>
        </row>
        <row r="670">
          <cell r="K670" t="str">
            <v>09PDPAJ001</v>
          </cell>
          <cell r="L670">
            <v>1</v>
          </cell>
          <cell r="M670" t="str">
            <v>Igualdad y Derechos</v>
          </cell>
          <cell r="N670">
            <v>6</v>
          </cell>
          <cell r="O670" t="str">
            <v>Derecho a la igualdad e inclusión</v>
          </cell>
          <cell r="P670">
            <v>3</v>
          </cell>
          <cell r="Q670" t="str">
            <v>Personas adultas mayores</v>
          </cell>
          <cell r="R670">
            <v>16</v>
          </cell>
          <cell r="S670" t="str">
            <v>Paz, justicia e instituciones sólidas</v>
          </cell>
          <cell r="T670" t="str">
            <v>16. Paz, justicia e instituciones sólidas</v>
          </cell>
          <cell r="U670" t="str">
            <v>2</v>
          </cell>
          <cell r="V670" t="str">
            <v>Desarrollo Social</v>
          </cell>
          <cell r="W670" t="str">
            <v>6</v>
          </cell>
          <cell r="X670" t="str">
            <v>Protección Social</v>
          </cell>
          <cell r="Y670" t="str">
            <v>9</v>
          </cell>
          <cell r="Z670" t="str">
            <v>Otros De Seguridad Social Y Asistencia Social</v>
          </cell>
          <cell r="AA670" t="str">
            <v>2.6.9</v>
          </cell>
          <cell r="AB670" t="str">
            <v>170</v>
          </cell>
          <cell r="AC670" t="str">
            <v>Administración del sistema de pensiones y jubilaciones</v>
          </cell>
          <cell r="AD670" t="str">
            <v>EL PRESUPUESTO ASIGNADO NOS PERMITE CUBRIR UNICAMENTE DEL PRIMER AL TERCER TRIMESTRE PARA EL PAGO DE PENSIONES Y JUBLACIONES, POR LO TANTO NOS OBLIGA A SOLICITAR UNA AMPLICION AL PRESUPUESTO, PROBLEMATICA QUE SE PRESENTA ANUALMENTE.</v>
          </cell>
          <cell r="AE670" t="str">
            <v>POLICIAS AUXILIARES DE LA CIUDAD DE MEXICO.</v>
          </cell>
          <cell r="AF670" t="str">
            <v>CONSTITUCIÓN DE GRUPOS DE ADULTOS MAYORES EN TORNO A DIVERSAS ACTIVIDADES CULTURALES Y DEPORTIVAS. FORTALECER EL ACCESO A LA JUSTICIA Y LA ATENCIÓN DE VIOLENCIA Y DISCRIMINACIÓN HACIA ESTA POBLACIÓN.</v>
          </cell>
          <cell r="AG670" t="str">
            <v>OTORGAR PENSIONES Y JUBILACIONES A LOS MIEMBROS DE LA POLICIA AUXILIAR DE LA CIUDAD DE MEXICO.</v>
          </cell>
          <cell r="AH670">
            <v>10170</v>
          </cell>
          <cell r="AI670" t="str">
            <v>OTORGAMIENTO DE PENSIONES</v>
          </cell>
          <cell r="AJ670" t="str">
            <v>PENSIONES ALCANZADOS DURENATE EL EJERCICIO 2021 ENTRE PENSIONES PROGRAMADOS DEL MISMO EJERCICIO.</v>
          </cell>
          <cell r="AK670" t="str">
            <v>PENSION</v>
          </cell>
          <cell r="AL670" t="str">
            <v>HTTP://DATA.CAPREPA.CDMX.GOB.MX/TRAMITES Y SERVICIOS.PHP</v>
          </cell>
          <cell r="AM670">
            <v>8995</v>
          </cell>
          <cell r="AN670">
            <v>9545</v>
          </cell>
          <cell r="AO670">
            <v>9945</v>
          </cell>
          <cell r="AP670">
            <v>10170</v>
          </cell>
        </row>
        <row r="671">
          <cell r="K671" t="str">
            <v>09PDPAM001</v>
          </cell>
          <cell r="L671">
            <v>1</v>
          </cell>
          <cell r="M671" t="str">
            <v>Igualdad y Derechos</v>
          </cell>
          <cell r="N671" t="str">
            <v>6</v>
          </cell>
          <cell r="O671" t="str">
            <v>Derecho a la igualdad e inclusión</v>
          </cell>
          <cell r="P671" t="str">
            <v>3</v>
          </cell>
          <cell r="Q671" t="str">
            <v>Personas adultas mayores</v>
          </cell>
          <cell r="R671" t="str">
            <v>10</v>
          </cell>
          <cell r="S671" t="str">
            <v xml:space="preserve">Reducción de las desigualdades </v>
          </cell>
          <cell r="T671" t="str">
            <v xml:space="preserve">10. Reducción de las desigualdades </v>
          </cell>
          <cell r="U671" t="str">
            <v>1</v>
          </cell>
          <cell r="V671" t="str">
            <v>Gobierno</v>
          </cell>
          <cell r="W671" t="str">
            <v>5</v>
          </cell>
          <cell r="X671" t="str">
            <v>Asuntos Financieros Y Hacendarios</v>
          </cell>
          <cell r="Y671" t="str">
            <v>2</v>
          </cell>
          <cell r="Z671" t="str">
            <v>Asuntos Hacendarios</v>
          </cell>
          <cell r="AA671" t="str">
            <v>1.5.2</v>
          </cell>
          <cell r="AB671" t="str">
            <v>104</v>
          </cell>
          <cell r="AC671" t="str">
            <v>Administración de capital humano</v>
          </cell>
          <cell r="AD671" t="str">
            <v>ESTABLECER Y VIGILAR LA CORRECTA APLICACION DE LAS POLITICAS Y PROCEDIMIENTOS EN MATERIA DE CAPITAL HUMANO Y FINANCIERO.</v>
          </cell>
          <cell r="AE671" t="str">
            <v>SERVIDORES PUBLICOS DE LA ENTIDAD.</v>
          </cell>
          <cell r="AF671" t="str">
            <v>GARANTIZAR LAS EROGACIONES CONFORME LAS NORMATIVAS APLICABLES A CADA SERVIDOR PUBLICO.</v>
          </cell>
          <cell r="AG671" t="str">
            <v>VIGILAR LA CORRECTA APLICACION DE LAS POLITICAS Y PROCEDIMIENTOS EN MATERIA DE CAPITAL HUMANO Y FINANCIERO.</v>
          </cell>
          <cell r="AH671">
            <v>166</v>
          </cell>
          <cell r="AI671" t="str">
            <v>ALTAS, BAJAS Y MODIFICACIONES DE SUELDOS O SALARIOS EN LOS SISTEMAS DE CAPITAL HUMANO</v>
          </cell>
          <cell r="AJ671" t="str">
            <v>SERVIDORES PUBLICOS DE LA ENTIDAD</v>
          </cell>
          <cell r="AK671" t="str">
            <v>PERSONA</v>
          </cell>
          <cell r="AL671" t="str">
            <v>HTTP://DATA.CAPREPA.CDMX.GOB.MX/TRANSPARENCIA.PHP</v>
          </cell>
          <cell r="AM671">
            <v>41</v>
          </cell>
          <cell r="AN671">
            <v>82</v>
          </cell>
          <cell r="AO671">
            <v>123</v>
          </cell>
          <cell r="AP671">
            <v>166</v>
          </cell>
        </row>
        <row r="672">
          <cell r="K672" t="str">
            <v>09PDPAN001</v>
          </cell>
          <cell r="L672">
            <v>1</v>
          </cell>
          <cell r="M672" t="str">
            <v>Igualdad y Derechos</v>
          </cell>
          <cell r="N672" t="str">
            <v>6</v>
          </cell>
          <cell r="O672" t="str">
            <v>Derecho a la igualdad e inclusión</v>
          </cell>
          <cell r="P672" t="str">
            <v>3</v>
          </cell>
          <cell r="Q672" t="str">
            <v>Personas adultas mayores</v>
          </cell>
          <cell r="R672">
            <v>16</v>
          </cell>
          <cell r="S672" t="str">
            <v>Paz, justicia e instituciones sólidas</v>
          </cell>
          <cell r="T672" t="str">
            <v>16. Paz, justicia e instituciones sólidas</v>
          </cell>
          <cell r="U672" t="str">
            <v>1</v>
          </cell>
          <cell r="V672" t="str">
            <v>Gobierno</v>
          </cell>
          <cell r="W672" t="str">
            <v>7</v>
          </cell>
          <cell r="X672" t="str">
            <v>Asuntos De Orden Público Y De Seguridad Interior</v>
          </cell>
          <cell r="Y672" t="str">
            <v>2</v>
          </cell>
          <cell r="Z672" t="str">
            <v>Protección Civil</v>
          </cell>
          <cell r="AA672" t="str">
            <v>1.7.2</v>
          </cell>
          <cell r="AB672" t="str">
            <v>002</v>
          </cell>
          <cell r="AC672" t="str">
            <v>Gestión integral de riesgos en materia de protección civil</v>
          </cell>
          <cell r="AD672" t="str">
            <v>FALTA DE ORGANIZACION Y CONCIENTIZACION DEL PERSONAL QUE LABORA EN ESTE ORGANISMO ANTE CUALQUIER TIPO DE SINIESTRO.</v>
          </cell>
          <cell r="AE672" t="str">
            <v>PERSONAL DE CAJA DE PREVISION DE LA POLICIA AUXILIAR DE LA CDMX.</v>
          </cell>
          <cell r="AF672" t="str">
            <v>IMPARTIR CURSOS DE CAPACITACION EN MATERIA DE PROTECCION CIVIL AL PERSONAL DE LA CAPREPA.</v>
          </cell>
          <cell r="AG672" t="str">
            <v>CULTURA DE PROTECCION CIVIL ENTRE LOS TRABAJADORES DE LA CAPREPA Y SU ENTORNO FAMILIAR.</v>
          </cell>
          <cell r="AH672">
            <v>2</v>
          </cell>
          <cell r="AI672" t="str">
            <v>LLEVAR A CABO UN CURSO DE PROTECCION CIVIL, ASI COMO UN SIMULACRO DE PROTECCION CIVIL AVALADO POR UN TERCERO.</v>
          </cell>
          <cell r="AJ672" t="str">
            <v>PERSONAL CAPACITADO ENTRE CAPACITACIONES PROGRAMADAS DURANTE EL EJERCICIO</v>
          </cell>
          <cell r="AK672" t="str">
            <v>ACCION</v>
          </cell>
          <cell r="AL672" t="str">
            <v>APLICACION DE CURSO Y SIMULAROS</v>
          </cell>
          <cell r="AM672">
            <v>0</v>
          </cell>
          <cell r="AN672">
            <v>1</v>
          </cell>
          <cell r="AO672">
            <v>1</v>
          </cell>
          <cell r="AP672">
            <v>2</v>
          </cell>
        </row>
        <row r="673">
          <cell r="K673" t="str">
            <v>09PDPAO001</v>
          </cell>
          <cell r="L673">
            <v>1</v>
          </cell>
          <cell r="M673" t="str">
            <v>Igualdad y Derechos</v>
          </cell>
          <cell r="N673" t="str">
            <v>6</v>
          </cell>
          <cell r="O673" t="str">
            <v>Derecho a la igualdad e inclusión</v>
          </cell>
          <cell r="P673" t="str">
            <v>3</v>
          </cell>
          <cell r="Q673" t="str">
            <v>Personas adultas mayores</v>
          </cell>
          <cell r="R673">
            <v>16</v>
          </cell>
          <cell r="S673" t="str">
            <v>Paz, justicia e instituciones sólidas</v>
          </cell>
          <cell r="T673" t="str">
            <v>16. Paz, justicia e instituciones sólidas</v>
          </cell>
          <cell r="U673" t="str">
            <v>1</v>
          </cell>
          <cell r="V673" t="str">
            <v>Gobierno</v>
          </cell>
          <cell r="W673" t="str">
            <v>3</v>
          </cell>
          <cell r="X673" t="str">
            <v>Coordinación De La Política De Gobierno</v>
          </cell>
          <cell r="Y673" t="str">
            <v>4</v>
          </cell>
          <cell r="Z673" t="str">
            <v>Función Pública</v>
          </cell>
          <cell r="AA673" t="str">
            <v>1.3.4</v>
          </cell>
          <cell r="AB673" t="str">
            <v>001</v>
          </cell>
          <cell r="AC673" t="str">
            <v>Función pública y buen gobierno</v>
          </cell>
          <cell r="AD673" t="str">
            <v>PROGRAMAR EL PRESUPUESTO AUTORIZADO.</v>
          </cell>
          <cell r="AE673" t="str">
            <v>PERSONAL DE LA CAPREPA.</v>
          </cell>
          <cell r="AF673" t="str">
            <v>REALIZAR TODOS Y CADA UNO DE LOS TRAMITES NECESARIOS PARA LA ADECUADA OPERACION DE LA CAPREPA, ASI COMO ATENDER LOS REQUERIMIENTOS DE LAS DIFERENTES AREAS QUE CONFORMAN LA CAPREPA.</v>
          </cell>
          <cell r="AG673" t="str">
            <v>UN ADECUADO MANEJO PROGRAMADO Y ADECUADO DEL PRESUPUESTO.</v>
          </cell>
          <cell r="AH673">
            <v>2</v>
          </cell>
          <cell r="AI673" t="str">
            <v>REVISION POR PARTE DE INSTANCIA FISCALIZADORA EN MATERIA DE ADQUISICIONES LLEVADAS ACABO POR AUDITORIA EXTERNA Y LA CONTRALORIA DE LA CIUDAD DE MEXICO</v>
          </cell>
          <cell r="AJ673" t="str">
            <v>REALIZAR TODOS Y CADA UNO DE LOS TRAMITES NECESARIOS</v>
          </cell>
          <cell r="AK673" t="str">
            <v>ACCION</v>
          </cell>
          <cell r="AL673" t="str">
            <v>HTTP://DATA.CAPREPA.CDMX.GOB.MX/TRANSPARENCIA.PHP</v>
          </cell>
          <cell r="AM673">
            <v>0</v>
          </cell>
          <cell r="AN673">
            <v>1</v>
          </cell>
          <cell r="AO673">
            <v>1</v>
          </cell>
          <cell r="AP673">
            <v>2</v>
          </cell>
        </row>
        <row r="674">
          <cell r="K674" t="str">
            <v>09PDPAP001</v>
          </cell>
          <cell r="L674">
            <v>1</v>
          </cell>
          <cell r="M674" t="str">
            <v>Igualdad y Derechos</v>
          </cell>
          <cell r="N674">
            <v>5</v>
          </cell>
          <cell r="O674" t="str">
            <v>Derechos de las mujeres</v>
          </cell>
          <cell r="P674">
            <v>0</v>
          </cell>
          <cell r="Q674" t="str">
            <v>Derechos de las mujeres</v>
          </cell>
          <cell r="R674">
            <v>5</v>
          </cell>
          <cell r="S674" t="str">
            <v xml:space="preserve">Igualdad de género </v>
          </cell>
          <cell r="T674" t="str">
            <v xml:space="preserve">5. Igualdad de género </v>
          </cell>
          <cell r="U674" t="str">
            <v>1</v>
          </cell>
          <cell r="V674" t="str">
            <v>Gobierno</v>
          </cell>
          <cell r="W674" t="str">
            <v>2</v>
          </cell>
          <cell r="X674" t="str">
            <v>Justicia</v>
          </cell>
          <cell r="Y674" t="str">
            <v>4</v>
          </cell>
          <cell r="Z674" t="str">
            <v>Derechos Humanos</v>
          </cell>
          <cell r="AA674" t="str">
            <v>1.2.4</v>
          </cell>
          <cell r="AB674" t="str">
            <v>003</v>
          </cell>
          <cell r="AC674" t="str">
            <v>Transversalización de la perspectiva de género</v>
          </cell>
          <cell r="AD674" t="str">
            <v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v>
          </cell>
          <cell r="AE674" t="str">
            <v>POLICIAS AUXILIARES, PENSIONADOS, JUBILADOS Y DERECHOHABIENTES DE LA CAPREPA.</v>
          </cell>
          <cell r="AF674" t="str">
            <v xml:space="preserve">LAS POLITICAS SE ORIENTARAN EN LA DISMINUCION DE LA VIOLENCIA DE GENERO, EL ACCESO DE LAS MUJERES A LA JUSTICIA, LA PROMOCION DE LA AUTONOMIA ECONOMICA Y LA PREVENCION DEL EMBARAZO ADOLESCENTE.  </v>
          </cell>
          <cell r="AG674" t="str">
            <v xml:space="preserve">FORTALECER POLITICAS PUBLICAS QUE PROMUEVAN LA IGUALDAD DE GENERO A PARTIR DE PROGRAMAS QUE FORTALEZCAN LA AUTONOMIA ECONOMICA, FISICA Y POLITICA DE LAS MUJERES Y LA ERRADICACION DE LA VIOLENCIA DE GENERO. </v>
          </cell>
          <cell r="AH674">
            <v>15</v>
          </cell>
          <cell r="AI674" t="str">
            <v>SE REALIZARAN EVENTOS, SOCIALES Y CULTURALES QUE PROMUEVAN LA IGUALDAD Y LOS DERECHOS DE LA MUJER</v>
          </cell>
          <cell r="AJ674" t="str">
            <v>EVENTOS ALCANZADOS DURANTE EL EJERCICIO 2021 ENTRE SERVICIOS PROGRAMADOS DEL MISMO EJERCICIO</v>
          </cell>
          <cell r="AK674" t="str">
            <v>ACCION</v>
          </cell>
          <cell r="AL674" t="str">
            <v>HTTP://DATA.CAPREPA.CDMX.GOB.MX/SERVICIOS_CULTURALES_Y_RECREATIVOS.PHP</v>
          </cell>
          <cell r="AM674">
            <v>3</v>
          </cell>
          <cell r="AN674">
            <v>8</v>
          </cell>
          <cell r="AO674">
            <v>11</v>
          </cell>
          <cell r="AP674">
            <v>15</v>
          </cell>
        </row>
        <row r="675">
          <cell r="K675" t="str">
            <v>09PDPAP002</v>
          </cell>
          <cell r="L675">
            <v>1</v>
          </cell>
          <cell r="M675" t="str">
            <v>Igualdad y Derechos</v>
          </cell>
          <cell r="N675">
            <v>6</v>
          </cell>
          <cell r="O675" t="str">
            <v>Derecho a la igualdad e inclusión</v>
          </cell>
          <cell r="P675">
            <v>0</v>
          </cell>
          <cell r="Q675" t="str">
            <v>Derecho a la igualdad e inclusión</v>
          </cell>
          <cell r="R675">
            <v>10</v>
          </cell>
          <cell r="S675" t="str">
            <v xml:space="preserve">Reducción de las desigualdades </v>
          </cell>
          <cell r="T675" t="str">
            <v xml:space="preserve">10. Reducción de las desigualdades </v>
          </cell>
          <cell r="U675" t="str">
            <v>1</v>
          </cell>
          <cell r="V675" t="str">
            <v>Gobierno</v>
          </cell>
          <cell r="W675" t="str">
            <v>2</v>
          </cell>
          <cell r="X675" t="str">
            <v>Justicia</v>
          </cell>
          <cell r="Y675" t="str">
            <v>4</v>
          </cell>
          <cell r="Z675" t="str">
            <v>Derechos Humanos</v>
          </cell>
          <cell r="AA675" t="str">
            <v>1.2.4</v>
          </cell>
          <cell r="AB675" t="str">
            <v>004</v>
          </cell>
          <cell r="AC675" t="str">
            <v>Transversalización del enfoque de derechos humanos</v>
          </cell>
          <cell r="AD675" t="str">
            <v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v>
          </cell>
          <cell r="AE675" t="str">
            <v>POLICIAS AUXILIARES, PENSIONADOS, JUBILADOS Y DERECHOHABIENTES DE LA CAPREPA.</v>
          </cell>
          <cell r="AF675" t="str">
            <v xml:space="preserve">FORTALECER Y PROMOVER LOS DERECHOS DEL PERSONAL DE LA CAPREPA.  </v>
          </cell>
          <cell r="AG675" t="str">
            <v>LA DEMANDA DE SERVICIOS ES CRECIENTE AÑO CON AÑO, PARA ESTE EJERCICIO 2021 SE ESTIMAN LAS SIGUIENTES METAS</v>
          </cell>
          <cell r="AH675">
            <v>18</v>
          </cell>
          <cell r="AI675" t="str">
            <v>FOMENTAR LA PARTICIPACION DE LAS MUJERES EVENTOS CULTURALES Y ESPACIOS LIBRES DE VIOLENCIA</v>
          </cell>
          <cell r="AJ675" t="str">
            <v>EVENTOS ALCANZADOS DURANTE EL EJERCICIO 2021 ENTRE SERVICIOS PROGRAMADOS DEL MISMO EJERCICIO</v>
          </cell>
          <cell r="AK675" t="str">
            <v>ACCION</v>
          </cell>
          <cell r="AL675" t="str">
            <v>HTTP://DATA.CAPREPA.CDMX.GOB.MX/SERVICIOS_CULTURALES_Y_RECREATIVOS.PHP</v>
          </cell>
          <cell r="AM675">
            <v>5</v>
          </cell>
          <cell r="AN675">
            <v>10</v>
          </cell>
          <cell r="AO675">
            <v>15</v>
          </cell>
          <cell r="AP675">
            <v>18</v>
          </cell>
        </row>
        <row r="676">
          <cell r="K676" t="str">
            <v>09PDPAP004</v>
          </cell>
          <cell r="L676">
            <v>1</v>
          </cell>
          <cell r="M676" t="str">
            <v>Igualdad y Derechos</v>
          </cell>
          <cell r="N676" t="str">
            <v>6</v>
          </cell>
          <cell r="O676" t="str">
            <v>Derecho a la igualdad e inclusión</v>
          </cell>
          <cell r="P676" t="str">
            <v>1</v>
          </cell>
          <cell r="Q676" t="str">
            <v>Niñas, niños y adolescentes</v>
          </cell>
          <cell r="R676" t="str">
            <v>10</v>
          </cell>
          <cell r="S676" t="str">
            <v xml:space="preserve">Reducción de las desigualdades </v>
          </cell>
          <cell r="T676" t="str">
            <v xml:space="preserve">10. Reducción de las desigualdades </v>
          </cell>
          <cell r="U676" t="str">
            <v>2</v>
          </cell>
          <cell r="V676" t="str">
            <v>Desarrollo Social</v>
          </cell>
          <cell r="W676" t="str">
            <v>6</v>
          </cell>
          <cell r="X676" t="str">
            <v>Protección Social</v>
          </cell>
          <cell r="Y676" t="str">
            <v>8</v>
          </cell>
          <cell r="Z676" t="str">
            <v>Otros Grupos Vulnerables</v>
          </cell>
          <cell r="AA676" t="str">
            <v>2.6.8</v>
          </cell>
          <cell r="AB676" t="str">
            <v>294</v>
          </cell>
          <cell r="AC676" t="str">
            <v>Transversalización de la perspectiva de los derechos de la niñez y de la adolescencia</v>
          </cell>
          <cell r="AD67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76" t="str">
            <v>NIÑOS, NIÑAS Y ADOLESCENTES QUE HABITEN Y TRANSITEN EN LA CIUDAD DE MÉXICO</v>
          </cell>
          <cell r="AF676" t="str">
            <v>PROMOCIÓN INTEGRAL DE LOS DERECHOS DE LOS NIÑOS, NIÑAS Y ADOLESCENTES.
IMPLEMENTACIÓN ACCIONES DE SENSIBILIZACIÓN, PARA LOS SERVIDORES PÚBLICOS EN EL CUMPLIMIENTO DE LOS DERECHOS DE LOS NIÑOS, NIÑAS Y ADOLESCENTES.</v>
          </cell>
          <cell r="AG676" t="str">
            <v>NIÑOS, NIÑAS Y ADOLESCENTES, CON UNA VIDA LIBRE DE VIOLENCIA</v>
          </cell>
          <cell r="AH676">
            <v>1</v>
          </cell>
          <cell r="AI676" t="str">
            <v>PORCENTAJE DE ACTIVIDADES REALIZADAS A EFECTO DE CONCIENTIZAR SOBRE LOS DERECHOS DE LAS NIÑAS, NIÑOS Y ADOLESCENTES A LOS SERVIDORES PÚBLICOS DE LA INSTITUCIÓN.</v>
          </cell>
          <cell r="AJ676" t="str">
            <v>(ACTIVIDADES PLANEADAS PARA CONCIENTIZAR SOBRE LOS DERECHOS DE LAS NIÑAS, NIÑOS Y ADOLESCENTES) / (ACTIVIDADES REALIZADAS PARA CONCIENTIZAR SOBRE LOS DERECHOS DE LAS NIÑAS, NIÑOS Y ADOLESCENTES)</v>
          </cell>
          <cell r="AK676" t="str">
            <v>PORCENTAJE</v>
          </cell>
          <cell r="AL676" t="str">
            <v>N/A</v>
          </cell>
          <cell r="AM676">
            <v>0</v>
          </cell>
          <cell r="AN676">
            <v>0.5</v>
          </cell>
          <cell r="AO676">
            <v>1</v>
          </cell>
          <cell r="AP676">
            <v>1</v>
          </cell>
        </row>
        <row r="677">
          <cell r="K677" t="str">
            <v>09PDPPE044</v>
          </cell>
          <cell r="L677">
            <v>1</v>
          </cell>
          <cell r="M677" t="str">
            <v>Igualdad y Derechos</v>
          </cell>
          <cell r="N677">
            <v>6</v>
          </cell>
          <cell r="O677" t="str">
            <v>Derecho a la igualdad e inclusión</v>
          </cell>
          <cell r="P677" t="str">
            <v>0</v>
          </cell>
          <cell r="Q677" t="str">
            <v>Derecho a la igualdad e inclusión</v>
          </cell>
          <cell r="R677">
            <v>16</v>
          </cell>
          <cell r="S677" t="str">
            <v>Paz, justicia e instituciones sólidas</v>
          </cell>
          <cell r="T677" t="str">
            <v>16. Paz, justicia e instituciones sólidas</v>
          </cell>
          <cell r="U677" t="str">
            <v>2</v>
          </cell>
          <cell r="V677" t="str">
            <v>Desarrollo Social</v>
          </cell>
          <cell r="W677" t="str">
            <v>6</v>
          </cell>
          <cell r="X677" t="str">
            <v>Protección Social</v>
          </cell>
          <cell r="Y677" t="str">
            <v>9</v>
          </cell>
          <cell r="Z677" t="str">
            <v>Otros De Seguridad Social Y Asistencia Social</v>
          </cell>
          <cell r="AA677" t="str">
            <v>2.6.9</v>
          </cell>
          <cell r="AB677" t="str">
            <v>039</v>
          </cell>
          <cell r="AC677" t="str">
            <v>Financiamiento y créditos</v>
          </cell>
          <cell r="AD677" t="str">
            <v>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v>
          </cell>
          <cell r="AE677" t="str">
            <v>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v>
          </cell>
          <cell r="AF677" t="str">
            <v>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v>
          </cell>
          <cell r="AG677" t="str">
            <v>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v>
          </cell>
          <cell r="AH677">
            <v>1</v>
          </cell>
          <cell r="AI677" t="str">
            <v>OTORGAMIENTO DE CREDITOS Y PAGO DE PRESTACIONES A ELEMENTOS ACTIVOS, ASI COMO PENSIONADOS Y JUBILADOS PROVINIENTES DE LAS COORPORACIONES QUE COTIZAN A LA ENTIDAD. 5</v>
          </cell>
          <cell r="AJ677" t="str">
            <v>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v>
          </cell>
          <cell r="AK677" t="str">
            <v>PORCENTAJE</v>
          </cell>
          <cell r="AL677" t="str">
            <v>INFORME DE AVANCE TRIMESTRAL (J.U.D. DE CONTROL PRESUPUESTAL DE LA CAPREPOL, INSURGENTE PEDRO MORENO N°219, COL. GUERRERO, C.P. 06300, CDMX).</v>
          </cell>
          <cell r="AM677">
            <v>0.2</v>
          </cell>
          <cell r="AN677">
            <v>0.4</v>
          </cell>
          <cell r="AO677">
            <v>0.75</v>
          </cell>
          <cell r="AP677">
            <v>1</v>
          </cell>
        </row>
        <row r="678">
          <cell r="K678" t="str">
            <v>09PDPPE076</v>
          </cell>
          <cell r="L678">
            <v>1</v>
          </cell>
          <cell r="M678" t="str">
            <v>Igualdad y Derechos</v>
          </cell>
          <cell r="N678">
            <v>6</v>
          </cell>
          <cell r="O678" t="str">
            <v>Derecho a la igualdad e inclusión</v>
          </cell>
          <cell r="P678">
            <v>3</v>
          </cell>
          <cell r="Q678" t="str">
            <v>Personas adultas mayores</v>
          </cell>
          <cell r="R678">
            <v>16</v>
          </cell>
          <cell r="S678" t="str">
            <v>Paz, justicia e instituciones sólidas</v>
          </cell>
          <cell r="T678" t="str">
            <v>16. Paz, justicia e instituciones sólidas</v>
          </cell>
          <cell r="U678" t="str">
            <v>2</v>
          </cell>
          <cell r="V678" t="str">
            <v>Desarrollo Social</v>
          </cell>
          <cell r="W678" t="str">
            <v>6</v>
          </cell>
          <cell r="X678" t="str">
            <v>Protección Social</v>
          </cell>
          <cell r="Y678" t="str">
            <v>9</v>
          </cell>
          <cell r="Z678" t="str">
            <v>Otros De Seguridad Social Y Asistencia Social</v>
          </cell>
          <cell r="AA678" t="str">
            <v>2.6.9</v>
          </cell>
          <cell r="AB678" t="str">
            <v>169</v>
          </cell>
          <cell r="AC678" t="str">
            <v>Atención cultural, social y económica a pensionados y jubilados</v>
          </cell>
          <cell r="AD678" t="str">
            <v>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v>
          </cell>
          <cell r="AE678" t="str">
            <v>PENSIONADOS Y JUBILADOS DE LA CAJA DE PREVISION DE LA POLICIA PREVENTIVA DE LA CIUDAD DE MEXICO.</v>
          </cell>
          <cell r="AF678" t="str">
            <v>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v>
          </cell>
          <cell r="AG678" t="str">
            <v>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v>
          </cell>
          <cell r="AH678">
            <v>1</v>
          </cell>
          <cell r="AI678" t="str">
            <v>REALIZACION DE ACTIVIDADES DE ESPARCIMIENTO, SOCIALES, DEPORTIVAS Y CULTURALESPENSIONADOS Y JUBILADOS PROVENIENTES DE LAS COORPORACIONES QUE COTIZAN A LA ENTIDAD, (SSP,PBI,HCB). 5</v>
          </cell>
          <cell r="AJ678" t="str">
            <v>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v>
          </cell>
          <cell r="AK678" t="str">
            <v>PORCENTAJE</v>
          </cell>
          <cell r="AL678" t="str">
            <v>INFORME DE AVANCE TRIMESTRAL (J.U.D. DE CONTROL PRESUPUESTAL, INSURGENTE PEDRO MORENO N°219, COL. GUERRERO, C.P. 06300, CDMX).</v>
          </cell>
          <cell r="AM678">
            <v>0.25</v>
          </cell>
          <cell r="AN678">
            <v>0.5</v>
          </cell>
          <cell r="AO678">
            <v>0.75</v>
          </cell>
          <cell r="AP678">
            <v>1</v>
          </cell>
        </row>
        <row r="679">
          <cell r="K679" t="str">
            <v>09PDPPJ001</v>
          </cell>
          <cell r="L679">
            <v>1</v>
          </cell>
          <cell r="M679" t="str">
            <v>Igualdad y Derechos</v>
          </cell>
          <cell r="N679">
            <v>6</v>
          </cell>
          <cell r="O679" t="str">
            <v>Derecho a la igualdad e inclusión</v>
          </cell>
          <cell r="P679">
            <v>3</v>
          </cell>
          <cell r="Q679" t="str">
            <v>Personas adultas mayores</v>
          </cell>
          <cell r="R679">
            <v>16</v>
          </cell>
          <cell r="S679" t="str">
            <v>Paz, justicia e instituciones sólidas</v>
          </cell>
          <cell r="T679" t="str">
            <v>16. Paz, justicia e instituciones sólidas</v>
          </cell>
          <cell r="U679" t="str">
            <v>2</v>
          </cell>
          <cell r="V679" t="str">
            <v>Desarrollo Social</v>
          </cell>
          <cell r="W679" t="str">
            <v>6</v>
          </cell>
          <cell r="X679" t="str">
            <v>Protección Social</v>
          </cell>
          <cell r="Y679" t="str">
            <v>9</v>
          </cell>
          <cell r="Z679" t="str">
            <v>Otros De Seguridad Social Y Asistencia Social</v>
          </cell>
          <cell r="AA679" t="str">
            <v>2.6.9</v>
          </cell>
          <cell r="AB679" t="str">
            <v>170</v>
          </cell>
          <cell r="AC679" t="str">
            <v>Administración del sistema de pensiones y jubilaciones</v>
          </cell>
          <cell r="AD679" t="str">
            <v>OTORGAMIENTO Y PAGO MENSUAL DE PENSIONES Y JUBILACIONES.</v>
          </cell>
          <cell r="AE679" t="str">
            <v>PENSIONADOS Y JUBILADOS DE LA CAJA DE PREVISION DE LA POLICIA PREVENTIVA DE LA CIUDAD DE MEXICO, PROVENIENTES DE LA  POLICIA PREVENTIVA DE LA SECRETARIA DE SEGURIDAD CIUDADANA, POLICIA BANCARIA E INDUSTRIAL Y HEROICO CUERPO DE BOMBEROS.</v>
          </cell>
          <cell r="AF679" t="str">
            <v>OTORGAMIENTO Y PAGO MENSUAL DE PENSIONES Y JUBILACIONES, ASI COMO LLEVAR A CABO LAS ADQUISICIONES DE MATERILES Y CONTRATACIONES DE LOS SERVICIOS CON EL FIN DE MANTENER EN ESTADO OPTIMO DE FUNCIONALIDAD, SEGURIDAD Y LIMPIEZA LOS INMUEBLES Y MUEBLES DE LA ENTIDAD.</v>
          </cell>
          <cell r="AG679" t="str">
            <v>OTORGAMIENTO Y PAGO MENSUAL DE PENSIONES Y JUBILACIONES.</v>
          </cell>
          <cell r="AH679">
            <v>1</v>
          </cell>
          <cell r="AI679" t="str">
            <v>OTORGAMIENTO Y PAGO DE PENSION MENSUAL A 30000 EXELEMENTOS PROVENIENTES DE LAS COORPORACIONES QUE COTIZAN A LA ENTIDAD, (SSP,PBI,HCB).</v>
          </cell>
          <cell r="AJ679" t="str">
            <v>TOTAL DE PENSIONADOS Y JUBILADOS QUE RECIBEN SU PAGO ENTRE EL TOTAL DE PERSONAS QUE CONFORMAN LA NOMINA DE PENSIONADOS Y JUBLIADOS</v>
          </cell>
          <cell r="AK679" t="str">
            <v>PORCENTAJE</v>
          </cell>
          <cell r="AL679" t="str">
            <v>INFORME DE AVANCE TRIMESTRAL (J.U.D. DE CONTROL PRESUPUESTAL DE LA CAPREPOL, INSURGENTE PEDRO MORENO N°219, COL. GUERRERO, C.P. 06300, CDMX).</v>
          </cell>
          <cell r="AM679">
            <v>0.95</v>
          </cell>
          <cell r="AN679">
            <v>0.97</v>
          </cell>
          <cell r="AO679">
            <v>0.98</v>
          </cell>
          <cell r="AP679">
            <v>1</v>
          </cell>
        </row>
        <row r="680">
          <cell r="K680" t="str">
            <v>09PDPPM001</v>
          </cell>
          <cell r="L680">
            <v>1</v>
          </cell>
          <cell r="M680" t="str">
            <v>Igualdad y Derechos</v>
          </cell>
          <cell r="N680" t="str">
            <v>6</v>
          </cell>
          <cell r="O680" t="str">
            <v>Derecho a la igualdad e inclusión</v>
          </cell>
          <cell r="P680" t="str">
            <v>3</v>
          </cell>
          <cell r="Q680" t="str">
            <v>Personas adultas mayores</v>
          </cell>
          <cell r="R680" t="str">
            <v>10</v>
          </cell>
          <cell r="S680" t="str">
            <v xml:space="preserve">Reducción de las desigualdades </v>
          </cell>
          <cell r="T680" t="str">
            <v xml:space="preserve">10. Reducción de las desigualdades </v>
          </cell>
          <cell r="U680" t="str">
            <v>1</v>
          </cell>
          <cell r="V680" t="str">
            <v>Gobierno</v>
          </cell>
          <cell r="W680" t="str">
            <v>5</v>
          </cell>
          <cell r="X680" t="str">
            <v>Asuntos Financieros Y Hacendarios</v>
          </cell>
          <cell r="Y680" t="str">
            <v>2</v>
          </cell>
          <cell r="Z680" t="str">
            <v>Asuntos Hacendarios</v>
          </cell>
          <cell r="AA680" t="str">
            <v>1.5.2</v>
          </cell>
          <cell r="AB680" t="str">
            <v>104</v>
          </cell>
          <cell r="AC680" t="str">
            <v>Administración de capital humano</v>
          </cell>
          <cell r="AD680" t="str">
            <v>FALTA DE ESTRATEGIAS PARA EVALUAR Y DEVENGAR LAS CARGAS DE TRABAJO EN BASE A LAS COMPETENCIAS PROFESIONALES Y LABORALES DEL PERSONAL OPERATIVO Y ESTABILIDAD LABORAL</v>
          </cell>
          <cell r="AE680" t="str">
            <v>PERSONAL TECNICO OPERATIVO Y ESTABILIDAD LABORAL</v>
          </cell>
          <cell r="AF680" t="str">
            <v xml:space="preserve">DAR OPORTUNIDAD LABORAL DE CAPTACION, FORMACION Y COMPETENCIA ENTRE LAS Y LOS SERVIDORES PUBLICOS TECNICOS OPERATIVOS Y ESTABILIDAD LABORAL QUE LABORAN EN ESTA ENTIDAD, </v>
          </cell>
          <cell r="AG680" t="str">
            <v xml:space="preserve">MEJORA EN LOS TIEMPOS, ADMINISTRACION Y PROFESIONALIZACION EN LAS ACTIVIDADES QUE SE DESARROLLAN HABITUALMENTE, ASI COMO UN AMBIENTE LABORAL ENTRE PERSONAL OPERATIVO Y DIRECTIVO EN ESTA ENTIDAD. </v>
          </cell>
          <cell r="AH680">
            <v>294</v>
          </cell>
          <cell r="AI680" t="str">
            <v>PERSONAL OPERATIVO Y ESTABILIDAD LABORAL</v>
          </cell>
          <cell r="AJ680" t="str">
            <v>ALCALZANDO LO PROGRAMADO X 100 =</v>
          </cell>
          <cell r="AK680" t="str">
            <v>PERSONA</v>
          </cell>
          <cell r="AL680" t="str">
            <v>INFORME AVANCE TRIMESTRAL</v>
          </cell>
          <cell r="AM680">
            <v>294</v>
          </cell>
          <cell r="AN680">
            <v>294</v>
          </cell>
          <cell r="AO680">
            <v>294</v>
          </cell>
          <cell r="AP680">
            <v>294</v>
          </cell>
        </row>
        <row r="681">
          <cell r="K681" t="str">
            <v>09PDPPN001</v>
          </cell>
          <cell r="L681">
            <v>1</v>
          </cell>
          <cell r="M681" t="str">
            <v>Igualdad y Derechos</v>
          </cell>
          <cell r="N681" t="str">
            <v>6</v>
          </cell>
          <cell r="O681" t="str">
            <v>Derecho a la igualdad e inclusión</v>
          </cell>
          <cell r="P681" t="str">
            <v>3</v>
          </cell>
          <cell r="Q681" t="str">
            <v>Personas adultas mayores</v>
          </cell>
          <cell r="R681">
            <v>16</v>
          </cell>
          <cell r="S681" t="str">
            <v>Paz, justicia e instituciones sólidas</v>
          </cell>
          <cell r="T681" t="str">
            <v>16. Paz, justicia e instituciones sólidas</v>
          </cell>
          <cell r="U681" t="str">
            <v>1</v>
          </cell>
          <cell r="V681" t="str">
            <v>Gobierno</v>
          </cell>
          <cell r="W681" t="str">
            <v>7</v>
          </cell>
          <cell r="X681" t="str">
            <v>Asuntos De Orden Público Y De Seguridad Interior</v>
          </cell>
          <cell r="Y681" t="str">
            <v>2</v>
          </cell>
          <cell r="Z681" t="str">
            <v>Protección Civil</v>
          </cell>
          <cell r="AA681" t="str">
            <v>1.7.2</v>
          </cell>
          <cell r="AB681" t="str">
            <v>002</v>
          </cell>
          <cell r="AC681" t="str">
            <v>Gestión integral de riesgos en materia de protección civil</v>
          </cell>
          <cell r="AD681" t="str">
            <v xml:space="preserve">FALTA DE ESTRATEGIA PARA EVALUAR LOS RIESGOS DE PREVENCION, AUXILIO Y RECUPERACION DE LA POBLACION ANTE  EVENTUALIDADES EN DESASTRES Y FENOMENOS PERTURBADORES </v>
          </cell>
          <cell r="AE681" t="str">
            <v>PERSONAL DE ESTRUCTURA, OPERATIVO Y DERECHOHABIENTES</v>
          </cell>
          <cell r="AF681" t="str">
            <v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v>
          </cell>
          <cell r="AG681" t="str">
            <v>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v>
          </cell>
          <cell r="AH681">
            <v>1</v>
          </cell>
          <cell r="AI681" t="str">
            <v>CAPACITACION</v>
          </cell>
          <cell r="AJ681" t="str">
            <v>ALCANZAR EL PROGRAMA AL 100%</v>
          </cell>
          <cell r="AK681" t="str">
            <v>ACCION</v>
          </cell>
          <cell r="AL681" t="str">
            <v>INFORME DE AVANCE TRIMESTRAL</v>
          </cell>
          <cell r="AM681">
            <v>1</v>
          </cell>
          <cell r="AN681">
            <v>1</v>
          </cell>
          <cell r="AO681">
            <v>1</v>
          </cell>
          <cell r="AP681">
            <v>1</v>
          </cell>
        </row>
        <row r="682">
          <cell r="K682" t="str">
            <v>09PDPPO001</v>
          </cell>
          <cell r="L682">
            <v>1</v>
          </cell>
          <cell r="M682" t="str">
            <v>Igualdad y Derechos</v>
          </cell>
          <cell r="N682" t="str">
            <v>6</v>
          </cell>
          <cell r="O682" t="str">
            <v>Derecho a la igualdad e inclusión</v>
          </cell>
          <cell r="P682" t="str">
            <v>3</v>
          </cell>
          <cell r="Q682" t="str">
            <v>Personas adultas mayores</v>
          </cell>
          <cell r="R682">
            <v>16</v>
          </cell>
          <cell r="S682" t="str">
            <v>Paz, justicia e instituciones sólidas</v>
          </cell>
          <cell r="T682" t="str">
            <v>16. Paz, justicia e instituciones sólidas</v>
          </cell>
          <cell r="U682" t="str">
            <v>1</v>
          </cell>
          <cell r="V682" t="str">
            <v>Gobierno</v>
          </cell>
          <cell r="W682" t="str">
            <v>3</v>
          </cell>
          <cell r="X682" t="str">
            <v>Coordinación De La Política De Gobierno</v>
          </cell>
          <cell r="Y682" t="str">
            <v>4</v>
          </cell>
          <cell r="Z682" t="str">
            <v>Función Pública</v>
          </cell>
          <cell r="AA682" t="str">
            <v>1.3.4</v>
          </cell>
          <cell r="AB682" t="str">
            <v>001</v>
          </cell>
          <cell r="AC682" t="str">
            <v>Función pública y buen gobierno</v>
          </cell>
          <cell r="AD682" t="str">
            <v>FALLAS EN EL SISTEMA OPERATIVO DE LA ENTIDAD</v>
          </cell>
          <cell r="AE682" t="str">
            <v>PERSONAL OPERATIVO Y DERECHOHABIENTES</v>
          </cell>
          <cell r="AF682" t="str">
            <v xml:space="preserve">MANTENER ACTUALIZADO EL SUMINISTRO DE SOPORTE TECNICO ORACLE RESPECTO DE SOFTWARE Y HARDWARE </v>
          </cell>
          <cell r="AG682" t="str">
            <v xml:space="preserve">MEJORAR EL SERVICIO QUE SE BRINDA A LOS DERECHOHABIENTES </v>
          </cell>
          <cell r="AH682">
            <v>1</v>
          </cell>
          <cell r="AI682" t="str">
            <v>PERSONAL OPERATIVO Y DERECHOHABIENTES</v>
          </cell>
          <cell r="AJ682" t="str">
            <v>ALCANZADO PROGRAMADO AL 10%</v>
          </cell>
          <cell r="AK682" t="str">
            <v>ACCION</v>
          </cell>
          <cell r="AL682" t="str">
            <v>INFORME TRIMESTRAL</v>
          </cell>
          <cell r="AM682">
            <v>1</v>
          </cell>
          <cell r="AN682">
            <v>1</v>
          </cell>
          <cell r="AO682">
            <v>1</v>
          </cell>
          <cell r="AP682">
            <v>1</v>
          </cell>
        </row>
        <row r="683">
          <cell r="K683" t="str">
            <v>09PDPPP001</v>
          </cell>
          <cell r="L683">
            <v>1</v>
          </cell>
          <cell r="M683" t="str">
            <v>Igualdad y Derechos</v>
          </cell>
          <cell r="N683">
            <v>5</v>
          </cell>
          <cell r="O683" t="str">
            <v>Derechos de las mujeres</v>
          </cell>
          <cell r="P683">
            <v>0</v>
          </cell>
          <cell r="Q683" t="str">
            <v>Derechos de las mujeres</v>
          </cell>
          <cell r="R683">
            <v>5</v>
          </cell>
          <cell r="S683" t="str">
            <v xml:space="preserve">Igualdad de género </v>
          </cell>
          <cell r="T683" t="str">
            <v xml:space="preserve">5. Igualdad de género </v>
          </cell>
          <cell r="U683" t="str">
            <v>1</v>
          </cell>
          <cell r="V683" t="str">
            <v>Gobierno</v>
          </cell>
          <cell r="W683" t="str">
            <v>2</v>
          </cell>
          <cell r="X683" t="str">
            <v>Justicia</v>
          </cell>
          <cell r="Y683" t="str">
            <v>4</v>
          </cell>
          <cell r="Z683" t="str">
            <v>Derechos Humanos</v>
          </cell>
          <cell r="AA683" t="str">
            <v>1.2.4</v>
          </cell>
          <cell r="AB683" t="str">
            <v>003</v>
          </cell>
          <cell r="AC683" t="str">
            <v>Transversalización de la perspectiva de género</v>
          </cell>
          <cell r="AD683" t="str">
            <v>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v>
          </cell>
          <cell r="AE683" t="str">
            <v>PENSIONADOS, MADRES DE FAMILIA E HIJOS DE PENSIONADOS QUE PERDIERON A SUS PADRES EN SERVICIO O QUEDARON INCAPACITADOS LABORALMENTE, TRABAJADORES DE LA ENTIDAD PARA CAPACITARSE EN MATERIA DE IGUALDAD DE GENERO.</v>
          </cell>
          <cell r="AF683" t="str">
            <v>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v>
          </cell>
          <cell r="AG683" t="str">
            <v>IMPARTIR TALLERES QUE BRINDEN UN ESPACIO DE MOTIVACION EMOCIONAL Y ACONDICIONAMIEN FISICO,  ASI COMO  OTORGAMIENTO DE APOYOS ECONOMICOS CONTRIBUYENDO A LA DISMINUCION DE LAS BRECHAS DE DESIGUALDAD</v>
          </cell>
          <cell r="AH683">
            <v>4</v>
          </cell>
          <cell r="AI683" t="str">
            <v>ICMPP, ICPPP IARCM</v>
          </cell>
          <cell r="AJ683" t="str">
            <v>PERSONAS</v>
          </cell>
          <cell r="AK683" t="str">
            <v>ACCION</v>
          </cell>
          <cell r="AL683" t="str">
            <v>REPORTE DE METAS MENSUAL, INFORME TRIMESTRAL</v>
          </cell>
          <cell r="AM683">
            <v>4</v>
          </cell>
          <cell r="AN683">
            <v>4</v>
          </cell>
          <cell r="AO683">
            <v>4</v>
          </cell>
          <cell r="AP683">
            <v>4</v>
          </cell>
        </row>
        <row r="684">
          <cell r="K684" t="str">
            <v>09PDPPP002</v>
          </cell>
          <cell r="L684">
            <v>1</v>
          </cell>
          <cell r="M684" t="str">
            <v>Igualdad y Derechos</v>
          </cell>
          <cell r="N684">
            <v>6</v>
          </cell>
          <cell r="O684" t="str">
            <v>Derecho a la igualdad e inclusión</v>
          </cell>
          <cell r="P684">
            <v>0</v>
          </cell>
          <cell r="Q684" t="str">
            <v>Derecho a la igualdad e inclusión</v>
          </cell>
          <cell r="R684">
            <v>10</v>
          </cell>
          <cell r="S684" t="str">
            <v xml:space="preserve">Reducción de las desigualdades </v>
          </cell>
          <cell r="T684" t="str">
            <v xml:space="preserve">10. Reducción de las desigualdades </v>
          </cell>
          <cell r="U684" t="str">
            <v>1</v>
          </cell>
          <cell r="V684" t="str">
            <v>Gobierno</v>
          </cell>
          <cell r="W684" t="str">
            <v>2</v>
          </cell>
          <cell r="X684" t="str">
            <v>Justicia</v>
          </cell>
          <cell r="Y684" t="str">
            <v>4</v>
          </cell>
          <cell r="Z684" t="str">
            <v>Derechos Humanos</v>
          </cell>
          <cell r="AA684" t="str">
            <v>1.2.4</v>
          </cell>
          <cell r="AB684" t="str">
            <v>004</v>
          </cell>
          <cell r="AC684" t="str">
            <v>Transversalización del enfoque de derechos humanos</v>
          </cell>
          <cell r="AD684" t="str">
            <v>LAS LIMITANTES ECONOMICAS DE LAS Y LOS SERVIDORES PUBLICOS LES IMPIDEN CAPACITARSE A FIN DE DESARROLLAR MEJOR SUS ACTIVIDADES.</v>
          </cell>
          <cell r="AE684" t="str">
            <v>HOMBRE Y MUJERES QUE CONFORMAN EL PERSONAL ESTRUCTURA, TECNICO  OPERATIVO, ESTABILIDAD LABORAL Y HONORARIOS ASIMILABLES A SALARIOS DE ESTA ENTIDAD</v>
          </cell>
          <cell r="AF684" t="str">
            <v>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v>
          </cell>
          <cell r="AG684" t="str">
            <v>PROMOVER LA IGUALDAD SUSTANTIVA Y LA PARIDAD DE GENERO ENTRE HOMBRES Y MUJERES, ADOPTANDO LAS MEDIDAS NECESARIAS, TEMPORALES Y PERMANENTES, PARA ERRADICAR LA DISCRIMINACION, LA DESIGUALDAD DE GENERO EN ESTA ENTIDAD</v>
          </cell>
          <cell r="AH684">
            <v>1</v>
          </cell>
          <cell r="AI684" t="str">
            <v xml:space="preserve">HOMBRE Y MUJERES QUE CONFORMAN EL PERSONAL ESTRUCTURA, TECNICO  OPERATIVO, ESTABILIDAD LABORAL Y HONORARIOS ASIMILABLES A SALARIOS </v>
          </cell>
          <cell r="AJ684" t="str">
            <v>ALCALZANDO LO PROGRAMADO X 100 =</v>
          </cell>
          <cell r="AK684" t="str">
            <v>ACCION</v>
          </cell>
          <cell r="AL684" t="str">
            <v>INFORME AVANCE TRIMESTRAL</v>
          </cell>
          <cell r="AM684">
            <v>1</v>
          </cell>
          <cell r="AN684">
            <v>1</v>
          </cell>
          <cell r="AO684">
            <v>1</v>
          </cell>
          <cell r="AP684">
            <v>1</v>
          </cell>
        </row>
        <row r="685">
          <cell r="K685" t="str">
            <v>09PDPPP004</v>
          </cell>
          <cell r="L685">
            <v>1</v>
          </cell>
          <cell r="M685" t="str">
            <v>Igualdad y Derechos</v>
          </cell>
          <cell r="N685" t="str">
            <v>6</v>
          </cell>
          <cell r="O685" t="str">
            <v>Derecho a la igualdad e inclusión</v>
          </cell>
          <cell r="P685" t="str">
            <v>1</v>
          </cell>
          <cell r="Q685" t="str">
            <v>Niñas, niños y adolescentes</v>
          </cell>
          <cell r="R685" t="str">
            <v>10</v>
          </cell>
          <cell r="S685" t="str">
            <v xml:space="preserve">Reducción de las desigualdades </v>
          </cell>
          <cell r="T685" t="str">
            <v xml:space="preserve">10. Reducción de las desigualdades </v>
          </cell>
          <cell r="U685" t="str">
            <v>2</v>
          </cell>
          <cell r="V685" t="str">
            <v>Desarrollo Social</v>
          </cell>
          <cell r="W685" t="str">
            <v>6</v>
          </cell>
          <cell r="X685" t="str">
            <v>Protección Social</v>
          </cell>
          <cell r="Y685" t="str">
            <v>8</v>
          </cell>
          <cell r="Z685" t="str">
            <v>Otros Grupos Vulnerables</v>
          </cell>
          <cell r="AA685" t="str">
            <v>2.6.8</v>
          </cell>
          <cell r="AB685" t="str">
            <v>294</v>
          </cell>
          <cell r="AC685" t="str">
            <v>Transversalización de la perspectiva de los derechos de la niñez y de la adolescencia</v>
          </cell>
          <cell r="AD68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85" t="str">
            <v>NIÑOS, NIÑAS Y ADOLESCENTES QUE HABITEN Y TRANSITEN EN LA CIUDAD DE MÉXICO</v>
          </cell>
          <cell r="AF685" t="str">
            <v>PROMOCIÓN INTEGRAL DE LOS DERECHOS DE LOS NIÑOS, NIÑAS Y ADOLESCENTES.
IMPLEMENTACIÓN ACCIONES DE SENSIBILIZACIÓN, PARA LOS SERVIDORES PÚBLICOS EN EL CUMPLIMIENTO DE LOS DERECHOS DE LOS NIÑOS, NIÑAS Y ADOLESCENTES.</v>
          </cell>
          <cell r="AG685" t="str">
            <v>NIÑOS, NIÑAS Y ADOLESCENTES, CON UNA VIDA LIBRE DE VIOLENCIA</v>
          </cell>
          <cell r="AH685">
            <v>1</v>
          </cell>
          <cell r="AI685" t="str">
            <v>PORCENTAJE DE ACTIVIDADES REALIZADAS A EFECTO DE CONCIENTIZAR SOBRE LOS DERECHOS DE LAS NIÑAS, NIÑOS Y ADOLESCENTES A LOS SERVIDORES PÚBLICOS DE LA INSTITUCIÓN.</v>
          </cell>
          <cell r="AJ685" t="str">
            <v>(ACTIVIDADES PLANEADAS PARA CONCIENTIZAR SOBRE LOS DERECHOS DE LAS NIÑAS, NIÑOS Y ADOLESCENTES) / (ACTIVIDADES REALIZADAS PARA CONCIENTIZAR SOBRE LOS DERECHOS DE LAS NIÑAS, NIÑOS Y ADOLESCENTES)</v>
          </cell>
          <cell r="AK685" t="str">
            <v>PORCENTAJE</v>
          </cell>
          <cell r="AL685" t="str">
            <v>N/A</v>
          </cell>
          <cell r="AM685">
            <v>0</v>
          </cell>
          <cell r="AN685">
            <v>0.5</v>
          </cell>
          <cell r="AO685">
            <v>1</v>
          </cell>
          <cell r="AP685">
            <v>1</v>
          </cell>
        </row>
        <row r="686">
          <cell r="K686" t="str">
            <v>09PECME077</v>
          </cell>
          <cell r="L686">
            <v>2</v>
          </cell>
          <cell r="M686" t="str">
            <v>Ciudad Sustentable</v>
          </cell>
          <cell r="N686" t="str">
            <v>1</v>
          </cell>
          <cell r="O686" t="str">
            <v>Desarrollo económico sustentable e incluyente y generación de empleo</v>
          </cell>
          <cell r="P686" t="str">
            <v>4</v>
          </cell>
          <cell r="Q686" t="str">
            <v>Mejorar los canales de abasto,
comercio y distribución</v>
          </cell>
          <cell r="R686">
            <v>9</v>
          </cell>
          <cell r="S686" t="str">
            <v>Industria, innovación e infraestructuras</v>
          </cell>
          <cell r="T686" t="str">
            <v>9. Industria, innovación e infraestructuras</v>
          </cell>
          <cell r="U686" t="str">
            <v>3</v>
          </cell>
          <cell r="V686" t="str">
            <v>Desarrollo Económico</v>
          </cell>
          <cell r="W686" t="str">
            <v>9</v>
          </cell>
          <cell r="X686" t="str">
            <v>Otras Industrias Y Otros Asuntos Económicos</v>
          </cell>
          <cell r="Y686" t="str">
            <v>2</v>
          </cell>
          <cell r="Z686" t="str">
            <v>Otras Industrias</v>
          </cell>
          <cell r="AA686" t="str">
            <v>3.9.2</v>
          </cell>
          <cell r="AB686" t="str">
            <v>111</v>
          </cell>
          <cell r="AC686" t="str">
            <v>Comercialización y abastecimiento de imprenta</v>
          </cell>
          <cell r="AD686" t="str">
            <v>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v>
          </cell>
          <cell r="AE686" t="str">
            <v>LOS ORGANOS DE LA ADMINISTRACION PUBLICA DE LA CIUDAD DE MEXICO, ORGANOS DE LA ADMINISTRACION PUBLICA FEDERAL Y DEL SECTOR PRIVADO, BENEFICIANDO DE MANERA INDIRECTA A LA POBLACIÒN EN GENERAL.</v>
          </cell>
          <cell r="AF686" t="str">
            <v>OFRECER EL SERVICIO Y PRODUCTOS DE IMPRESION CON LA MAS ALTA CALIDAD A PRECIOS PREFERENCIALES Y MEJORAR LA COBRANZA POR LA PRESTACION DE NUESTRO SERVICIO DE IMPRESOS CONFORME LA PROGRAMACION ORIGINAL.</v>
          </cell>
          <cell r="AG686" t="str">
            <v>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v>
          </cell>
          <cell r="AH686">
            <v>559002412</v>
          </cell>
          <cell r="AI686" t="str">
            <v>SERVICIO DE IMPRESION</v>
          </cell>
          <cell r="AJ686" t="str">
            <v>SERVICIOS DE IMPRESION=(OFFSET + FORMAS CONTINUAS + HOLOGRAMAS + MAGNETICOS + COMERCIALIZACION)</v>
          </cell>
          <cell r="AK686" t="str">
            <v>PROGRAMACION ANUAL DE SERVICIOS DE IMPRESION</v>
          </cell>
          <cell r="AL686" t="str">
            <v>HTTPS://WWW.TRANSPARENCIA.CDMX.GOB.MX/CORPORACION-MEXICANA-DE-IMPRESION-S-DE-CV/ARTICULO/121</v>
          </cell>
          <cell r="AM686">
            <v>60926810</v>
          </cell>
          <cell r="AN686">
            <v>231151363</v>
          </cell>
          <cell r="AO686">
            <v>409049548</v>
          </cell>
          <cell r="AP686">
            <v>559002412</v>
          </cell>
        </row>
        <row r="687">
          <cell r="K687" t="str">
            <v>09PECMM001</v>
          </cell>
          <cell r="L687">
            <v>2</v>
          </cell>
          <cell r="M687" t="str">
            <v>Ciudad Sustentable</v>
          </cell>
          <cell r="N687" t="str">
            <v>1</v>
          </cell>
          <cell r="O687" t="str">
            <v>Desarrollo económico sustentable e incluyente y generación de empleo</v>
          </cell>
          <cell r="P687" t="str">
            <v>7</v>
          </cell>
          <cell r="Q687" t="str">
            <v>Derechos humanos y empleo</v>
          </cell>
          <cell r="R687" t="str">
            <v>10</v>
          </cell>
          <cell r="S687" t="str">
            <v xml:space="preserve">Reducción de las desigualdades </v>
          </cell>
          <cell r="T687" t="str">
            <v xml:space="preserve">10. Reducción de las desigualdades </v>
          </cell>
          <cell r="U687" t="str">
            <v>1</v>
          </cell>
          <cell r="V687" t="str">
            <v>Gobierno</v>
          </cell>
          <cell r="W687" t="str">
            <v>5</v>
          </cell>
          <cell r="X687" t="str">
            <v>Asuntos Financieros Y Hacendarios</v>
          </cell>
          <cell r="Y687" t="str">
            <v>2</v>
          </cell>
          <cell r="Z687" t="str">
            <v>Asuntos Hacendarios</v>
          </cell>
          <cell r="AA687" t="str">
            <v>1.5.2</v>
          </cell>
          <cell r="AB687" t="str">
            <v>104</v>
          </cell>
          <cell r="AC687" t="str">
            <v>Administración de capital humano</v>
          </cell>
          <cell r="AD687" t="str">
            <v>RECURSOS HUMANOS INSUFICIENTES Y CON FALTA DE CAPACITACION QUE PERMITAN MANTENER EL BUEN FUNCIONAMIENTO DE LA ENTIDAD PARA CUMPLIR CON EL PROGRAMA DE TRABAJO.</v>
          </cell>
          <cell r="AE687" t="str">
            <v>PERSONAL (MUJERES Y HOMBRES) QUE LABORA EN CORPORACION MEXICANA DE IMPRESION, S.A. DE C.V.</v>
          </cell>
          <cell r="AF687" t="str">
            <v>CUMPLIR CON LOS REQUERIMIENTOS DEL SERVICIO DE IMPRESION SOLICITADOS POR LOS ORGANOS DE LA ADMINISTRACION PUBLICA DE LA CIUDAD DE MEXICO, ORGANOS DE LA ADMINISTRACION PUBLICA FEDERAL Y DEL SECTOR PRIVADO.</v>
          </cell>
          <cell r="AG687" t="str">
            <v>MANTENER EL BUEN FUNCIONAMIENTO DE LA ENTIDAD, PARA ESTAR EN POSIBILIDAD DE PRODUCIR LOS IMPRESOS CON CALIDAD Y COMPETITIVIDAD, EN BENEFICIO INDIRECTO DE LA POBLACION EN GENERAL, COMO USUARIO FINAL DE TRAMITES Y SERVICIOS.</v>
          </cell>
          <cell r="AH687">
            <v>1</v>
          </cell>
          <cell r="AI687" t="str">
            <v>285 PERSONAS</v>
          </cell>
          <cell r="AJ687" t="str">
            <v>PERSONAS CONTRATADAS / PERSONAS PROGRAMADAS</v>
          </cell>
          <cell r="AK687" t="str">
            <v>PORCENTAJE</v>
          </cell>
          <cell r="AL687" t="str">
            <v>HTTPS://WWW.TRANSPARENCIA.CDMX.GOB.MX/CORPORACION-MEXICANA-DE-IMPRESION-S-DE-CV/ARTICULO/121</v>
          </cell>
          <cell r="AM687">
            <v>1</v>
          </cell>
          <cell r="AN687">
            <v>1</v>
          </cell>
          <cell r="AO687">
            <v>1</v>
          </cell>
          <cell r="AP687">
            <v>1</v>
          </cell>
        </row>
        <row r="688">
          <cell r="K688" t="str">
            <v>09PECMN001</v>
          </cell>
          <cell r="L688">
            <v>2</v>
          </cell>
          <cell r="M688" t="str">
            <v>Ciudad Sustentable</v>
          </cell>
          <cell r="N688" t="str">
            <v>2</v>
          </cell>
          <cell r="O688" t="str">
            <v>Desarrollo urbano sustentable e incluyente</v>
          </cell>
          <cell r="P688" t="str">
            <v>1</v>
          </cell>
          <cell r="Q688" t="str">
            <v>Ordenamiento de desarrollo urbano</v>
          </cell>
          <cell r="R688">
            <v>16</v>
          </cell>
          <cell r="S688" t="str">
            <v>Paz, justicia e instituciones sólidas</v>
          </cell>
          <cell r="T688" t="str">
            <v>16. Paz, justicia e instituciones sólidas</v>
          </cell>
          <cell r="U688" t="str">
            <v>1</v>
          </cell>
          <cell r="V688" t="str">
            <v>Gobierno</v>
          </cell>
          <cell r="W688" t="str">
            <v>7</v>
          </cell>
          <cell r="X688" t="str">
            <v>Asuntos De Orden Público Y De Seguridad Interior</v>
          </cell>
          <cell r="Y688" t="str">
            <v>2</v>
          </cell>
          <cell r="Z688" t="str">
            <v>Protección Civil</v>
          </cell>
          <cell r="AA688" t="str">
            <v>1.7.2</v>
          </cell>
          <cell r="AB688" t="str">
            <v>002</v>
          </cell>
          <cell r="AC688" t="str">
            <v>Gestión integral de riesgos en materia de protección civil</v>
          </cell>
          <cell r="AD688" t="str">
            <v>COADYUVAR EN LA GESTION INTEGRAL DE RIESGOS DEL GOBIERNO DE LA CIUDAD DE MEXICO.</v>
          </cell>
          <cell r="AE688" t="str">
            <v>PERSONAL (MUJERES Y HOMBRES) QUE LABORA EN CORPORACION MEXICANA DE IMPRESION, S.A. DE C.V.</v>
          </cell>
          <cell r="AF688" t="str">
            <v>REACCIONAR DE MANERA INMEDIATA Y REDUCIR LAS CONTINGENCIAS Y EMERGENCIAS QUE PUEDAN AFECTAR AL PERSONAL DE CORPORACION MEXICANA DE IMPRESION, S.A. DE C.V.</v>
          </cell>
          <cell r="AG688" t="str">
            <v>SALVAGUARDAR EL INTERIOR Y EL ENTORNO FÌSICO DE LA ENTIDAD, A TRAVES DE LA CAPACITACION Y ACCIONES EN MATERIA DE PROTECCION CIVIL, BENEFICIANDO DIRECTAMENTE AL PERSONAL Y A LOS HABITANTES ALEDAÑOS A LOS INMUEBLES DE LA EMPRESA.</v>
          </cell>
          <cell r="AH688">
            <v>1</v>
          </cell>
          <cell r="AI688" t="str">
            <v>ACCION</v>
          </cell>
          <cell r="AJ688" t="str">
            <v>CURSO PROGRAMADO / CURSO REALIZADO</v>
          </cell>
          <cell r="AK688" t="str">
            <v>PORCENTAJE</v>
          </cell>
          <cell r="AL688" t="str">
            <v>HTTPS://WWW.TRANSPARENCIA.CDMX.GOB.MX/CORPORACION-MEXICANA-DE-IMPRESION-S-DE-CV/ARTICULO/121</v>
          </cell>
          <cell r="AM688">
            <v>0</v>
          </cell>
          <cell r="AN688">
            <v>1</v>
          </cell>
          <cell r="AO688">
            <v>1</v>
          </cell>
          <cell r="AP688">
            <v>1</v>
          </cell>
        </row>
        <row r="689">
          <cell r="K689" t="str">
            <v>09PECMO001</v>
          </cell>
          <cell r="L689">
            <v>2</v>
          </cell>
          <cell r="M689" t="str">
            <v>Ciudad Sustentable</v>
          </cell>
          <cell r="N689" t="str">
            <v>1</v>
          </cell>
          <cell r="O689" t="str">
            <v>Desarrollo económico sustentable e incluyente y generación de empleo</v>
          </cell>
          <cell r="P689" t="str">
            <v>3</v>
          </cell>
          <cell r="Q689" t="str">
            <v>Fortalecer la economía social y el emprendimiento</v>
          </cell>
          <cell r="R689">
            <v>16</v>
          </cell>
          <cell r="S689" t="str">
            <v>Paz, justicia e instituciones sólidas</v>
          </cell>
          <cell r="T689" t="str">
            <v>16. Paz, justicia e instituciones sólidas</v>
          </cell>
          <cell r="U689" t="str">
            <v>1</v>
          </cell>
          <cell r="V689" t="str">
            <v>Gobierno</v>
          </cell>
          <cell r="W689" t="str">
            <v>3</v>
          </cell>
          <cell r="X689" t="str">
            <v>Coordinación De La Política De Gobierno</v>
          </cell>
          <cell r="Y689" t="str">
            <v>4</v>
          </cell>
          <cell r="Z689" t="str">
            <v>Función Pública</v>
          </cell>
          <cell r="AA689" t="str">
            <v>1.3.4</v>
          </cell>
          <cell r="AB689" t="str">
            <v>001</v>
          </cell>
          <cell r="AC689" t="str">
            <v>Función pública y buen gobierno</v>
          </cell>
          <cell r="AD689" t="str">
            <v>ACTUALMENTE SE CUENTA CON EQUIPOS DE COMUNICACION OBSOLETOS, LOS CUALES NO PERMITEN OPTIMIZAR LA COMUNICACION CON PROVEEDORES, CLIENTES, INSTITUCIONES GUBERNAMENTALES Y DEMAS AREAS OPERATIVAS Y ADMINISTRATIVAS.</v>
          </cell>
          <cell r="AE689" t="str">
            <v>PERSONAL (MUJERES Y HOMBRES) QUE LABORA EN CORPORACION MEXICANA DE IMPRESION, S.A. DE C.V.</v>
          </cell>
          <cell r="AF689" t="str">
            <v>MANTENER COMUNICADO AL PERSONAL DE CORPORACION MEXICANA DE IMPRESION, S.A. DE C.V., CON PROVEEDORES, CLIENTES, INSTITUCIONES GUBERNAMENTALES Y DEMAS AREAS OPERATIVAS Y ADMINISTRATIVAS.</v>
          </cell>
          <cell r="AG689" t="str">
            <v>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v>
          </cell>
          <cell r="AH689">
            <v>1</v>
          </cell>
          <cell r="AI689" t="str">
            <v>ACCION</v>
          </cell>
          <cell r="AJ689" t="str">
            <v>EQUIPO DE COMUNICACION ADQUIRIDO / EQUIPO DE COMUNICACION PROGRAMADO</v>
          </cell>
          <cell r="AK689" t="str">
            <v>PORCENTAJE</v>
          </cell>
          <cell r="AL689" t="str">
            <v>HTTPS://WWW.TRANSPARENCIA.CDMX.GOB.MX/CORPORACION-MEXICANA-DE-IMPRESION-S-DE-CV/ARTICULO/121</v>
          </cell>
          <cell r="AM689">
            <v>0</v>
          </cell>
          <cell r="AN689">
            <v>0</v>
          </cell>
          <cell r="AO689">
            <v>1</v>
          </cell>
          <cell r="AP689">
            <v>1</v>
          </cell>
        </row>
        <row r="690">
          <cell r="K690" t="str">
            <v>09PECMP001</v>
          </cell>
          <cell r="L690">
            <v>2</v>
          </cell>
          <cell r="M690" t="str">
            <v>Ciudad Sustentable</v>
          </cell>
          <cell r="N690" t="str">
            <v>1</v>
          </cell>
          <cell r="O690" t="str">
            <v>Desarrollo económico sustentable e incluyente y generación de empleo</v>
          </cell>
          <cell r="P690" t="str">
            <v>7</v>
          </cell>
          <cell r="Q690" t="str">
            <v>Derechos humanos y empleo</v>
          </cell>
          <cell r="R690">
            <v>5</v>
          </cell>
          <cell r="S690" t="str">
            <v xml:space="preserve">Igualdad de género </v>
          </cell>
          <cell r="T690" t="str">
            <v xml:space="preserve">5. Igualdad de género </v>
          </cell>
          <cell r="U690" t="str">
            <v>1</v>
          </cell>
          <cell r="V690" t="str">
            <v>Gobierno</v>
          </cell>
          <cell r="W690" t="str">
            <v>2</v>
          </cell>
          <cell r="X690" t="str">
            <v>Justicia</v>
          </cell>
          <cell r="Y690" t="str">
            <v>4</v>
          </cell>
          <cell r="Z690" t="str">
            <v>Derechos Humanos</v>
          </cell>
          <cell r="AA690" t="str">
            <v>1.2.4</v>
          </cell>
          <cell r="AB690" t="str">
            <v>003</v>
          </cell>
          <cell r="AC690" t="str">
            <v>Transversalización de la perspectiva de género</v>
          </cell>
          <cell r="AD690" t="str">
            <v>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v>
          </cell>
          <cell r="AE690" t="str">
            <v>PERSONAL (MUJERES Y HOMBRES) QUE LABORA EN CORPORACION MEXICANA DE IMPRESION, S.A. DE C.V.</v>
          </cell>
          <cell r="AF690" t="str">
            <v>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v>
          </cell>
          <cell r="AG690" t="str">
            <v>CONTRIBUIR A LAS POLITICAS PUBLICAS EN MATERIA DE IGUALDAD DE GENERO, EN BENEFICIO DIRECTO DEL PERSONAL QUE LABORA EN CORPORACION MEXICANA DE IMPRESION, S.A. DE C.V., E INDIRECTO DE LA POBLACION EN GENERAL.</v>
          </cell>
          <cell r="AH690">
            <v>1</v>
          </cell>
          <cell r="AI690" t="str">
            <v>ACCION</v>
          </cell>
          <cell r="AJ690" t="str">
            <v>CURSO  REALIZADO  / CURSO PROGRAMADO</v>
          </cell>
          <cell r="AK690" t="str">
            <v>PORCENTAJE</v>
          </cell>
          <cell r="AL690" t="str">
            <v>HTTPS://WWW.TRANSPARENCIA.CDMX.GOB.MX/CORPORACION-MEXICANA-DE-IMPRESION-S-DE-CV/ARTICULO/121</v>
          </cell>
          <cell r="AM690">
            <v>0</v>
          </cell>
          <cell r="AN690">
            <v>1</v>
          </cell>
          <cell r="AO690">
            <v>1</v>
          </cell>
          <cell r="AP690">
            <v>1</v>
          </cell>
        </row>
        <row r="691">
          <cell r="K691" t="str">
            <v>09PECMP002</v>
          </cell>
          <cell r="L691">
            <v>2</v>
          </cell>
          <cell r="M691" t="str">
            <v>Ciudad Sustentable</v>
          </cell>
          <cell r="N691" t="str">
            <v>1</v>
          </cell>
          <cell r="O691" t="str">
            <v>Desarrollo económico sustentable e incluyente y generación de empleo</v>
          </cell>
          <cell r="P691" t="str">
            <v>7</v>
          </cell>
          <cell r="Q691" t="str">
            <v>Derechos humanos y empleo</v>
          </cell>
          <cell r="R691">
            <v>10</v>
          </cell>
          <cell r="S691" t="str">
            <v xml:space="preserve">Reducción de las desigualdades </v>
          </cell>
          <cell r="T691" t="str">
            <v xml:space="preserve">10. Reducción de las desigualdades </v>
          </cell>
          <cell r="U691" t="str">
            <v>1</v>
          </cell>
          <cell r="V691" t="str">
            <v>Gobierno</v>
          </cell>
          <cell r="W691" t="str">
            <v>2</v>
          </cell>
          <cell r="X691" t="str">
            <v>Justicia</v>
          </cell>
          <cell r="Y691" t="str">
            <v>4</v>
          </cell>
          <cell r="Z691" t="str">
            <v>Derechos Humanos</v>
          </cell>
          <cell r="AA691" t="str">
            <v>1.2.4</v>
          </cell>
          <cell r="AB691" t="str">
            <v>004</v>
          </cell>
          <cell r="AC691" t="str">
            <v>Transversalización del enfoque de derechos humanos</v>
          </cell>
          <cell r="AD691" t="str">
            <v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v>
          </cell>
          <cell r="AE691" t="str">
            <v>PERSONAL (MUJERES Y HOMBRES) QUE LABORA EN CORPORACION MEXICANA DE IMPRESION, S.A. DE C.V.</v>
          </cell>
          <cell r="AF691" t="str">
            <v>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v>
          </cell>
          <cell r="AG691" t="str">
            <v>CONTRIBUIR A LAS POLITICAS PUBLICAS EN MATERIA DE DERECHOS HUMANOS, EN BENEFICIO DIRECTO DEL PERSONAL QUE LABORA EN CORPORACION MEXICANA DE IMPRESION, S.A. DE C.V., E INDIRECTO DE LA POBLACION EN GENERAL.</v>
          </cell>
          <cell r="AH691">
            <v>1</v>
          </cell>
          <cell r="AI691" t="str">
            <v>ACCION</v>
          </cell>
          <cell r="AJ691" t="str">
            <v>CURSO  REALIZADO  / CURSO PROGRAMADO</v>
          </cell>
          <cell r="AK691" t="str">
            <v>PORCENTAJE</v>
          </cell>
          <cell r="AL691" t="str">
            <v>HTTPS://WWW.TRANSPARENCIA.CDMX.GOB.MX/CORPORACION-MEXICANA-DE-IMPRESION-S-DE-CV/ARTICULO/121</v>
          </cell>
          <cell r="AM691">
            <v>0</v>
          </cell>
          <cell r="AN691">
            <v>1</v>
          </cell>
          <cell r="AO691">
            <v>1</v>
          </cell>
          <cell r="AP691">
            <v>1</v>
          </cell>
        </row>
        <row r="692">
          <cell r="K692" t="str">
            <v>09PECMP004</v>
          </cell>
          <cell r="L692">
            <v>2</v>
          </cell>
          <cell r="M692" t="str">
            <v>Ciudad Sustentable</v>
          </cell>
          <cell r="N692" t="str">
            <v>1</v>
          </cell>
          <cell r="O692" t="str">
            <v>Desarrollo económico sustentable e incluyente y generación de empleo</v>
          </cell>
          <cell r="P692" t="str">
            <v>7</v>
          </cell>
          <cell r="Q692" t="str">
            <v>Derechos humanos y empleo</v>
          </cell>
          <cell r="R692" t="str">
            <v>10</v>
          </cell>
          <cell r="S692" t="str">
            <v xml:space="preserve">Reducción de las desigualdades </v>
          </cell>
          <cell r="T692" t="str">
            <v xml:space="preserve">10. Reducción de las desigualdades </v>
          </cell>
          <cell r="U692" t="str">
            <v>2</v>
          </cell>
          <cell r="V692" t="str">
            <v>Desarrollo Social</v>
          </cell>
          <cell r="W692" t="str">
            <v>6</v>
          </cell>
          <cell r="X692" t="str">
            <v>Protección Social</v>
          </cell>
          <cell r="Y692" t="str">
            <v>8</v>
          </cell>
          <cell r="Z692" t="str">
            <v>Otros Grupos Vulnerables</v>
          </cell>
          <cell r="AA692" t="str">
            <v>2.6.8</v>
          </cell>
          <cell r="AB692" t="str">
            <v>294</v>
          </cell>
          <cell r="AC692" t="str">
            <v>Transversalización de la perspectiva de los derechos de la niñez y de la adolescencia</v>
          </cell>
          <cell r="AD69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92" t="str">
            <v>NIÑOS, NIÑAS Y ADOLESCENTES QUE HABITEN Y TRANSITEN EN LA CIUDAD DE MÉXICO</v>
          </cell>
          <cell r="AF692" t="str">
            <v>PROMOCIÓN INTEGRAL DE LOS DERECHOS DE LOS NIÑOS, NIÑAS Y ADOLESCENTES.
IMPLEMENTACIÓN ACCIONES DE SENSIBILIZACIÓN, PARA LOS SERVIDORES PÚBLICOS EN EL CUMPLIMIENTO DE LOS DERECHOS DE LOS NIÑOS, NIÑAS Y ADOLESCENTES.</v>
          </cell>
          <cell r="AG692" t="str">
            <v>NIÑOS, NIÑAS Y ADOLESCENTES, CON UNA VIDA LIBRE DE VIOLENCIA</v>
          </cell>
          <cell r="AH692">
            <v>1</v>
          </cell>
          <cell r="AI692" t="str">
            <v>PORCENTAJE DE ACTIVIDADES REALIZADAS A EFECTO DE CONCIENTIZAR SOBRE LOS DERECHOS DE LAS NIÑAS, NIÑOS Y ADOLESCENTES A LOS SERVIDORES PÚBLICOS DE LA INSTITUCIÓN.</v>
          </cell>
          <cell r="AJ692" t="str">
            <v>(ACTIVIDADES PLANEADAS PARA CONCIENTIZAR SOBRE LOS DERECHOS DE LAS NIÑAS, NIÑOS Y ADOLESCENTES) / (ACTIVIDADES REALIZADAS PARA CONCIENTIZAR SOBRE LOS DERECHOS DE LAS NIÑAS, NIÑOS Y ADOLESCENTES)</v>
          </cell>
          <cell r="AK692" t="str">
            <v>PORCENTAJE</v>
          </cell>
          <cell r="AL692" t="str">
            <v>N/A</v>
          </cell>
          <cell r="AM692">
            <v>0</v>
          </cell>
          <cell r="AN692">
            <v>0.5</v>
          </cell>
          <cell r="AO692">
            <v>1</v>
          </cell>
          <cell r="AP692">
            <v>1</v>
          </cell>
        </row>
        <row r="693">
          <cell r="K693" t="str">
            <v>09PECVM001</v>
          </cell>
          <cell r="L693">
            <v>2</v>
          </cell>
          <cell r="M693" t="str">
            <v>Ciudad Sustentable</v>
          </cell>
          <cell r="N693" t="str">
            <v>1</v>
          </cell>
          <cell r="O693" t="str">
            <v>Desarrollo económico sustentable e incluyente y generación de empleo</v>
          </cell>
          <cell r="P693" t="str">
            <v>7</v>
          </cell>
          <cell r="Q693" t="str">
            <v>Derechos humanos y empleo</v>
          </cell>
          <cell r="R693" t="str">
            <v>10</v>
          </cell>
          <cell r="S693" t="str">
            <v xml:space="preserve">Reducción de las desigualdades </v>
          </cell>
          <cell r="T693" t="str">
            <v xml:space="preserve">10. Reducción de las desigualdades </v>
          </cell>
          <cell r="U693" t="str">
            <v>1</v>
          </cell>
          <cell r="V693" t="str">
            <v>Gobierno</v>
          </cell>
          <cell r="W693" t="str">
            <v>5</v>
          </cell>
          <cell r="X693" t="str">
            <v>Asuntos Financieros Y Hacendarios</v>
          </cell>
          <cell r="Y693" t="str">
            <v>2</v>
          </cell>
          <cell r="Z693" t="str">
            <v>Asuntos Hacendarios</v>
          </cell>
          <cell r="AA693" t="str">
            <v>1.5.2</v>
          </cell>
          <cell r="AB693" t="str">
            <v>104</v>
          </cell>
          <cell r="AC693" t="str">
            <v>Administración de capital humano</v>
          </cell>
          <cell r="AD693" t="str">
            <v>NO SE CUENTA CON ESQUEMAS DE MEDICION DE DESEMPEÑO DE LOS SERVIDORES PUBLICOS.</v>
          </cell>
          <cell r="AE693" t="str">
            <v>SERVIDORES PUBLICOS DE LA ENTIDAD.</v>
          </cell>
          <cell r="AF693" t="str">
            <v>ESTABLECER MECANISMOS DE EVALUACION Y DESEMPEÑO DE LOS SERVIDORES PUBLICOS QUE PERMITAN TENER UNA MEJOR EFICIENCIA LABORAL.</v>
          </cell>
          <cell r="AG693" t="str">
            <v>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v>
          </cell>
          <cell r="AH693">
            <v>52</v>
          </cell>
          <cell r="AI693" t="str">
            <v>MEDIR EL DESEMPEÑO DE LOS SERVIDORES PUBLICOS DE LA ENTIDAD</v>
          </cell>
          <cell r="AJ693" t="str">
            <v>EVALUACIONES POR EL NUMERO DE PERSONAS QUE ESTAN CONTRATADAS EN LA ENTIDAD</v>
          </cell>
          <cell r="AK693" t="str">
            <v>PERSONA</v>
          </cell>
          <cell r="AL693" t="str">
            <v>CEDULAS DE EVALUACION EN EXPEDIENTES DEL PERSONAL CONTRATADO, QUE SE UBICA EN EL AREA DE RECURSOS HUMANOS DE LA COORDINACION DE ADMINISTRACION Y FINANZAS DE LA ENTIDAD, CON DOMICILIO EN FRAY SERVANDO TERESA DE MIER 77 PISO 7, COL. OBRERA, CUAHTEMOC, C.P. 06800 CDMX.</v>
          </cell>
          <cell r="AM693">
            <v>0</v>
          </cell>
          <cell r="AN693">
            <v>26</v>
          </cell>
          <cell r="AO693">
            <v>26</v>
          </cell>
          <cell r="AP693">
            <v>52</v>
          </cell>
        </row>
        <row r="694">
          <cell r="K694" t="str">
            <v>09PECVN001</v>
          </cell>
          <cell r="L694">
            <v>2</v>
          </cell>
          <cell r="M694" t="str">
            <v>Ciudad Sustentable</v>
          </cell>
          <cell r="N694" t="str">
            <v>2</v>
          </cell>
          <cell r="O694" t="str">
            <v>Desarrollo urbano sustentable e incluyente</v>
          </cell>
          <cell r="P694" t="str">
            <v>1</v>
          </cell>
          <cell r="Q694" t="str">
            <v>Ordenamiento de desarrollo urbano</v>
          </cell>
          <cell r="R694">
            <v>16</v>
          </cell>
          <cell r="S694" t="str">
            <v>Paz, justicia e instituciones sólidas</v>
          </cell>
          <cell r="T694" t="str">
            <v>16. Paz, justicia e instituciones sólidas</v>
          </cell>
          <cell r="U694" t="str">
            <v>1</v>
          </cell>
          <cell r="V694" t="str">
            <v>Gobierno</v>
          </cell>
          <cell r="W694" t="str">
            <v>7</v>
          </cell>
          <cell r="X694" t="str">
            <v>Asuntos De Orden Público Y De Seguridad Interior</v>
          </cell>
          <cell r="Y694" t="str">
            <v>2</v>
          </cell>
          <cell r="Z694" t="str">
            <v>Protección Civil</v>
          </cell>
          <cell r="AA694" t="str">
            <v>1.7.2</v>
          </cell>
          <cell r="AB694" t="str">
            <v>002</v>
          </cell>
          <cell r="AC694" t="str">
            <v>Gestión integral de riesgos en materia de protección civil</v>
          </cell>
          <cell r="AD694" t="str">
            <v>FALTA DE CAPACITACION DEL PERSONAL EN MATERIA DE PROTECCION CIVIL QUE PERMITA SALVAGUARDAR SU INTEGRIDAD FISICA, ASI COMO LA FALTA DE MATERIAL MEDICO Y HERRAMIENTAS EN SU ENTORNO NECESARIAS PARA CUALQUIER EVENTUALIDAD QUE LOS PONGA EN RIESGO.</v>
          </cell>
          <cell r="AE694" t="str">
            <v>PERSONAL DE LA ENTIDAD.</v>
          </cell>
          <cell r="AF694" t="str">
            <v>CONTAR CON GRUPO DE PERSONAS CAPACITADAS, EQUIPADAS Y COORDINADAS, QUE APLIQUEN SUS CONOCIMIENTOS EN MATERIA DE PROTECCION CIVIL, REDUCIENDO EL RIESGO EN CASO DE CUALQUIER EMERGENCIA O DESASTRE.</v>
          </cell>
          <cell r="AG694" t="str">
            <v>EL PERSONAL DE LA ENTIDAD, AL ESTAR CAPACITADO EN MATERIA DE PROTECCION CIVIL, PUEDE UBICAR LAS ZONAS DE RIESGO, ZONAS DE SEGURIDAD, SALIDAS DE EMERGENCIA Y UBICAR LOS SUMINISTROS MEDICOS Y HERRAMIENTAS EN SU ENTORNO, NECESARIAS EN CUALQUIER EVENTUALIDAD QUE LOS PONGA EN RIESGO.</v>
          </cell>
          <cell r="AH694">
            <v>26</v>
          </cell>
          <cell r="AI694" t="str">
            <v>MIDE EL PERSONAL QUE SE CAPACITA EN MATERIA DE PROTECCION CIVIL Y PARTICIPA EN LOS SIMULACROS QUE SE LLEVAN A CABO DURANTE EL AÑO.</v>
          </cell>
          <cell r="AJ694" t="str">
            <v>NUMERO DE PERSONAS QUE SE CAPACITA EN MATERIA DE PROTECCION CIVIL.                                                                                               NUMERO DE PERSONAS QUE PARTICIPAN EN LOS SIMULACROS QUE SE LLEVAN A CABO DURANTE EL AÑO.</v>
          </cell>
          <cell r="AK694" t="str">
            <v>PERSONA</v>
          </cell>
          <cell r="AL694" t="str">
            <v>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v>
          </cell>
          <cell r="AM694">
            <v>0</v>
          </cell>
          <cell r="AN694">
            <v>13</v>
          </cell>
          <cell r="AO694">
            <v>26</v>
          </cell>
          <cell r="AP694">
            <v>26</v>
          </cell>
        </row>
        <row r="695">
          <cell r="K695" t="str">
            <v>09PECVO001</v>
          </cell>
          <cell r="L695">
            <v>2</v>
          </cell>
          <cell r="M695" t="str">
            <v>Ciudad Sustentable</v>
          </cell>
          <cell r="N695" t="str">
            <v>1</v>
          </cell>
          <cell r="O695" t="str">
            <v>Desarrollo económico sustentable e incluyente y generación de empleo</v>
          </cell>
          <cell r="P695" t="str">
            <v>3</v>
          </cell>
          <cell r="Q695" t="str">
            <v>Fortalecer la economía social y el emprendimiento</v>
          </cell>
          <cell r="R695">
            <v>16</v>
          </cell>
          <cell r="S695" t="str">
            <v>Paz, justicia e instituciones sólidas</v>
          </cell>
          <cell r="T695" t="str">
            <v>16. Paz, justicia e instituciones sólidas</v>
          </cell>
          <cell r="U695" t="str">
            <v>1</v>
          </cell>
          <cell r="V695" t="str">
            <v>Gobierno</v>
          </cell>
          <cell r="W695" t="str">
            <v>3</v>
          </cell>
          <cell r="X695" t="str">
            <v>Coordinación De La Política De Gobierno</v>
          </cell>
          <cell r="Y695" t="str">
            <v>4</v>
          </cell>
          <cell r="Z695" t="str">
            <v>Función Pública</v>
          </cell>
          <cell r="AA695" t="str">
            <v>1.3.4</v>
          </cell>
          <cell r="AB695" t="str">
            <v>001</v>
          </cell>
          <cell r="AC695" t="str">
            <v>Función pública y buen gobierno</v>
          </cell>
          <cell r="AD695" t="str">
            <v>LA INFORMACION PUBLICA NO SE PRESENTA DE MANERA CLARA Y OPORTUNA EN LOS PORTALES DE TRANSPARENCIA.</v>
          </cell>
          <cell r="AE695" t="str">
            <v>CIUDADANOS QUE SOLICITAN INFORMACION PUBLICA TRANSPARENTE Y CLARA.</v>
          </cell>
          <cell r="AF695" t="str">
            <v xml:space="preserve">PROMOVER LA TRANSPARENCIA DE LA GESTION PUBLICA Y FORTALECER A LA UNIDAD DE TRANSPARENCIA, PARA BRINDAR LA ATENCION Y EL SEGUIMIENTO ADECUADO EN TIEMPO Y FORMA A LAS SOLICITUDES DE INFORMACION PUBLICA QUE SEAN RECIBIDAS EN LA ENTIDAD. </v>
          </cell>
          <cell r="AG695" t="str">
            <v xml:space="preserve">LOS DATOS ABIERTOS FORTALECEN LA TRANSPARENCIA, LO QUE PERMITE A LOS CIUDADANOS CONTAR CON UN CONOCIMIENTO MAS CLARO DE LA GESTION PUBLICA, TENDIENDO A SU ALCANCE LA INFORMACION PUBLICA DE MANERA OPORTUNA. </v>
          </cell>
          <cell r="AH695">
            <v>140</v>
          </cell>
          <cell r="AI695" t="str">
            <v>MIDE LAS SOLICITUDES DE TRANSPARENCIA QUE FUERON ATENDIDAS DENTRO DE LOS PLAZOS ESTABLECIDOS, DE MANERA CLARA Y TRANSPARENTE.</v>
          </cell>
          <cell r="AJ695" t="str">
            <v>NUMERO DE SOLICITUDES DE TRANSPARENCIA ATENDIDAS EN TIEMPO Y FORMA.</v>
          </cell>
          <cell r="AK695" t="str">
            <v>NUMERO DE SOLICITUDES RECIBIDAS</v>
          </cell>
          <cell r="AL695" t="str">
            <v>PORTAL DE TRANSPARENCIA DE LA ENTIDAD. HTTPS://WWW.PROCDMX.CDMX.GOB.MX/OBLIGACIONES-DE-TRANSPARENCIA</v>
          </cell>
          <cell r="AM695">
            <v>35</v>
          </cell>
          <cell r="AN695">
            <v>35</v>
          </cell>
          <cell r="AO695">
            <v>35</v>
          </cell>
          <cell r="AP695">
            <v>35</v>
          </cell>
        </row>
        <row r="696">
          <cell r="K696" t="str">
            <v>09PECVP001</v>
          </cell>
          <cell r="L696">
            <v>2</v>
          </cell>
          <cell r="M696" t="str">
            <v>Ciudad Sustentable</v>
          </cell>
          <cell r="N696" t="str">
            <v>1</v>
          </cell>
          <cell r="O696" t="str">
            <v>Desarrollo económico sustentable e incluyente y generación de empleo</v>
          </cell>
          <cell r="P696" t="str">
            <v>7</v>
          </cell>
          <cell r="Q696" t="str">
            <v>Derechos humanos y empleo</v>
          </cell>
          <cell r="R696">
            <v>5</v>
          </cell>
          <cell r="S696" t="str">
            <v xml:space="preserve">Igualdad de género </v>
          </cell>
          <cell r="T696" t="str">
            <v xml:space="preserve">5. Igualdad de género </v>
          </cell>
          <cell r="U696" t="str">
            <v>1</v>
          </cell>
          <cell r="V696" t="str">
            <v>Gobierno</v>
          </cell>
          <cell r="W696" t="str">
            <v>2</v>
          </cell>
          <cell r="X696" t="str">
            <v>Justicia</v>
          </cell>
          <cell r="Y696" t="str">
            <v>4</v>
          </cell>
          <cell r="Z696" t="str">
            <v>Derechos Humanos</v>
          </cell>
          <cell r="AA696" t="str">
            <v>1.2.4</v>
          </cell>
          <cell r="AB696" t="str">
            <v>003</v>
          </cell>
          <cell r="AC696" t="str">
            <v>Transversalización de la perspectiva de género</v>
          </cell>
          <cell r="AD696" t="str">
            <v>NO SE CUENTA CON UNA CULTURA FORTALECIDA Y UNA CONCIENTIZACION EN EL TEMA DE IGUALDAD DE GENERO.</v>
          </cell>
          <cell r="AE696" t="str">
            <v>EL PERSONAL CONTRATADO EN LA ENTIDAD.</v>
          </cell>
          <cell r="AF696" t="str">
            <v>FOMENTAR LA IGUALDAD DE GENERO MEDIANTE LA GENERACION DE UNA CONCIENCIA DE IGUALDAD Y NO DISCRIMINACION ENTRE MUJERES Y HOMBRES, EN TODO EL PERSONAL Y HACIA EL EXTERIOR.</v>
          </cell>
          <cell r="AG696" t="str">
            <v>EL PERSONAL CONTRATADO DE LA ENTIDAD CUENTA CON LA INFORMACION NECESARIA EN EL TEMA DE IGUALDAD DE GENERO Y ES CONCIENTE DE LA ELIMINACION DE LA BRECHA DESCRIMINATORIA QUE EXISTE ENTRE HOMBRES Y MUJERES.</v>
          </cell>
          <cell r="AH696">
            <v>26</v>
          </cell>
          <cell r="AI696" t="str">
            <v>MIDE EL PERSONAL DE LA ENTIDAD QUE CUENTA CON INFORMACION REFERENTE A LA IGUALDAD DE GENERO, POR MEDIO DE CURSOS Y MATERIAL ALUSIVO AL TEMA, LO QUE LE PERMITE TENER UNA CONCIENCIA SOBRE LA  PROBLEMATICA DE DISCRIMINACION HACIA LAS MUJERES Y NIÑAS.</v>
          </cell>
          <cell r="AJ696" t="str">
            <v>NUMERO DE PERSONAS CONTRATADAS QUE HAN SIDO CAPACITADOS EN MATERIA DE IGUALDAD DE GENERO</v>
          </cell>
          <cell r="AK696" t="str">
            <v>PERSONA</v>
          </cell>
          <cell r="AL696" t="str">
            <v>CONSTANCIAS DEL PERSONAL CAPACITADO, CUYO REGISTRO SE ENCUENTRAN EN EL AREA DE RECURSOS HUMANOS DE LA COORDINACION DE ADMINISTRACION Y FINANZAS DE LA ENTIDAD, CON DOMICILIO EN FRAY SERVANDO TERESA DE MIER 77 PISO 7, COL. OBRERA, CUAHTEMOC, C.P. 06800 CDMX.</v>
          </cell>
          <cell r="AM696">
            <v>0</v>
          </cell>
          <cell r="AN696">
            <v>13</v>
          </cell>
          <cell r="AO696">
            <v>20</v>
          </cell>
          <cell r="AP696">
            <v>26</v>
          </cell>
        </row>
        <row r="697">
          <cell r="K697" t="str">
            <v>09PECVP002</v>
          </cell>
          <cell r="L697">
            <v>2</v>
          </cell>
          <cell r="M697" t="str">
            <v>Ciudad Sustentable</v>
          </cell>
          <cell r="N697" t="str">
            <v>1</v>
          </cell>
          <cell r="O697" t="str">
            <v>Desarrollo económico sustentable e incluyente y generación de empleo</v>
          </cell>
          <cell r="P697" t="str">
            <v>7</v>
          </cell>
          <cell r="Q697" t="str">
            <v>Derechos humanos y empleo</v>
          </cell>
          <cell r="R697">
            <v>10</v>
          </cell>
          <cell r="S697" t="str">
            <v xml:space="preserve">Reducción de las desigualdades </v>
          </cell>
          <cell r="T697" t="str">
            <v xml:space="preserve">10. Reducción de las desigualdades </v>
          </cell>
          <cell r="U697" t="str">
            <v>1</v>
          </cell>
          <cell r="V697" t="str">
            <v>Gobierno</v>
          </cell>
          <cell r="W697" t="str">
            <v>2</v>
          </cell>
          <cell r="X697" t="str">
            <v>Justicia</v>
          </cell>
          <cell r="Y697" t="str">
            <v>4</v>
          </cell>
          <cell r="Z697" t="str">
            <v>Derechos Humanos</v>
          </cell>
          <cell r="AA697" t="str">
            <v>1.2.4</v>
          </cell>
          <cell r="AB697" t="str">
            <v>004</v>
          </cell>
          <cell r="AC697" t="str">
            <v>Transversalización del enfoque de derechos humanos</v>
          </cell>
          <cell r="AD697" t="str">
            <v>NO SE CUENTA CON UNA CULTURA FORTALECIDA Y UNA CONCIENTIZACION DE LA APLICACION DE LOS DERECHOS HUMANOS EN LAS ACTIVIDADES DE LA ENTIDAD.</v>
          </cell>
          <cell r="AE697" t="str">
            <v>EL PERSONAL CONTRATADO EN LA ENTIDAD.</v>
          </cell>
          <cell r="AF697" t="str">
            <v>FOMENTAR LA INCLUSION DE GRUPOS VULNERABLES, A TRAVES DE LA GENERACION DE UNA CONCIENCIA DE DERECHOS HUMANOS EN TODO EL PERSONAL Y SUS PARTES RELACIONADAS.</v>
          </cell>
          <cell r="AG697" t="str">
            <v>EL PERSONAL CONTRATADO DE LA ENTIDAD CUENTA CON LA INFORMACION NECESARIA EN DERECHOS HUMANOS Y ES CONCIENTE DE LA PROBLEMATICA DE DISCRIMINACION QUE EXISTE HACIA GRUPOS VULNERABLES.</v>
          </cell>
          <cell r="AH697">
            <v>26</v>
          </cell>
          <cell r="AI697" t="str">
            <v>MIDE EL PERSONAL DE LA ENTIDAD QUE CUENTA CON INFORMACION REFERENTA A LOS DERECHOS HUMANOS, POR MEDIO DE CURSOS Y MATERIAL ALUSIVO AL TEMA, LO QUE LE PERMITE TENER UNA CONCIENCIA DE LA PROBLEMATICA DE DISCRIMINACION QUE EXISTE HACIA GRUPOS VULNERABLES.</v>
          </cell>
          <cell r="AJ697" t="str">
            <v>NUMERO DE PERSONAS CONTRATADAS QUE HAN SIDO CAPACITADOS EN MATERIA DE DERECHOS HUMANOS.</v>
          </cell>
          <cell r="AK697" t="str">
            <v>PERSONA</v>
          </cell>
          <cell r="AL697" t="str">
            <v>CONSTANCIAS DEL PERSONAL CAPACITADO, CUYO REGISTRO ENCUENTRAN EN EL AREA DE RECURSOS HUMANOS DE LA COORDINACION DE ADMINISTRACION Y FINANZAS DE LA ENTIDAD, CON DOMICILIO EN FRAY SERVANDO TERESA DE MIER 77 PISO 7, COL. OBRERA, CUAHTEMOC, C.P. 06800 CDMX.</v>
          </cell>
          <cell r="AM697">
            <v>0</v>
          </cell>
          <cell r="AN697">
            <v>13</v>
          </cell>
          <cell r="AO697">
            <v>20</v>
          </cell>
          <cell r="AP697">
            <v>26</v>
          </cell>
        </row>
        <row r="698">
          <cell r="K698" t="str">
            <v>09PECVP004</v>
          </cell>
          <cell r="L698">
            <v>2</v>
          </cell>
          <cell r="M698" t="str">
            <v>Ciudad Sustentable</v>
          </cell>
          <cell r="N698" t="str">
            <v>1</v>
          </cell>
          <cell r="O698" t="str">
            <v>Desarrollo económico sustentable e incluyente y generación de empleo</v>
          </cell>
          <cell r="P698" t="str">
            <v>7</v>
          </cell>
          <cell r="Q698" t="str">
            <v>Derechos humanos y empleo</v>
          </cell>
          <cell r="R698" t="str">
            <v>10</v>
          </cell>
          <cell r="S698" t="str">
            <v xml:space="preserve">Reducción de las desigualdades </v>
          </cell>
          <cell r="T698" t="str">
            <v xml:space="preserve">10. Reducción de las desigualdades </v>
          </cell>
          <cell r="U698" t="str">
            <v>2</v>
          </cell>
          <cell r="V698" t="str">
            <v>Desarrollo Social</v>
          </cell>
          <cell r="W698" t="str">
            <v>6</v>
          </cell>
          <cell r="X698" t="str">
            <v>Protección Social</v>
          </cell>
          <cell r="Y698" t="str">
            <v>8</v>
          </cell>
          <cell r="Z698" t="str">
            <v>Otros Grupos Vulnerables</v>
          </cell>
          <cell r="AA698" t="str">
            <v>2.6.8</v>
          </cell>
          <cell r="AB698" t="str">
            <v>294</v>
          </cell>
          <cell r="AC698" t="str">
            <v>Transversalización de la perspectiva de los derechos de la niñez y de la adolescencia</v>
          </cell>
          <cell r="AD69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98" t="str">
            <v>NIÑOS, NIÑAS Y ADOLESCENTES QUE HABITEN Y TRANSITEN EN LA CIUDAD DE MÉXICO</v>
          </cell>
          <cell r="AF698" t="str">
            <v>PROMOCIÓN INTEGRAL DE LOS DERECHOS DE LOS NIÑOS, NIÑAS Y ADOLESCENTES.
IMPLEMENTACIÓN ACCIONES DE SENSIBILIZACIÓN, PARA LOS SERVIDORES PÚBLICOS EN EL CUMPLIMIENTO DE LOS DERECHOS DE LOS NIÑOS, NIÑAS Y ADOLESCENTES.</v>
          </cell>
          <cell r="AG698" t="str">
            <v>NIÑOS, NIÑAS Y ADOLESCENTES, CON UNA VIDA LIBRE DE VIOLENCIA</v>
          </cell>
          <cell r="AH698">
            <v>1</v>
          </cell>
          <cell r="AI698" t="str">
            <v>PORCENTAJE DE ACTIVIDADES REALIZADAS A EFECTO DE CONCIENTIZAR SOBRE LOS DERECHOS DE LAS NIÑAS, NIÑOS Y ADOLESCENTES A LOS SERVIDORES PÚBLICOS DE LA INSTITUCIÓN.</v>
          </cell>
          <cell r="AJ698" t="str">
            <v>(ACTIVIDADES PLANEADAS PARA CONCIENTIZAR SOBRE LOS DERECHOS DE LAS NIÑAS, NIÑOS Y ADOLESCENTES) / (ACTIVIDADES REALIZADAS PARA CONCIENTIZAR SOBRE LOS DERECHOS DE LAS NIÑAS, NIÑOS Y ADOLESCENTES)</v>
          </cell>
          <cell r="AK698" t="str">
            <v>PORCENTAJE</v>
          </cell>
          <cell r="AL698" t="str">
            <v>N/A</v>
          </cell>
          <cell r="AM698">
            <v>0</v>
          </cell>
          <cell r="AN698">
            <v>0.5</v>
          </cell>
          <cell r="AO698">
            <v>1</v>
          </cell>
          <cell r="AP698">
            <v>1</v>
          </cell>
        </row>
        <row r="699">
          <cell r="K699" t="str">
            <v>09PECVP034</v>
          </cell>
          <cell r="L699">
            <v>2</v>
          </cell>
          <cell r="M699" t="str">
            <v>Ciudad Sustentable</v>
          </cell>
          <cell r="N699">
            <v>2</v>
          </cell>
          <cell r="O699" t="str">
            <v>Desarrollo urbano sustentable e incluyente</v>
          </cell>
          <cell r="P699">
            <v>1</v>
          </cell>
          <cell r="Q699" t="str">
            <v>Ordenamiento de desarrollo urbano</v>
          </cell>
          <cell r="R699" t="str">
            <v>11</v>
          </cell>
          <cell r="S699" t="str">
            <v>Ciudades y comunidades sostenibles</v>
          </cell>
          <cell r="T699" t="str">
            <v>11. Ciudades y comunidades sostenibles</v>
          </cell>
          <cell r="U699" t="str">
            <v>2</v>
          </cell>
          <cell r="V699" t="str">
            <v>Desarrollo Social</v>
          </cell>
          <cell r="W699" t="str">
            <v>2</v>
          </cell>
          <cell r="X699" t="str">
            <v>Vivienda Y Servicios A La Comunidad</v>
          </cell>
          <cell r="Y699" t="str">
            <v>1</v>
          </cell>
          <cell r="Z699" t="str">
            <v>Urbanización</v>
          </cell>
          <cell r="AA699" t="str">
            <v>2.2.1</v>
          </cell>
          <cell r="AB699" t="str">
            <v>015</v>
          </cell>
          <cell r="AC699" t="str">
            <v>Asesoría para programas y proyectos</v>
          </cell>
          <cell r="AD699" t="str">
            <v>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v>
          </cell>
          <cell r="AE699" t="str">
            <v>DEPENDENCIAS, ORGANOS DESCONCENTRADOS, ALCALDIAS Y ENTIDADES DE LA ADMINISTRACION PUBLICA DE LA CDMX ASI COMO ORGANIZACIONES DE LA INICIATIVA PRIVADA, ACADEMIA O DE OTRA INDOLE (CLIENTES INTERNOS Y EXTERNOS).</v>
          </cell>
          <cell r="AF699" t="str">
            <v>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v>
          </cell>
          <cell r="AG699" t="str">
            <v>LOS ENTES PUBLICOS, NO GUBERNAMENTALES Y PRIVADOS CUENTAN CON INFORMACION INDISPENSABLE (ANALISIS DE VIABILIDAD ECONOMICA, FINANCIERA, AMBIENTAL, LEGAL, ETC.) PARA LA REALIZACION DE PROYECTOS QUE MAXIMICEN LOS BENEFICIOS A LA SOCIEDAD Y OPTIMICEN EL USO DE RECURSOS.</v>
          </cell>
          <cell r="AH699">
            <v>1</v>
          </cell>
          <cell r="AI699" t="str">
            <v>MIDE EL NUMERO DE PROYECTOS Y/O ESTUDIOS Y/O ASESORIAS REALIZADOS A LAS DEPENDENCIAS, ORGANOS DESCONCENTRADOS, ALCALDIAS Y ENTIDADES DEL GOBIERNO DE LA CIUDAD DE MEXICO Y/O CLIENTES EXTERNOS PARA APOYAR EL DESARROLLO DE SUS PROYECTOS.</v>
          </cell>
          <cell r="AJ699" t="str">
            <v>ESTUDIOS, PROYECTOS Y/O ASESORIAS DE VIABILIDAD Y FACTIBILIDAD REALIZADOS A DEPENDENCIAS, ORGANOS DESCONCENTRADOS, ALCALDIAS Y ENTIDADES DEL GOBIERNO DE LA CIUDAD DE MEXICO Y/O CLIENTES EXTERNOS.</v>
          </cell>
          <cell r="AK699" t="str">
            <v>PROYECTOS, ESTUDIOS Y/O ASESORIAS</v>
          </cell>
          <cell r="AL699" t="str">
            <v>CARPETA DE INDICADORES DE LA DIRECCION DE INFRAESTRUCTURA Y PROYECTOS.HTTPS://DRIVE.GOOGLE.COM/DRIVE/FOLDERS/1FIYC3FGRC6JBMHBSRMOKHLBJORUKK9FZ?USP=SHARING</v>
          </cell>
          <cell r="AM699">
            <v>0</v>
          </cell>
          <cell r="AN699">
            <v>1</v>
          </cell>
          <cell r="AO699">
            <v>1</v>
          </cell>
          <cell r="AP699">
            <v>1</v>
          </cell>
        </row>
        <row r="700">
          <cell r="K700" t="str">
            <v>09PESME084</v>
          </cell>
          <cell r="L700">
            <v>2</v>
          </cell>
          <cell r="M700" t="str">
            <v>Ciudad Sustentable</v>
          </cell>
          <cell r="N700">
            <v>2</v>
          </cell>
          <cell r="O700" t="str">
            <v>Desarrollo urbano sustentable e incluyente</v>
          </cell>
          <cell r="P700">
            <v>1</v>
          </cell>
          <cell r="Q700" t="str">
            <v>Ordenamiento de desarrollo urbano</v>
          </cell>
          <cell r="R700" t="str">
            <v>11</v>
          </cell>
          <cell r="S700" t="str">
            <v>Ciudades y comunidades sostenibles</v>
          </cell>
          <cell r="T700" t="str">
            <v>11. Ciudades y comunidades sostenibles</v>
          </cell>
          <cell r="U700" t="str">
            <v>3</v>
          </cell>
          <cell r="V700" t="str">
            <v>Desarrollo Económico</v>
          </cell>
          <cell r="W700" t="str">
            <v>1</v>
          </cell>
          <cell r="X700" t="str">
            <v>Asuntos Económicos, Comerciales Y Laborales En General</v>
          </cell>
          <cell r="Y700" t="str">
            <v>1</v>
          </cell>
          <cell r="Z700" t="str">
            <v>Asuntos Económicos Y Comerciales En General</v>
          </cell>
          <cell r="AA700" t="str">
            <v>3.1.1</v>
          </cell>
          <cell r="AB700" t="str">
            <v>030</v>
          </cell>
          <cell r="AC700" t="str">
            <v>Crecimiento y desarrollo sostenible</v>
          </cell>
          <cell r="AD700" t="str">
            <v>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v>
          </cell>
          <cell r="AE700" t="str">
            <v xml:space="preserve">POBLACION DE LA CIUDAD DE MEXICO.                                                                                                                                          </v>
          </cell>
          <cell r="AF700" t="str">
            <v>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v>
          </cell>
          <cell r="AG700" t="str">
            <v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v>
          </cell>
          <cell r="AH700">
            <v>1</v>
          </cell>
          <cell r="AI700" t="str">
            <v>INMUEBLES ARRENDADOS, MANTENIMIENTO DE INMUEBLES Y OPERACION Y ADMINISTRACION DE PARQUIMETROS</v>
          </cell>
          <cell r="AJ700" t="str">
            <v>META FISICA PROYECTADA = ((INMUEBLES ARRENDADOS + INMUEBLES POR ARRENDAR + SOLICITUDES DE MANTENIMIENTO + CAJONES OBTENIDOS)/8040)</v>
          </cell>
          <cell r="AK700" t="str">
            <v>PORCENTAJE</v>
          </cell>
          <cell r="AL700" t="str">
            <v>HTTPS://WWW.SERVIMET.CDMX.GOB.MX/</v>
          </cell>
          <cell r="AM700">
            <v>0.55000000000000004</v>
          </cell>
          <cell r="AN700">
            <v>0.75</v>
          </cell>
          <cell r="AO700">
            <v>0.87</v>
          </cell>
          <cell r="AP700">
            <v>1</v>
          </cell>
        </row>
        <row r="701">
          <cell r="K701" t="str">
            <v>09PESMM001</v>
          </cell>
          <cell r="L701">
            <v>2</v>
          </cell>
          <cell r="M701" t="str">
            <v>Ciudad Sustentable</v>
          </cell>
          <cell r="N701" t="str">
            <v>1</v>
          </cell>
          <cell r="O701" t="str">
            <v>Desarrollo económico sustentable e incluyente y generación de empleo</v>
          </cell>
          <cell r="P701" t="str">
            <v>7</v>
          </cell>
          <cell r="Q701" t="str">
            <v>Derechos humanos y empleo</v>
          </cell>
          <cell r="R701" t="str">
            <v>10</v>
          </cell>
          <cell r="S701" t="str">
            <v xml:space="preserve">Reducción de las desigualdades </v>
          </cell>
          <cell r="T701" t="str">
            <v xml:space="preserve">10. Reducción de las desigualdades </v>
          </cell>
          <cell r="U701" t="str">
            <v>1</v>
          </cell>
          <cell r="V701" t="str">
            <v>Gobierno</v>
          </cell>
          <cell r="W701" t="str">
            <v>5</v>
          </cell>
          <cell r="X701" t="str">
            <v>Asuntos Financieros Y Hacendarios</v>
          </cell>
          <cell r="Y701" t="str">
            <v>2</v>
          </cell>
          <cell r="Z701" t="str">
            <v>Asuntos Hacendarios</v>
          </cell>
          <cell r="AA701" t="str">
            <v>1.5.2</v>
          </cell>
          <cell r="AB701" t="str">
            <v>104</v>
          </cell>
          <cell r="AC701" t="str">
            <v>Administración de capital humano</v>
          </cell>
          <cell r="AD701" t="str">
            <v>FALTA DE PERSONAL CALIFICADO PARA EL DESEMPEÑO DE LAS ACTIVIDADES DE LAS AREAS QUE CONFORMAN ESTA ENTIDAD, ASI COMO FALTA DE BIENES Y/O SERVICIOS QUE CUMPLAN CON LOS REQUERIMIENTOS DE LA AREAS OPERATIVAS.</v>
          </cell>
          <cell r="AE701" t="str">
            <v xml:space="preserve">PERSONAL QUE LABORA EN SERVICIOS METROPOLITANOS, S.A. DE C.V. </v>
          </cell>
          <cell r="AF701" t="str">
            <v>COORDINAR LOS PROCESOS ADMINISTRATIVOS QUE PERMITAN OBTENER LA MEJOR OFERTA DEL BIEN Y/O SERVICIO, CUIDANDO LA CALIDAD DE LOS MISMOS.  GESTIONAR LOS PROCESOS ADMINISTRATIVOS PARA LA CONTRATACION DE PERSONAL EFICIENTE.</v>
          </cell>
          <cell r="AG701" t="str">
            <v>DOTAR A LAS DISTINTAS AREAS DE ESTA ENTIDAD DEL PERSONAL CALIFICADO, INSUMOS Y SUMINISTROS NECESARIOS, PARA EL DESEMPEÑO Y LOGRO DE LOS OBJETIVOS INSTITUCIONALES Y CON ELLO A LA CONFORMACION DE UNA BUENA FUNCION PUBLICA Y UN BUEN GOBIERNO.</v>
          </cell>
          <cell r="AH701">
            <v>1</v>
          </cell>
          <cell r="AI701" t="str">
            <v>SEGUIMIENTO Y CONTROL DE LOS PROCESOS ADMINISTRATIVOS DE CAPITAL HUMANO, RECURSOS MATERIALES Y/O SERVICIOS.</v>
          </cell>
          <cell r="AJ701" t="str">
            <v>Σ TRAMITES</v>
          </cell>
          <cell r="AK701" t="str">
            <v>TRAMITE</v>
          </cell>
          <cell r="AL701" t="str">
            <v>INFORMES TRIMESTRALES</v>
          </cell>
          <cell r="AM701">
            <v>1</v>
          </cell>
          <cell r="AN701">
            <v>1</v>
          </cell>
          <cell r="AO701">
            <v>1</v>
          </cell>
          <cell r="AP701">
            <v>1</v>
          </cell>
        </row>
        <row r="702">
          <cell r="K702" t="str">
            <v>09PESMN001</v>
          </cell>
          <cell r="L702">
            <v>2</v>
          </cell>
          <cell r="M702" t="str">
            <v>Ciudad Sustentable</v>
          </cell>
          <cell r="N702" t="str">
            <v>2</v>
          </cell>
          <cell r="O702" t="str">
            <v>Desarrollo urbano sustentable e incluyente</v>
          </cell>
          <cell r="P702" t="str">
            <v>1</v>
          </cell>
          <cell r="Q702" t="str">
            <v>Ordenamiento de desarrollo urbano</v>
          </cell>
          <cell r="R702">
            <v>16</v>
          </cell>
          <cell r="S702" t="str">
            <v>Paz, justicia e instituciones sólidas</v>
          </cell>
          <cell r="T702" t="str">
            <v>16. Paz, justicia e instituciones sólidas</v>
          </cell>
          <cell r="U702" t="str">
            <v>1</v>
          </cell>
          <cell r="V702" t="str">
            <v>Gobierno</v>
          </cell>
          <cell r="W702" t="str">
            <v>7</v>
          </cell>
          <cell r="X702" t="str">
            <v>Asuntos De Orden Público Y De Seguridad Interior</v>
          </cell>
          <cell r="Y702" t="str">
            <v>2</v>
          </cell>
          <cell r="Z702" t="str">
            <v>Protección Civil</v>
          </cell>
          <cell r="AA702" t="str">
            <v>1.7.2</v>
          </cell>
          <cell r="AB702" t="str">
            <v>002</v>
          </cell>
          <cell r="AC702" t="str">
            <v>Gestión integral de riesgos en materia de protección civil</v>
          </cell>
          <cell r="AD702" t="str">
            <v xml:space="preserve">POCO CONOCIMIENTO SOBRE LA CULTURA DE PROTECCION CIVIL ENTRE EL PERSONAL QUE LABORA EN ESTA ENTIDAD Y DERIVADO A QUE VIVIMOS EN UNA ZONA ALTAMENTE SISMICA, ES IMPORTANTE QUE LOS TRABAJADORES CONOZCAN LOS PROCEDIMIENTOS PARA UNA EVACUACION. </v>
          </cell>
          <cell r="AE702" t="str">
            <v>PERSONAL QUE LABORA EN SERVICIOS METROPOLITANOS, S.A. DE C.V.</v>
          </cell>
          <cell r="AF702" t="str">
            <v>IMPLEMENTAR  UNA CULTURA EN MATERIA DE PROTECCION CIVIL, PARA EL PERSONAL DE ESTA ENTIDAD.</v>
          </cell>
          <cell r="AG702" t="str">
            <v>AL DOTAR DE EQUIPO DE SEGURIDAD EN CONDICIONES OPTIMAS E IMPLEMENTANDO UNA CULTURA EN MATERIA DE PROTECCION CIVIL, SE ESTARA EN POSIBILIDADES DE ACTUAR DE MANERA OPORTUNA Y ASI EVITAR O DISMINUIR EN MEDIDA DE LO POSIBLE CUALQUIER EVENTUALIDAD.</v>
          </cell>
          <cell r="AH702">
            <v>4</v>
          </cell>
          <cell r="AI702" t="str">
            <v xml:space="preserve">CURSOS PARA CONTRIBUIR A SALVAGUARDAR AL PERSONAL DE SERVIMET ANTE SITUACIONES DE EMERGENCIA, RIESGO Y FENOMENOS NATURALES, A TRAVES DE LA ACCION PREVENTIVA EN LA GESTION INTEGRAL DE RIESGOS EN MATERIA DE PROTECCION CIVIL.  </v>
          </cell>
          <cell r="AJ702" t="str">
            <v>Σ DE CURSOS IMPARTIDOS</v>
          </cell>
          <cell r="AK702" t="str">
            <v>CURSO</v>
          </cell>
          <cell r="AL702" t="str">
            <v>INFORMES TRIMESTRALES</v>
          </cell>
          <cell r="AM702">
            <v>1</v>
          </cell>
          <cell r="AN702">
            <v>2</v>
          </cell>
          <cell r="AO702">
            <v>3</v>
          </cell>
          <cell r="AP702">
            <v>4</v>
          </cell>
        </row>
        <row r="703">
          <cell r="K703" t="str">
            <v>09PESMO001</v>
          </cell>
          <cell r="L703">
            <v>2</v>
          </cell>
          <cell r="M703" t="str">
            <v>Ciudad Sustentable</v>
          </cell>
          <cell r="N703" t="str">
            <v>1</v>
          </cell>
          <cell r="O703" t="str">
            <v>Desarrollo económico sustentable e incluyente y generación de empleo</v>
          </cell>
          <cell r="P703" t="str">
            <v>3</v>
          </cell>
          <cell r="Q703" t="str">
            <v>Fortalecer la economía social y el emprendimiento</v>
          </cell>
          <cell r="R703">
            <v>16</v>
          </cell>
          <cell r="S703" t="str">
            <v>Paz, justicia e instituciones sólidas</v>
          </cell>
          <cell r="T703" t="str">
            <v>16. Paz, justicia e instituciones sólidas</v>
          </cell>
          <cell r="U703" t="str">
            <v>1</v>
          </cell>
          <cell r="V703" t="str">
            <v>Gobierno</v>
          </cell>
          <cell r="W703" t="str">
            <v>3</v>
          </cell>
          <cell r="X703" t="str">
            <v>Coordinación De La Política De Gobierno</v>
          </cell>
          <cell r="Y703" t="str">
            <v>4</v>
          </cell>
          <cell r="Z703" t="str">
            <v>Función Pública</v>
          </cell>
          <cell r="AA703" t="str">
            <v>1.3.4</v>
          </cell>
          <cell r="AB703" t="str">
            <v>001</v>
          </cell>
          <cell r="AC703" t="str">
            <v>Función pública y buen gobierno</v>
          </cell>
          <cell r="AD703" t="str">
            <v>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v>
          </cell>
          <cell r="AE703" t="str">
            <v>PERSONAL QUE LABORA EN SERVICIOS METROPOLITANOS, S.A. DE C.V.</v>
          </cell>
          <cell r="AF703" t="str">
            <v>CAPACITAR AL PERSONAL DE LA ENTIDAD PARA QUE CONOZCA Y APLIQUE EN SUS PROCESOS DE GESTION LA NORMATIVIDAD EN MATERIA DE TRANSPARENCIA, PROTECCION DE DATOS PERSONALES Y RENDICION DE CUENTAS A FIN DE OFRECER UN MEJOR SERVICIO A LA CIUDADANIA.</v>
          </cell>
          <cell r="AG703" t="str">
            <v>CONTROLES AL EJERCICIO DE GOBIERNO Y CERRAR ESPACIOS DE CORRUPCION.</v>
          </cell>
          <cell r="AH703">
            <v>1</v>
          </cell>
          <cell r="AI703" t="str">
            <v>CURSO DE CAPACITACION PARA EL PERSONAL DE LA ENTIDAD.</v>
          </cell>
          <cell r="AJ703" t="str">
            <v>Σ CURSOS</v>
          </cell>
          <cell r="AK703" t="str">
            <v>CURSO</v>
          </cell>
          <cell r="AL703" t="str">
            <v>INFORMES TRIMESTRALES</v>
          </cell>
          <cell r="AM703">
            <v>0</v>
          </cell>
          <cell r="AN703">
            <v>1</v>
          </cell>
          <cell r="AO703">
            <v>1</v>
          </cell>
          <cell r="AP703">
            <v>1</v>
          </cell>
        </row>
        <row r="704">
          <cell r="K704" t="str">
            <v>09PESMP001</v>
          </cell>
          <cell r="L704">
            <v>2</v>
          </cell>
          <cell r="M704" t="str">
            <v>Ciudad Sustentable</v>
          </cell>
          <cell r="N704" t="str">
            <v>1</v>
          </cell>
          <cell r="O704" t="str">
            <v>Desarrollo económico sustentable e incluyente y generación de empleo</v>
          </cell>
          <cell r="P704" t="str">
            <v>7</v>
          </cell>
          <cell r="Q704" t="str">
            <v>Derechos humanos y empleo</v>
          </cell>
          <cell r="R704">
            <v>5</v>
          </cell>
          <cell r="S704" t="str">
            <v xml:space="preserve">Igualdad de género </v>
          </cell>
          <cell r="T704" t="str">
            <v xml:space="preserve">5. Igualdad de género </v>
          </cell>
          <cell r="U704" t="str">
            <v>1</v>
          </cell>
          <cell r="V704" t="str">
            <v>Gobierno</v>
          </cell>
          <cell r="W704" t="str">
            <v>2</v>
          </cell>
          <cell r="X704" t="str">
            <v>Justicia</v>
          </cell>
          <cell r="Y704" t="str">
            <v>4</v>
          </cell>
          <cell r="Z704" t="str">
            <v>Derechos Humanos</v>
          </cell>
          <cell r="AA704" t="str">
            <v>1.2.4</v>
          </cell>
          <cell r="AB704" t="str">
            <v>003</v>
          </cell>
          <cell r="AC704" t="str">
            <v>Transversalización de la perspectiva de género</v>
          </cell>
          <cell r="AD704" t="str">
            <v>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v>
          </cell>
          <cell r="AE704" t="str">
            <v>PERSONAL QUE LABORA EN SERVICIOS METROPOLITANOS, S.A. DE C.V.</v>
          </cell>
          <cell r="AF704" t="str">
            <v>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v>
          </cell>
          <cell r="AG704" t="str">
            <v>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v>
          </cell>
          <cell r="AH704">
            <v>4</v>
          </cell>
          <cell r="AI704" t="str">
            <v>ACTIVIDADES DE CAPACITACION COMO CURSOS, TALLERES Y/O PLATICAS PARA EL PERSONAL DE SERVIMET QUE LOGREN SENSIBILIZAR A LOS TRABAJADORES EN MATERIA DE PERSPECTIVA DE GENERO Y ASI REDUCIR LAS BRECHAS DE DESIGUALDAD ENTRE HOMBRES Y MUJERES,</v>
          </cell>
          <cell r="AJ704" t="str">
            <v>Σ ACTIVIDADES</v>
          </cell>
          <cell r="AK704" t="str">
            <v>ACTIVIDAD</v>
          </cell>
          <cell r="AL704" t="str">
            <v>INFORMES TRIMESTRALES</v>
          </cell>
          <cell r="AM704">
            <v>1</v>
          </cell>
          <cell r="AN704">
            <v>2</v>
          </cell>
          <cell r="AO704">
            <v>3</v>
          </cell>
          <cell r="AP704">
            <v>4</v>
          </cell>
        </row>
        <row r="705">
          <cell r="K705" t="str">
            <v>09PESMP002</v>
          </cell>
          <cell r="L705">
            <v>2</v>
          </cell>
          <cell r="M705" t="str">
            <v>Ciudad Sustentable</v>
          </cell>
          <cell r="N705" t="str">
            <v>1</v>
          </cell>
          <cell r="O705" t="str">
            <v>Desarrollo económico sustentable e incluyente y generación de empleo</v>
          </cell>
          <cell r="P705" t="str">
            <v>7</v>
          </cell>
          <cell r="Q705" t="str">
            <v>Derechos humanos y empleo</v>
          </cell>
          <cell r="R705">
            <v>10</v>
          </cell>
          <cell r="S705" t="str">
            <v xml:space="preserve">Reducción de las desigualdades </v>
          </cell>
          <cell r="T705" t="str">
            <v xml:space="preserve">10. Reducción de las desigualdades </v>
          </cell>
          <cell r="U705" t="str">
            <v>1</v>
          </cell>
          <cell r="V705" t="str">
            <v>Gobierno</v>
          </cell>
          <cell r="W705" t="str">
            <v>2</v>
          </cell>
          <cell r="X705" t="str">
            <v>Justicia</v>
          </cell>
          <cell r="Y705" t="str">
            <v>4</v>
          </cell>
          <cell r="Z705" t="str">
            <v>Derechos Humanos</v>
          </cell>
          <cell r="AA705" t="str">
            <v>1.2.4</v>
          </cell>
          <cell r="AB705" t="str">
            <v>004</v>
          </cell>
          <cell r="AC705" t="str">
            <v>Transversalización del enfoque de derechos humanos</v>
          </cell>
          <cell r="AD705" t="str">
            <v>EXISTENCIA DE GRUPOS VULNERABLES EN AMBIENTES LABORALES, YA SEA POR SU EDAD, PREFERENCIA SEXUAL, RELIGION, CONDICION FISICA, ENTRE OTRAS, POR LO QUE ES NECESARIO CONCIENTIZAR Y SENSIBILIZAR A LOS SERVIDORES PUBLICOS, PARA HACERLOS VISIBLES EN EL QUEHACER COTIDIANO.</v>
          </cell>
          <cell r="AE705" t="str">
            <v>PERSONAL DE SERVICIOS METROPOLITANOS, S.A. DE C.V.</v>
          </cell>
          <cell r="AF705" t="str">
            <v xml:space="preserve">FOMENTAR ACCIONES QUE NOS PERMITAN DAR LA CONTINUIDAD A LA IGUALDAD, DERECHOS HUMANOS E INCLUSION, PARA COADYUVAR AL CUMPLIMIENTO DE LAS ACCIONES Y PROGRAMAS DEL GOBIERNO DE LA CIUDAD DE MEXICO. </v>
          </cell>
          <cell r="AG705" t="str">
            <v>DIFUSION OPORTUNA PARA LA CULTURA EN LA IMPLEMENTACION DE LOS DERECHOS HUMANOS .</v>
          </cell>
          <cell r="AH705">
            <v>4</v>
          </cell>
          <cell r="AI705" t="str">
            <v xml:space="preserve">CURSOS AL PERSONAL DE SERVIMET, CON EL OBJETO DE CREAR CONCIENCIA DE LA IMPORTANCIA DE LOS DERECHOS HUMANOS DE LAS PERSONAS. </v>
          </cell>
          <cell r="AJ705" t="str">
            <v>Σ DE CURSOS IMPARTIDOS</v>
          </cell>
          <cell r="AK705" t="str">
            <v>CURSO</v>
          </cell>
          <cell r="AL705" t="str">
            <v>INFORMES TRIMESTRALES</v>
          </cell>
          <cell r="AM705">
            <v>1</v>
          </cell>
          <cell r="AN705">
            <v>2</v>
          </cell>
          <cell r="AO705">
            <v>3</v>
          </cell>
          <cell r="AP705">
            <v>4</v>
          </cell>
        </row>
        <row r="706">
          <cell r="K706" t="str">
            <v>09PESMP004</v>
          </cell>
          <cell r="L706">
            <v>2</v>
          </cell>
          <cell r="M706" t="str">
            <v>Ciudad Sustentable</v>
          </cell>
          <cell r="N706">
            <v>1</v>
          </cell>
          <cell r="O706" t="str">
            <v>Desarrollo económico sustentable e incluyente y generación de empleo</v>
          </cell>
          <cell r="P706" t="str">
            <v>7</v>
          </cell>
          <cell r="Q706" t="str">
            <v>Derechos humanos y empleo</v>
          </cell>
          <cell r="R706" t="str">
            <v>10</v>
          </cell>
          <cell r="S706" t="str">
            <v xml:space="preserve">Reducción de las desigualdades </v>
          </cell>
          <cell r="T706" t="str">
            <v xml:space="preserve">10. Reducción de las desigualdades </v>
          </cell>
          <cell r="U706" t="str">
            <v>2</v>
          </cell>
          <cell r="V706" t="str">
            <v>Desarrollo Social</v>
          </cell>
          <cell r="W706" t="str">
            <v>6</v>
          </cell>
          <cell r="X706" t="str">
            <v>Protección Social</v>
          </cell>
          <cell r="Y706" t="str">
            <v>8</v>
          </cell>
          <cell r="Z706" t="str">
            <v>Otros Grupos Vulnerables</v>
          </cell>
          <cell r="AA706" t="str">
            <v>2.6.8</v>
          </cell>
          <cell r="AB706" t="str">
            <v>294</v>
          </cell>
          <cell r="AC706" t="str">
            <v>Transversalización de la perspectiva de los derechos de la niñez y de la adolescencia</v>
          </cell>
          <cell r="AD70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06" t="str">
            <v>NIÑOS, NIÑAS Y ADOLESCENTES QUE HABITEN Y TRANSITEN EN LA CIUDAD DE MÉXICO</v>
          </cell>
          <cell r="AF706" t="str">
            <v>PROMOCIÓN INTEGRAL DE LOS DERECHOS DE LOS NIÑOS, NIÑAS Y ADOLESCENTES.
IMPLEMENTACIÓN ACCIONES DE SENSIBILIZACIÓN, PARA LOS SERVIDORES PÚBLICOS EN EL CUMPLIMIENTO DE LOS DERECHOS DE LOS NIÑOS, NIÑAS Y ADOLESCENTES.</v>
          </cell>
          <cell r="AG706" t="str">
            <v>NIÑOS, NIÑAS Y ADOLESCENTES, CON UNA VIDA LIBRE DE VIOLENCIA</v>
          </cell>
          <cell r="AH706">
            <v>1</v>
          </cell>
          <cell r="AI706" t="str">
            <v>PORCENTAJE DE ACTIVIDADES REALIZADAS A EFECTO DE CONCIENTIZAR SOBRE LOS DERECHOS DE LAS NIÑAS, NIÑOS Y ADOLESCENTES A LOS SERVIDORES PÚBLICOS DE LA INSTITUCIÓN.</v>
          </cell>
          <cell r="AJ706" t="str">
            <v>(ACTIVIDADES PLANEADAS PARA CONCIENTIZAR SOBRE LOS DERECHOS DE LAS NIÑAS, NIÑOS Y ADOLESCENTES) / (ACTIVIDADES REALIZADAS PARA CONCIENTIZAR SOBRE LOS DERECHOS DE LAS NIÑAS, NIÑOS Y ADOLESCENTES)</v>
          </cell>
          <cell r="AK706" t="str">
            <v>PORCENTAJE</v>
          </cell>
          <cell r="AL706" t="str">
            <v>N/A</v>
          </cell>
          <cell r="AM706">
            <v>0</v>
          </cell>
          <cell r="AN706">
            <v>0.5</v>
          </cell>
          <cell r="AO706">
            <v>1</v>
          </cell>
          <cell r="AP706">
            <v>1</v>
          </cell>
        </row>
        <row r="707">
          <cell r="K707" t="str">
            <v>09PFCHE003</v>
          </cell>
          <cell r="L707">
            <v>2</v>
          </cell>
          <cell r="M707" t="str">
            <v>Ciudad Sustentable</v>
          </cell>
          <cell r="N707">
            <v>1</v>
          </cell>
          <cell r="O707" t="str">
            <v>Desarrollo económico sustentable e incluyente y generación de empleo</v>
          </cell>
          <cell r="P707" t="str">
            <v>5</v>
          </cell>
          <cell r="Q707" t="str">
            <v>Fomento al turismo</v>
          </cell>
          <cell r="R707" t="str">
            <v>11</v>
          </cell>
          <cell r="S707" t="str">
            <v>Ciudades y comunidades sostenibles</v>
          </cell>
          <cell r="T707" t="str">
            <v>11. Ciudades y comunidades sostenibles</v>
          </cell>
          <cell r="U707" t="str">
            <v>1</v>
          </cell>
          <cell r="V707" t="str">
            <v>Gobierno</v>
          </cell>
          <cell r="W707" t="str">
            <v>3</v>
          </cell>
          <cell r="X707" t="str">
            <v>Coordinación De La Política De Gobierno</v>
          </cell>
          <cell r="Y707" t="str">
            <v>3</v>
          </cell>
          <cell r="Z707" t="str">
            <v>Preservación Y Cuidado Del Patrimonio Público</v>
          </cell>
          <cell r="AA707" t="str">
            <v>1.3.3</v>
          </cell>
          <cell r="AB707" t="str">
            <v>073</v>
          </cell>
          <cell r="AC707" t="str">
            <v>Promoción y conservación del patrimonio material e inmaterial</v>
          </cell>
          <cell r="AD707" t="str">
            <v>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v>
          </cell>
          <cell r="AE707" t="str">
            <v>HABITANTES, VISITANTES Y TRABAJADORES DEL CENTRO HISTORICO DE LA CIUDAD DE MEXICO.</v>
          </cell>
          <cell r="AF707" t="str">
            <v>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v>
          </cell>
          <cell r="AG707" t="str">
            <v>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v>
          </cell>
          <cell r="AH707">
            <v>1</v>
          </cell>
          <cell r="AI707" t="str">
            <v>MIDE EL NUMERO DE ACCIONES QUE TENDRA QUE TOMAR EL FIDEICOMISO PARA ENFRENTAR PROBLEMAS RELACIONADOS CON EL RESCATE, CONSERVACION, PROMOCION, DIFUSION, INTERVENCION, ORAGANIZACION Y MEJORAMIENTO DE LA IMAGEN CULTURAL Y URBANA DEL CENTRO HISTORICO DE LA CIUDAD DE MEXICO.</v>
          </cell>
          <cell r="AJ707" t="str">
            <v xml:space="preserve">IPRPC=(A1+A2+A3+A4)X100
A1= PORCENTAJE DE AVANCE DE LA ACTIVIDAD 1
A2= PORCENTAJE DE AVANCE DE LA ACTIVIDAD 2
A3= PORCENTAJE DE AVANCE DE LA ACTIVIDAD 3
A4= PORCENTAJE DE AVANCE DE LA ACTIVIDAD 4
</v>
          </cell>
          <cell r="AK707" t="str">
            <v>INDICE</v>
          </cell>
          <cell r="AL707" t="str">
            <v>HTTPS://WWW.CENTROHISTORICO.CDMX.GOB.MX/</v>
          </cell>
          <cell r="AM707">
            <v>0.12</v>
          </cell>
          <cell r="AN707">
            <v>0.26</v>
          </cell>
          <cell r="AO707">
            <v>0.41</v>
          </cell>
          <cell r="AP707">
            <v>1</v>
          </cell>
        </row>
        <row r="708">
          <cell r="K708" t="str">
            <v>09PFCHM001</v>
          </cell>
          <cell r="L708">
            <v>2</v>
          </cell>
          <cell r="M708" t="str">
            <v>Ciudad Sustentable</v>
          </cell>
          <cell r="N708" t="str">
            <v>1</v>
          </cell>
          <cell r="O708" t="str">
            <v>Desarrollo económico sustentable e incluyente y generación de empleo</v>
          </cell>
          <cell r="P708" t="str">
            <v>5</v>
          </cell>
          <cell r="Q708" t="str">
            <v>Fomento al turismo</v>
          </cell>
          <cell r="R708" t="str">
            <v>10</v>
          </cell>
          <cell r="S708" t="str">
            <v xml:space="preserve">Reducción de las desigualdades </v>
          </cell>
          <cell r="T708" t="str">
            <v xml:space="preserve">10. Reducción de las desigualdades </v>
          </cell>
          <cell r="U708" t="str">
            <v>3</v>
          </cell>
          <cell r="V708" t="str">
            <v>Desarrollo Económico</v>
          </cell>
          <cell r="W708" t="str">
            <v>7</v>
          </cell>
          <cell r="X708" t="str">
            <v>Turismo</v>
          </cell>
          <cell r="Y708" t="str">
            <v>1</v>
          </cell>
          <cell r="Z708" t="str">
            <v>Turismo</v>
          </cell>
          <cell r="AA708" t="str">
            <v>3.7.1</v>
          </cell>
          <cell r="AB708" t="str">
            <v>104</v>
          </cell>
          <cell r="AC708" t="str">
            <v>Administración de capital humano</v>
          </cell>
          <cell r="AD708" t="str">
            <v>EL FIDEICOMISO CENTRO HISTORICO DE LA CIUDAD DE MEXICO CUENTA CON UNA ESTRUCTURA ORGANICA REDUCIDA, NO SE CUENTA CON PLAZAS DE BASE, EVENTUALES, HONORARIOS, LO QUE GENERA UNA CARGA EXCESIVA DE ACTIVIDADES AL PERSONAL DE ESTRUCTURA Y TECNICO OPERATIVO.</v>
          </cell>
          <cell r="AE708" t="str">
            <v>EL PERSONAL ADSCRITO AL FIDEICOMISO CENTRO HISTORICO DE LA CIUDAD DE MEXICO.</v>
          </cell>
          <cell r="AF708" t="str">
            <v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v>
          </cell>
          <cell r="AG708" t="str">
            <v xml:space="preserve">CUBRIR EN TIEMPO Y FORMA LOS SUELDOS Y PRESTACIONES AL PERSONAL DE ESTRUCTURA Y TECNICO OPERATIVO  ADCRITOS AL FIDEICOMISO CENTRO HISTORICO DE LA CIUDAD DE MEXICO. </v>
          </cell>
          <cell r="AH708">
            <v>1</v>
          </cell>
          <cell r="AI708" t="str">
            <v>MIDE EL PORCENTAJE DE RECURSO DESTINADO Y PAGADO AL PERSONAL DE ESTRUCTURA Y TECNICO OPERATIVO DEL FIDEICOMISO CENTRO HISTORICO DE LA CIUDAD DE MEXICO.</v>
          </cell>
          <cell r="AJ708" t="str">
            <v>(NOMINA PAGADA / NOMINA PROGRAMADA) X100</v>
          </cell>
          <cell r="AK708" t="str">
            <v>PORCENTAJE</v>
          </cell>
          <cell r="AL708" t="str">
            <v xml:space="preserve">LEY DE IMPUESTO SOBRE LA RENTA, LEY DE SEGURO SOCIAL..CODIGO FISCAL DE LA CIUDAD DE MEXICO..CODIGO FISCAL DE LA FEDERACION, LEY FEDERAL DEL TRABAJO..CONSTITUCION POLITICA DE LOS ESTADOS UNIDOS MEXICANOS. </v>
          </cell>
          <cell r="AM708">
            <v>0.25</v>
          </cell>
          <cell r="AN708">
            <v>0.5</v>
          </cell>
          <cell r="AO708">
            <v>0.75</v>
          </cell>
          <cell r="AP708">
            <v>1</v>
          </cell>
        </row>
        <row r="709">
          <cell r="K709" t="str">
            <v>09PFCHN001</v>
          </cell>
          <cell r="L709">
            <v>2</v>
          </cell>
          <cell r="M709" t="str">
            <v>Ciudad Sustentable</v>
          </cell>
          <cell r="N709">
            <v>1</v>
          </cell>
          <cell r="O709" t="str">
            <v>Desarrollo económico sustentable e incluyente y generación de empleo</v>
          </cell>
          <cell r="P709" t="str">
            <v>7</v>
          </cell>
          <cell r="Q709" t="str">
            <v>Derechos humanos y empleo</v>
          </cell>
          <cell r="R709">
            <v>16</v>
          </cell>
          <cell r="S709" t="str">
            <v>Paz, justicia e instituciones sólidas</v>
          </cell>
          <cell r="T709" t="str">
            <v>16. Paz, justicia e instituciones sólidas</v>
          </cell>
          <cell r="U709" t="str">
            <v>1</v>
          </cell>
          <cell r="V709" t="str">
            <v>Gobierno</v>
          </cell>
          <cell r="W709" t="str">
            <v>7</v>
          </cell>
          <cell r="X709" t="str">
            <v>Asuntos De Orden Público Y De Seguridad Interior</v>
          </cell>
          <cell r="Y709" t="str">
            <v>2</v>
          </cell>
          <cell r="Z709" t="str">
            <v>Protección Civil</v>
          </cell>
          <cell r="AA709" t="str">
            <v>1.7.2</v>
          </cell>
          <cell r="AB709" t="str">
            <v>002</v>
          </cell>
          <cell r="AC709" t="str">
            <v>Gestión integral de riesgos en materia de protección civil</v>
          </cell>
          <cell r="AD709" t="str">
            <v>FALTA DE CULTURA EN MATERIA DE PROTECCION CIVIL, LA PERDIDA DE VIDAS A CAUSA DE ACCIDENTES POR LOS EFECTOS DE DESASTRES NATURALES O ATROPOGENICOS.</v>
          </cell>
          <cell r="AE709" t="str">
            <v>EL PERSONAL ADSCRITO AL FIDEICOMISO DEL CENTRO HISTORICO DE LA CIUDAD DE MEXICO.</v>
          </cell>
          <cell r="AF709" t="str">
            <v>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v>
          </cell>
          <cell r="AG709" t="str">
            <v>CREAR LA PARTICIPACION DEL PERSONAL ADSCRITO AL FIDEICOMISO PARA LA REALIZAR ACTIVIDADES DE PROTECCION CIVIL Y CREAR UNA NUEVA CULTURA DE PROTECCION CIVIL.</v>
          </cell>
          <cell r="AH709">
            <v>7</v>
          </cell>
          <cell r="AI709" t="str">
            <v>MIDE EL NUMERO DE CURSOS QUE TENDRA QUE TOMAR EL PERSONAL DEL FIDEICOMISO PARA OBTENER EL NIVEL NECESARIO PARA ENFRENTAR PROBLEMAS RELACIONADOS CON DESASTRES NATURALES Y EN MATERA DE PROTECCION CIVIL.</v>
          </cell>
          <cell r="AJ709" t="str">
            <v>(CURSOS TOMADOS / CURSOS PROGRAMADAS) X100</v>
          </cell>
          <cell r="AK709" t="str">
            <v>CURSO</v>
          </cell>
          <cell r="AL709" t="str">
            <v>SECRETARIA DE GESTION INTEGRAL DE RIESGOS Y PROTECCION CIVIL HTTPS://WWW.PROTECCIONCIVIL.CDMX.GOB.MX/ HTTP://WWW.CENAPRED.GOB.MX/</v>
          </cell>
          <cell r="AM709">
            <v>0</v>
          </cell>
          <cell r="AN709">
            <v>2</v>
          </cell>
          <cell r="AO709">
            <v>4</v>
          </cell>
          <cell r="AP709">
            <v>7</v>
          </cell>
        </row>
        <row r="710">
          <cell r="K710" t="str">
            <v>09PFCHO001</v>
          </cell>
          <cell r="L710">
            <v>2</v>
          </cell>
          <cell r="M710" t="str">
            <v>Ciudad Sustentable</v>
          </cell>
          <cell r="N710">
            <v>1</v>
          </cell>
          <cell r="O710" t="str">
            <v>Desarrollo económico sustentable e incluyente y generación de empleo</v>
          </cell>
          <cell r="P710" t="str">
            <v>7</v>
          </cell>
          <cell r="Q710" t="str">
            <v>Derechos humanos y empleo</v>
          </cell>
          <cell r="R710">
            <v>16</v>
          </cell>
          <cell r="S710" t="str">
            <v>Paz, justicia e instituciones sólidas</v>
          </cell>
          <cell r="T710" t="str">
            <v>16. Paz, justicia e instituciones sólidas</v>
          </cell>
          <cell r="U710" t="str">
            <v>1</v>
          </cell>
          <cell r="V710" t="str">
            <v>Gobierno</v>
          </cell>
          <cell r="W710" t="str">
            <v>3</v>
          </cell>
          <cell r="X710" t="str">
            <v>Coordinación De La Política De Gobierno</v>
          </cell>
          <cell r="Y710" t="str">
            <v>4</v>
          </cell>
          <cell r="Z710" t="str">
            <v>Función Pública</v>
          </cell>
          <cell r="AA710" t="str">
            <v>1.3.4</v>
          </cell>
          <cell r="AB710" t="str">
            <v>001</v>
          </cell>
          <cell r="AC710" t="str">
            <v>Función pública y buen gobierno</v>
          </cell>
          <cell r="AD710" t="str">
            <v>LA FALTA DEL PROGRAMA DE CONTROL INTERNO PARA EL BUEN FUNCIONAMIENTO DEL FIDEICOMISO; ASI COMO LINEAMIENTOS Y CONTROLES PARA EL MEJOR  DESEMPEÑO DE LOS SERVIDORES PUBLICOS.</v>
          </cell>
          <cell r="AE710" t="str">
            <v>LOS SERVIDORES PUBLICOS ADSCRITOS AL FIDEICOMISO CENTRO HISTORICO.</v>
          </cell>
          <cell r="AF710" t="str">
            <v>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v>
          </cell>
          <cell r="AG710" t="str">
            <v>OBTENER CONTROLES PARA EL EJERCICIO DEL GOBIERNO Y MEJORAR LA GESTION PUBLICA.</v>
          </cell>
          <cell r="AH710">
            <v>7</v>
          </cell>
          <cell r="AI710" t="str">
            <v>MIDE EL AVANCE DE LA META PLANTEADA CONSISTENTE EN LA IMPLEMENTACION DE CONTROLES INTERNOS QUE PERMITAN MEJORAR LA GESTION PUBLICA ASI COMO EL BUEN DESEMPEÑO DE LOS SERVIDORES PUBLICOS.</v>
          </cell>
          <cell r="AJ710" t="str">
            <v>(DOCUMENTOS REALIZADOS / DOCUMENTOS PROGRAMADAS) X100</v>
          </cell>
          <cell r="AK710" t="str">
            <v>DOCUMENTO</v>
          </cell>
          <cell r="AL710" t="str">
            <v>HTTPS://WWW.TRANSPARENCIA.CDMX.GOB.MX/FIDEICOMISO-CENTRO-HISTORICO-DE-LA-CIUDAD-DE-MEXICO</v>
          </cell>
          <cell r="AM710">
            <v>0</v>
          </cell>
          <cell r="AN710">
            <v>2</v>
          </cell>
          <cell r="AO710">
            <v>4</v>
          </cell>
          <cell r="AP710">
            <v>7</v>
          </cell>
        </row>
        <row r="711">
          <cell r="K711" t="str">
            <v>09PFCHP001</v>
          </cell>
          <cell r="L711">
            <v>2</v>
          </cell>
          <cell r="M711" t="str">
            <v>Ciudad Sustentable</v>
          </cell>
          <cell r="N711">
            <v>1</v>
          </cell>
          <cell r="O711" t="str">
            <v>Desarrollo económico sustentable e incluyente y generación de empleo</v>
          </cell>
          <cell r="P711" t="str">
            <v>7</v>
          </cell>
          <cell r="Q711" t="str">
            <v>Derechos humanos y empleo</v>
          </cell>
          <cell r="R711">
            <v>5</v>
          </cell>
          <cell r="S711" t="str">
            <v xml:space="preserve">Igualdad de género </v>
          </cell>
          <cell r="T711" t="str">
            <v xml:space="preserve">5. Igualdad de género </v>
          </cell>
          <cell r="U711" t="str">
            <v>1</v>
          </cell>
          <cell r="V711" t="str">
            <v>Gobierno</v>
          </cell>
          <cell r="W711" t="str">
            <v>2</v>
          </cell>
          <cell r="X711" t="str">
            <v>Justicia</v>
          </cell>
          <cell r="Y711" t="str">
            <v>4</v>
          </cell>
          <cell r="Z711" t="str">
            <v>Derechos Humanos</v>
          </cell>
          <cell r="AA711" t="str">
            <v>1.2.4</v>
          </cell>
          <cell r="AB711" t="str">
            <v>003</v>
          </cell>
          <cell r="AC711" t="str">
            <v>Transversalización de la perspectiva de género</v>
          </cell>
          <cell r="AD711" t="str">
            <v>LOS NIÑOS Y NIÑAS HABITANTES Y USUARIOS DEL BARRIO DE LA MERCED, CARECEN DE UN CENTRO QUE LES BRINDE ACTIVIDADES CULTURALES Y UN ENTORNO DE PAZ, DONDE SE SIENTAN SEGUROS.</v>
          </cell>
          <cell r="AE711" t="str">
            <v>NIÑOS Y NIÑAS ENTRE 4 Y 12 AÑOS HABITITANTES Y USUARIOS DEL BARRIO DE LA MERCED, CUYOS PADRES TRABAJAN EN DISTINTAS ACTIVIDADES. AGUNOS DE ELLOS NO ESTAN INSCRITOS EN NINGUNA ESCUELA.</v>
          </cell>
          <cell r="AF711" t="str">
            <v>ACERCAR A LA POBLACION INFANTIL A UNA CULTURA DE PAZ A TRAVES DE LA EXPRESIONES ARTISTICAS Y RECREATIVAS MEDIANTE ACTIVIDADES DE FORMACION, RECREACION Y ESPARCIMIENTO.</v>
          </cell>
          <cell r="AG711" t="str">
            <v>ESTIMULAR LA PRACTICA ARTISTICA PARA FAVORECER SUS CONOCIMEINTOS Y LA INTEGRACION SOCIAL A TRAVES DE TALLERES Y ACTIVIDADES DE DIFUSION CULTURAL.</v>
          </cell>
          <cell r="AH711">
            <v>12</v>
          </cell>
          <cell r="AI711" t="str">
            <v>MIDE EL NUMERO DE TALLERES QUE SE BRINDARAN A LOS NIÑOS Y NIÑAS DEL BARRIO DE LA MERCED.</v>
          </cell>
          <cell r="AJ711" t="str">
            <v>(TALLERES REALIZADOS / TALLERES PROGRAMADOS) X100</v>
          </cell>
          <cell r="AK711" t="str">
            <v>TALLERES</v>
          </cell>
          <cell r="AL711" t="str">
            <v>WWW.FCH.SICOPI.GOB.MX</v>
          </cell>
          <cell r="AM711">
            <v>2</v>
          </cell>
          <cell r="AN711">
            <v>6</v>
          </cell>
          <cell r="AO711">
            <v>9</v>
          </cell>
          <cell r="AP711">
            <v>12</v>
          </cell>
        </row>
        <row r="712">
          <cell r="K712" t="str">
            <v>09PFCHP002</v>
          </cell>
          <cell r="L712">
            <v>2</v>
          </cell>
          <cell r="M712" t="str">
            <v>Ciudad Sustentable</v>
          </cell>
          <cell r="N712">
            <v>1</v>
          </cell>
          <cell r="O712" t="str">
            <v>Desarrollo económico sustentable e incluyente y generación de empleo</v>
          </cell>
          <cell r="P712" t="str">
            <v>7</v>
          </cell>
          <cell r="Q712" t="str">
            <v>Derechos humanos y empleo</v>
          </cell>
          <cell r="R712">
            <v>10</v>
          </cell>
          <cell r="S712" t="str">
            <v xml:space="preserve">Reducción de las desigualdades </v>
          </cell>
          <cell r="T712" t="str">
            <v xml:space="preserve">10. Reducción de las desigualdades </v>
          </cell>
          <cell r="U712" t="str">
            <v>1</v>
          </cell>
          <cell r="V712" t="str">
            <v>Gobierno</v>
          </cell>
          <cell r="W712" t="str">
            <v>2</v>
          </cell>
          <cell r="X712" t="str">
            <v>Justicia</v>
          </cell>
          <cell r="Y712" t="str">
            <v>4</v>
          </cell>
          <cell r="Z712" t="str">
            <v>Derechos Humanos</v>
          </cell>
          <cell r="AA712" t="str">
            <v>1.2.4</v>
          </cell>
          <cell r="AB712" t="str">
            <v>004</v>
          </cell>
          <cell r="AC712" t="str">
            <v>Transversalización del enfoque de derechos humanos</v>
          </cell>
          <cell r="AD712" t="str">
            <v>LA FALTA DE CONOCIMIENTO DE LOS DERECHOS HUMANOS ENTRE LOS JOVENES PROPICIA DESIGUALDADES  Y VUNERABILIDAD.</v>
          </cell>
          <cell r="AE712" t="str">
            <v>JOVENES QUE HABITAN Y VISITAN EL CENTRO HISTORICO DE LA CIUDAD DE MEXICO.</v>
          </cell>
          <cell r="AF712" t="str">
            <v>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v>
          </cell>
          <cell r="AG712" t="str">
            <v>QUE LOS JOVENES QUE HABITAN Y VISITAN EL CENTRO HISTORICO DE LA CIUDAD DE MEXICO TENGAN ACCEESO AL GOCE Y DISFRUTE DE SUS DERECHOS.</v>
          </cell>
          <cell r="AH712">
            <v>15</v>
          </cell>
          <cell r="AI712" t="str">
            <v>MIDE LOS 15 TALLERES HA REALIZAR QUE PROMUEVAN, ENTRE LOS JOVENES VISITANTES Y HABITANTES DEL CENTRO HISTORICO, LOS DERECHOS HUMANOS.</v>
          </cell>
          <cell r="AJ712" t="str">
            <v>(TALLERES REALIZADOS / TALLERES PROGRAMADOS) X100</v>
          </cell>
          <cell r="AK712" t="str">
            <v>TALLERES</v>
          </cell>
          <cell r="AL712" t="str">
            <v>WWW.FCH.SICOPI.GOB.MX</v>
          </cell>
          <cell r="AM712">
            <v>0</v>
          </cell>
          <cell r="AN712">
            <v>5</v>
          </cell>
          <cell r="AO712">
            <v>10</v>
          </cell>
          <cell r="AP712">
            <v>15</v>
          </cell>
        </row>
        <row r="713">
          <cell r="K713" t="str">
            <v>09PFCHP004</v>
          </cell>
          <cell r="L713">
            <v>2</v>
          </cell>
          <cell r="M713" t="str">
            <v>Ciudad Sustentable</v>
          </cell>
          <cell r="N713">
            <v>1</v>
          </cell>
          <cell r="O713" t="str">
            <v>Desarrollo económico sustentable e incluyente y generación de empleo</v>
          </cell>
          <cell r="P713" t="str">
            <v>7</v>
          </cell>
          <cell r="Q713" t="str">
            <v>Derechos humanos y empleo</v>
          </cell>
          <cell r="R713" t="str">
            <v>10</v>
          </cell>
          <cell r="S713" t="str">
            <v xml:space="preserve">Reducción de las desigualdades </v>
          </cell>
          <cell r="T713" t="str">
            <v xml:space="preserve">10. Reducción de las desigualdades </v>
          </cell>
          <cell r="U713" t="str">
            <v>2</v>
          </cell>
          <cell r="V713" t="str">
            <v>Desarrollo Social</v>
          </cell>
          <cell r="W713" t="str">
            <v>6</v>
          </cell>
          <cell r="X713" t="str">
            <v>Protección Social</v>
          </cell>
          <cell r="Y713" t="str">
            <v>8</v>
          </cell>
          <cell r="Z713" t="str">
            <v>Otros Grupos Vulnerables</v>
          </cell>
          <cell r="AA713" t="str">
            <v>2.6.8</v>
          </cell>
          <cell r="AB713" t="str">
            <v>294</v>
          </cell>
          <cell r="AC713" t="str">
            <v>Transversalización de la perspectiva de los derechos de la niñez y de la adolescencia</v>
          </cell>
          <cell r="AD71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13" t="str">
            <v>NIÑOS, NIÑAS Y ADOLESCENTES QUE HABITEN Y TRANSITEN EN LA CIUDAD DE MÉXICO</v>
          </cell>
          <cell r="AF713" t="str">
            <v>PROMOCIÓN INTEGRAL DE LOS DERECHOS DE LOS NIÑOS, NIÑAS Y ADOLESCENTES.
IMPLEMENTACIÓN ACCIONES DE SENSIBILIZACIÓN, PARA LOS SERVIDORES PÚBLICOS EN EL CUMPLIMIENTO DE LOS DERECHOS DE LOS NIÑOS, NIÑAS Y ADOLESCENTES.</v>
          </cell>
          <cell r="AG713" t="str">
            <v>NIÑOS, NIÑAS Y ADOLESCENTES, CON UNA VIDA LIBRE DE VIOLENCIA</v>
          </cell>
          <cell r="AH713">
            <v>1</v>
          </cell>
          <cell r="AI713" t="str">
            <v>PORCENTAJE DE ACTIVIDADES REALIZADAS A EFECTO DE CONCIENTIZAR SOBRE LOS DERECHOS DE LAS NIÑAS, NIÑOS Y ADOLESCENTES A LOS SERVIDORES PÚBLICOS DE LA INSTITUCIÓN.</v>
          </cell>
          <cell r="AJ713" t="str">
            <v>(ACTIVIDADES PLANEADAS PARA CONCIENTIZAR SOBRE LOS DERECHOS DE LAS NIÑAS, NIÑOS Y ADOLESCENTES) / (ACTIVIDADES REALIZADAS PARA CONCIENTIZAR SOBRE LOS DERECHOS DE LAS NIÑAS, NIÑOS Y ADOLESCENTES)</v>
          </cell>
          <cell r="AK713" t="str">
            <v>PORCENTAJE</v>
          </cell>
          <cell r="AL713" t="str">
            <v>N/A</v>
          </cell>
          <cell r="AM713">
            <v>0</v>
          </cell>
          <cell r="AN713">
            <v>0.5</v>
          </cell>
          <cell r="AO713">
            <v>1</v>
          </cell>
          <cell r="AP713">
            <v>1</v>
          </cell>
        </row>
        <row r="714">
          <cell r="K714" t="str">
            <v>09PFRCG010</v>
          </cell>
          <cell r="L714">
            <v>2</v>
          </cell>
          <cell r="M714" t="str">
            <v>Ciudad Sustentable</v>
          </cell>
          <cell r="N714">
            <v>1</v>
          </cell>
          <cell r="O714" t="str">
            <v>Desarrollo económico sustentable e incluyente y generación de empleo</v>
          </cell>
          <cell r="P714" t="str">
            <v>2</v>
          </cell>
          <cell r="Q714" t="str">
            <v>Apoyo a la micro y pequeña empresa</v>
          </cell>
          <cell r="R714" t="str">
            <v>16</v>
          </cell>
          <cell r="S714" t="str">
            <v>Paz, justicia e instituciones sólidas</v>
          </cell>
          <cell r="T714" t="str">
            <v>16. Paz, justicia e instituciones sólidas</v>
          </cell>
          <cell r="U714" t="str">
            <v>1</v>
          </cell>
          <cell r="V714" t="str">
            <v>Gobierno</v>
          </cell>
          <cell r="W714" t="str">
            <v>5</v>
          </cell>
          <cell r="X714" t="str">
            <v>Asuntos Financieros Y Hacendarios</v>
          </cell>
          <cell r="Y714" t="str">
            <v>2</v>
          </cell>
          <cell r="Z714" t="str">
            <v>Asuntos Hacendarios</v>
          </cell>
          <cell r="AA714" t="str">
            <v>1.5.2</v>
          </cell>
          <cell r="AB714" t="str">
            <v>233</v>
          </cell>
          <cell r="AC714" t="str">
            <v>Recuperación crediticia</v>
          </cell>
          <cell r="AD714" t="str">
            <v>UNA RECAUDACION INEFICIENTE PROVOCA ESCASES DE LIQUIDEZ PARA NUEVOS PROGRAMAS EN BENEFICIO DE LA POLACION.</v>
          </cell>
          <cell r="AE714" t="str">
            <v>CARTERA DE ACREDITADOS ADMINISTRADA POR EL FIDEICOMISO.</v>
          </cell>
          <cell r="AF714" t="str">
            <v>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v>
          </cell>
          <cell r="AG714" t="str">
            <v>FINANZAS SANAS PARA UNA CIUDAD SUSTENTABLE.</v>
          </cell>
          <cell r="AH714">
            <v>1707.07</v>
          </cell>
          <cell r="AI714" t="str">
            <v>RECUPERACION ESPERADA DE LOS CREDITOS DE LAS CARTERAS QUE ADMINISTRA EL FIDEICOMISO DURANTE EL EJERCICIO.</v>
          </cell>
          <cell r="AJ714" t="str">
            <v>MONTO TOTAL A RECUPERAR</v>
          </cell>
          <cell r="AK714" t="str">
            <v>MILL/PESOS</v>
          </cell>
          <cell r="AL714" t="str">
            <v>DR. LAVISTA 144 ACCESI 1 PISO 3 COLONIA DOCTORES ALCALDIA CUAHUTEMOC.</v>
          </cell>
          <cell r="AM714">
            <v>299.36</v>
          </cell>
          <cell r="AN714">
            <v>567.07000000000005</v>
          </cell>
          <cell r="AO714">
            <v>837.2</v>
          </cell>
          <cell r="AP714">
            <v>1107.07</v>
          </cell>
        </row>
        <row r="715">
          <cell r="K715" t="str">
            <v>09PFRCM001</v>
          </cell>
          <cell r="L715">
            <v>2</v>
          </cell>
          <cell r="M715" t="str">
            <v>Ciudad Sustentable</v>
          </cell>
          <cell r="N715" t="str">
            <v>2</v>
          </cell>
          <cell r="O715" t="str">
            <v>Desarrollo urbano sustentable e incluyente</v>
          </cell>
          <cell r="P715" t="str">
            <v>1</v>
          </cell>
          <cell r="Q715" t="str">
            <v>Ordenamiento de desarrollo urbano</v>
          </cell>
          <cell r="R715" t="str">
            <v>10</v>
          </cell>
          <cell r="S715" t="str">
            <v xml:space="preserve">Reducción de las desigualdades </v>
          </cell>
          <cell r="T715" t="str">
            <v xml:space="preserve">10. Reducción de las desigualdades </v>
          </cell>
          <cell r="U715" t="str">
            <v>1</v>
          </cell>
          <cell r="V715" t="str">
            <v>Gobierno</v>
          </cell>
          <cell r="W715" t="str">
            <v>5</v>
          </cell>
          <cell r="X715" t="str">
            <v>Asuntos Financieros Y Hacendarios</v>
          </cell>
          <cell r="Y715" t="str">
            <v>2</v>
          </cell>
          <cell r="Z715" t="str">
            <v>Asuntos Hacendarios</v>
          </cell>
          <cell r="AA715" t="str">
            <v>1.5.2</v>
          </cell>
          <cell r="AB715" t="str">
            <v>104</v>
          </cell>
          <cell r="AC715" t="str">
            <v>Administración de capital humano</v>
          </cell>
          <cell r="AD715" t="str">
            <v>LA FALTA DE RECURSO HUMANO SUFICIENTE, MERMARIA LA CAPACIDAD DEL FIDEICOMISO EN SU META PARA ALCANZAR LOS OBJETIVOS DE RECUPERACION QUE TIENE ENCOMENDADOS.</v>
          </cell>
          <cell r="AE715" t="str">
            <v>PLANTILLA AUTORIZADA DEL FIDEICOMISO.</v>
          </cell>
          <cell r="AF715" t="str">
            <v>EFICIENTAR EL CONTROL Y LA ADMINISTRACION DEL PERSONAL AL SERVICIO DEL FIDECOMISO.</v>
          </cell>
          <cell r="AG715" t="str">
            <v>CAPITAL HUMANO SUFICIENTE PARA ATENDER LAS NECESIDADES DE LOS ACREDITADOS, Y LA ADMINISTRACON DE LAS CARTERAS.</v>
          </cell>
          <cell r="AH715">
            <v>1</v>
          </cell>
          <cell r="AI715" t="str">
            <v>ADMINISTRACION DE PLANTILLA AUTORIZADA</v>
          </cell>
          <cell r="AJ715" t="str">
            <v>PLANTILLA OCUPADA/PLANTILLA AUTORIZADA</v>
          </cell>
          <cell r="AK715" t="str">
            <v>PORCENTAJE</v>
          </cell>
          <cell r="AL715" t="str">
            <v>PLANTILLA AUTORIZADA</v>
          </cell>
          <cell r="AM715">
            <v>1</v>
          </cell>
          <cell r="AN715">
            <v>1</v>
          </cell>
          <cell r="AO715">
            <v>1</v>
          </cell>
          <cell r="AP715">
            <v>1</v>
          </cell>
        </row>
        <row r="716">
          <cell r="K716" t="str">
            <v>09PFRCN001</v>
          </cell>
          <cell r="L716">
            <v>2</v>
          </cell>
          <cell r="M716" t="str">
            <v>Ciudad Sustentable</v>
          </cell>
          <cell r="N716">
            <v>1</v>
          </cell>
          <cell r="O716" t="str">
            <v>Desarrollo económico sustentable e incluyente y generación de empleo</v>
          </cell>
          <cell r="P716" t="str">
            <v>7</v>
          </cell>
          <cell r="Q716" t="str">
            <v>Derechos humanos y empleo</v>
          </cell>
          <cell r="R716">
            <v>16</v>
          </cell>
          <cell r="S716" t="str">
            <v>Paz, justicia e instituciones sólidas</v>
          </cell>
          <cell r="T716" t="str">
            <v>16. Paz, justicia e instituciones sólidas</v>
          </cell>
          <cell r="U716" t="str">
            <v>1</v>
          </cell>
          <cell r="V716" t="str">
            <v>Gobierno</v>
          </cell>
          <cell r="W716" t="str">
            <v>7</v>
          </cell>
          <cell r="X716" t="str">
            <v>Asuntos De Orden Público Y De Seguridad Interior</v>
          </cell>
          <cell r="Y716" t="str">
            <v>2</v>
          </cell>
          <cell r="Z716" t="str">
            <v>Protección Civil</v>
          </cell>
          <cell r="AA716" t="str">
            <v>1.7.2</v>
          </cell>
          <cell r="AB716" t="str">
            <v>002</v>
          </cell>
          <cell r="AC716" t="str">
            <v>Gestión integral de riesgos en materia de protección civil</v>
          </cell>
          <cell r="AD716" t="str">
            <v>AÑO CON AÑO SE AFRONTAN PROBLEMAS DERIVADOS DE LA PRESENCIA DE FENOMENOS NATURALES DIFICILES DE RESOLVER, POR LO QUE ES IMPERATIVO APLICAR MAYORES Y MEJORES MECANISMOS Y RECURSOS PARA ATENDER LAS NECESIDADES BASICAS DE SEGURIDAD.</v>
          </cell>
          <cell r="AE716" t="str">
            <v>PERSONAS QUE SE ENCUENTREN DENTRO DE LAS INSTALACIONES DEL FIDEICOMISO.</v>
          </cell>
          <cell r="AF716" t="str">
            <v>CAPACITAR A LA BRIGADA DE PROTECCION CIVIL DEL FIDEICOMISO.</v>
          </cell>
          <cell r="AG716" t="str">
            <v>LA BRIGADA DE PROTECCION CIVIL DEL FIDEICOMISO SE MANTIENE ACTUALIZADA PARA PREVENIR Y ATENDER RIESGOS.</v>
          </cell>
          <cell r="AH716">
            <v>1</v>
          </cell>
          <cell r="AI716" t="str">
            <v>BRIGADA DE PROTECCION CIVIL ACTUALIZADA EN MATERIA DE PREVENCION Y ATENCION DE RIESGOS</v>
          </cell>
          <cell r="AJ716" t="str">
            <v>CURSO DE CAPACITACION</v>
          </cell>
          <cell r="AK716" t="str">
            <v>CURSO</v>
          </cell>
          <cell r="AL716" t="str">
            <v>PLANTILLA AUTORIZADA</v>
          </cell>
          <cell r="AM716">
            <v>0</v>
          </cell>
          <cell r="AN716">
            <v>0</v>
          </cell>
          <cell r="AO716">
            <v>1</v>
          </cell>
          <cell r="AP716">
            <v>1</v>
          </cell>
        </row>
        <row r="717">
          <cell r="K717" t="str">
            <v>09PFRCO001</v>
          </cell>
          <cell r="L717">
            <v>2</v>
          </cell>
          <cell r="M717" t="str">
            <v>Ciudad Sustentable</v>
          </cell>
          <cell r="N717">
            <v>1</v>
          </cell>
          <cell r="O717" t="str">
            <v>Desarrollo económico sustentable e incluyente y generación de empleo</v>
          </cell>
          <cell r="P717" t="str">
            <v>7</v>
          </cell>
          <cell r="Q717" t="str">
            <v>Derechos humanos y empleo</v>
          </cell>
          <cell r="R717">
            <v>16</v>
          </cell>
          <cell r="S717" t="str">
            <v>Paz, justicia e instituciones sólidas</v>
          </cell>
          <cell r="T717" t="str">
            <v>16. Paz, justicia e instituciones sólidas</v>
          </cell>
          <cell r="U717" t="str">
            <v>1</v>
          </cell>
          <cell r="V717" t="str">
            <v>Gobierno</v>
          </cell>
          <cell r="W717" t="str">
            <v>3</v>
          </cell>
          <cell r="X717" t="str">
            <v>Coordinación De La Política De Gobierno</v>
          </cell>
          <cell r="Y717" t="str">
            <v>4</v>
          </cell>
          <cell r="Z717" t="str">
            <v>Función Pública</v>
          </cell>
          <cell r="AA717" t="str">
            <v>1.3.4</v>
          </cell>
          <cell r="AB717" t="str">
            <v>001</v>
          </cell>
          <cell r="AC717" t="str">
            <v>Función pública y buen gobierno</v>
          </cell>
          <cell r="AD717" t="str">
            <v>EL MALA GESTION ADMINISTRATIVA, LA FALTA DE UNA POLITICA UNIFICADA EN LOS AMBITOS ADMINISTRATIVO Y TECNICO Y SOBRE TODO LA AUSENCIA DE UNA VISION INTEGRAL E INCLUYENTE SOBRE LOS TEMAS DE INNOVACION Y TECNOLOGIA GENERARON GASTOS EXCESIVOS Y UNA INCONGRUENCIA EN LA INFORMACION.</v>
          </cell>
          <cell r="AE717" t="str">
            <v>PLANTILLA AUTORIZADA DEL FIDEICOMISO</v>
          </cell>
          <cell r="AF717" t="str">
            <v>ACTUALIZACION PARA LA EMISION DE LOS COMPROBANTES FISCALES DE INGRESOS DEL FIDEICOMISO</v>
          </cell>
          <cell r="AG717" t="str">
            <v>LA POBLACION OBTIENE UN GOBIERNO TRASPARENTE Y EFICIENTE.</v>
          </cell>
          <cell r="AH717">
            <v>1</v>
          </cell>
          <cell r="AI717" t="str">
            <v>ACTUALIZACION PARA LA EMISION DE LOS COMPROBANTES FISCALES  DE INGRESOS DEL FIDEICOMISO</v>
          </cell>
          <cell r="AJ717" t="str">
            <v>ACTUALIZACIONES CONTRATADAS</v>
          </cell>
          <cell r="AK717" t="str">
            <v>ACCION</v>
          </cell>
          <cell r="AL717" t="str">
            <v>CONTRATO O PEDIDO</v>
          </cell>
          <cell r="AM717">
            <v>0</v>
          </cell>
          <cell r="AN717">
            <v>0</v>
          </cell>
          <cell r="AO717">
            <v>1</v>
          </cell>
          <cell r="AP717">
            <v>1</v>
          </cell>
        </row>
        <row r="718">
          <cell r="K718" t="str">
            <v>09PFRCP001</v>
          </cell>
          <cell r="L718">
            <v>2</v>
          </cell>
          <cell r="M718" t="str">
            <v>Ciudad Sustentable</v>
          </cell>
          <cell r="N718">
            <v>1</v>
          </cell>
          <cell r="O718" t="str">
            <v>Desarrollo económico sustentable e incluyente y generación de empleo</v>
          </cell>
          <cell r="P718" t="str">
            <v>7</v>
          </cell>
          <cell r="Q718" t="str">
            <v>Derechos humanos y empleo</v>
          </cell>
          <cell r="R718">
            <v>5</v>
          </cell>
          <cell r="S718" t="str">
            <v xml:space="preserve">Igualdad de género </v>
          </cell>
          <cell r="T718" t="str">
            <v xml:space="preserve">5. Igualdad de género </v>
          </cell>
          <cell r="U718" t="str">
            <v>1</v>
          </cell>
          <cell r="V718" t="str">
            <v>Gobierno</v>
          </cell>
          <cell r="W718" t="str">
            <v>2</v>
          </cell>
          <cell r="X718" t="str">
            <v>Justicia</v>
          </cell>
          <cell r="Y718" t="str">
            <v>4</v>
          </cell>
          <cell r="Z718" t="str">
            <v>Derechos Humanos</v>
          </cell>
          <cell r="AA718" t="str">
            <v>1.2.4</v>
          </cell>
          <cell r="AB718" t="str">
            <v>003</v>
          </cell>
          <cell r="AC718" t="str">
            <v>Transversalización de la perspectiva de género</v>
          </cell>
          <cell r="AD718" t="str">
            <v>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v>
          </cell>
          <cell r="AE718" t="str">
            <v>PERSONAL DEL FIDEICOMISO.</v>
          </cell>
          <cell r="AF718" t="str">
            <v xml:space="preserve">CAPACITACION EN MATERIA DE IGUALDAD SUSTANTIVA. </v>
          </cell>
          <cell r="AG718" t="str">
            <v>LA ATENCION QUE BRINDA EL PERSONAL DEL FIDEICOMISO A LOS Y LAS ACREDITADAS SE DA DE MANERA SENSIBLE Y CON CONOCIMIENTO RESPECTO A LA IGUALDAD SUSTARTIVA.</v>
          </cell>
          <cell r="AH718">
            <v>173</v>
          </cell>
          <cell r="AI718" t="str">
            <v>CURSO DE EQUIDAD DE GENERO</v>
          </cell>
          <cell r="AJ718" t="str">
            <v>NUMERO DE PERSONAS QUE ASISTEN A TOMAR EL CURSO</v>
          </cell>
          <cell r="AK718" t="str">
            <v>PERSONA</v>
          </cell>
          <cell r="AL718" t="str">
            <v>LISTA DE ASISTENCIA DEL CURSO</v>
          </cell>
          <cell r="AM718">
            <v>0</v>
          </cell>
          <cell r="AN718">
            <v>0</v>
          </cell>
          <cell r="AO718">
            <v>173</v>
          </cell>
          <cell r="AP718">
            <v>173</v>
          </cell>
        </row>
        <row r="719">
          <cell r="K719" t="str">
            <v>09PFRCP002</v>
          </cell>
          <cell r="L719">
            <v>2</v>
          </cell>
          <cell r="M719" t="str">
            <v>Ciudad Sustentable</v>
          </cell>
          <cell r="N719">
            <v>1</v>
          </cell>
          <cell r="O719" t="str">
            <v>Desarrollo económico sustentable e incluyente y generación de empleo</v>
          </cell>
          <cell r="P719" t="str">
            <v>7</v>
          </cell>
          <cell r="Q719" t="str">
            <v>Derechos humanos y empleo</v>
          </cell>
          <cell r="R719">
            <v>10</v>
          </cell>
          <cell r="S719" t="str">
            <v xml:space="preserve">Reducción de las desigualdades </v>
          </cell>
          <cell r="T719" t="str">
            <v xml:space="preserve">10. Reducción de las desigualdades </v>
          </cell>
          <cell r="U719" t="str">
            <v>1</v>
          </cell>
          <cell r="V719" t="str">
            <v>Gobierno</v>
          </cell>
          <cell r="W719" t="str">
            <v>2</v>
          </cell>
          <cell r="X719" t="str">
            <v>Justicia</v>
          </cell>
          <cell r="Y719" t="str">
            <v>4</v>
          </cell>
          <cell r="Z719" t="str">
            <v>Derechos Humanos</v>
          </cell>
          <cell r="AA719" t="str">
            <v>1.2.4</v>
          </cell>
          <cell r="AB719" t="str">
            <v>004</v>
          </cell>
          <cell r="AC719" t="str">
            <v>Transversalización del enfoque de derechos humanos</v>
          </cell>
          <cell r="AD719" t="str">
            <v>DEBIDO A LA DESIGUALDAD ESTRUCTURAL LAS PERSONAS ENFRENTAN DISCRIMINACION, EXCLUSION, MALTRATO, ABUSO, VIOLENCIA Y MAYORES OBSTACULOS PARA EL PLENO EJERCICIO DE SUS DERECHOS Y LIBERTADES FUNDAMENTALES, POR LO QUE SE BUSCA CONCIENTIZAR PARA AYUDAR A DISMINUIR LAS DESIGUALDADES.</v>
          </cell>
          <cell r="AE719" t="str">
            <v>PERSONAL DEL FIDEICOMISO.</v>
          </cell>
          <cell r="AF719" t="str">
            <v>CAPACITACION EN MATERIA DE DERECHOS HUMANOS.</v>
          </cell>
          <cell r="AG719" t="str">
            <v>LA ATENCION QUE BRINDA EL PERSONAL DEL FIDEICOMISO A LOS Y LAS ACREDITADAS SE DA DE MANERA SENSIBLE Y CON CONOCIMIENTO RESPECTO A LOS DERECHOS HUMANOS.</v>
          </cell>
          <cell r="AH719">
            <v>173</v>
          </cell>
          <cell r="AI719" t="str">
            <v>CURSO DE DERECHOS HUMANOS</v>
          </cell>
          <cell r="AJ719" t="str">
            <v>NUMERO DE PERSONAS QUE ASISTEN A TOMAR EL CURSO</v>
          </cell>
          <cell r="AK719" t="str">
            <v>PERSONA</v>
          </cell>
          <cell r="AL719" t="str">
            <v>LISTA DE ASISTENCIA DEL CURSO</v>
          </cell>
          <cell r="AM719">
            <v>0</v>
          </cell>
          <cell r="AN719">
            <v>0</v>
          </cell>
          <cell r="AO719">
            <v>173</v>
          </cell>
          <cell r="AP719">
            <v>173</v>
          </cell>
        </row>
        <row r="720">
          <cell r="K720" t="str">
            <v>09PFRCP004</v>
          </cell>
          <cell r="L720">
            <v>2</v>
          </cell>
          <cell r="M720" t="str">
            <v>Ciudad Sustentable</v>
          </cell>
          <cell r="N720">
            <v>1</v>
          </cell>
          <cell r="O720" t="str">
            <v>Desarrollo económico sustentable e incluyente y generación de empleo</v>
          </cell>
          <cell r="P720" t="str">
            <v>7</v>
          </cell>
          <cell r="Q720" t="str">
            <v>Derechos humanos y empleo</v>
          </cell>
          <cell r="R720" t="str">
            <v>10</v>
          </cell>
          <cell r="S720" t="str">
            <v xml:space="preserve">Reducción de las desigualdades </v>
          </cell>
          <cell r="T720" t="str">
            <v xml:space="preserve">10. Reducción de las desigualdades </v>
          </cell>
          <cell r="U720" t="str">
            <v>2</v>
          </cell>
          <cell r="V720" t="str">
            <v>Desarrollo Social</v>
          </cell>
          <cell r="W720" t="str">
            <v>6</v>
          </cell>
          <cell r="X720" t="str">
            <v>Protección Social</v>
          </cell>
          <cell r="Y720" t="str">
            <v>8</v>
          </cell>
          <cell r="Z720" t="str">
            <v>Otros Grupos Vulnerables</v>
          </cell>
          <cell r="AA720" t="str">
            <v>2.6.8</v>
          </cell>
          <cell r="AB720" t="str">
            <v>294</v>
          </cell>
          <cell r="AC720" t="str">
            <v>Transversalización de la perspectiva de los derechos de la niñez y de la adolescencia</v>
          </cell>
          <cell r="AD72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20" t="str">
            <v>NIÑOS, NIÑAS Y ADOLESCENTES QUE HABITEN Y TRANSITEN EN LA CIUDAD DE MÉXICO</v>
          </cell>
          <cell r="AF720" t="str">
            <v>PROMOCIÓN INTEGRAL DE LOS DERECHOS DE LOS NIÑOS, NIÑAS Y ADOLESCENTES.
IMPLEMENTACIÓN ACCIONES DE SENSIBILIZACIÓN, PARA LOS SERVIDORES PÚBLICOS EN EL CUMPLIMIENTO DE LOS DERECHOS DE LOS NIÑOS, NIÑAS Y ADOLESCENTES.</v>
          </cell>
          <cell r="AG720" t="str">
            <v>NIÑOS, NIÑAS Y ADOLESCENTES, CON UNA VIDA LIBRE DE VIOLENCIA</v>
          </cell>
          <cell r="AH720">
            <v>1</v>
          </cell>
          <cell r="AI720" t="str">
            <v>PORCENTAJE DE ACTIVIDADES REALIZADAS A EFECTO DE CONCIENTIZAR SOBRE LOS DERECHOS DE LAS NIÑAS, NIÑOS Y ADOLESCENTES A LOS SERVIDORES PÚBLICOS DE LA INSTITUCIÓN.</v>
          </cell>
          <cell r="AJ720" t="str">
            <v>(ACTIVIDADES PLANEADAS PARA CONCIENTIZAR SOBRE LOS DERECHOS DE LAS NIÑAS, NIÑOS Y ADOLESCENTES) / (ACTIVIDADES REALIZADAS PARA CONCIENTIZAR SOBRE LOS DERECHOS DE LAS NIÑAS, NIÑOS Y ADOLESCENTES)</v>
          </cell>
          <cell r="AK720" t="str">
            <v>PORCENTAJE</v>
          </cell>
          <cell r="AL720" t="str">
            <v>N/A</v>
          </cell>
          <cell r="AM720">
            <v>0</v>
          </cell>
          <cell r="AN720">
            <v>0.5</v>
          </cell>
          <cell r="AO720">
            <v>1</v>
          </cell>
          <cell r="AP720">
            <v>1</v>
          </cell>
        </row>
        <row r="721">
          <cell r="K721" t="str">
            <v>09PFRIU035</v>
          </cell>
          <cell r="L721" t="str">
            <v>1</v>
          </cell>
          <cell r="M721" t="str">
            <v>Igualdad y Derechos</v>
          </cell>
          <cell r="N721" t="str">
            <v>4</v>
          </cell>
          <cell r="O721" t="str">
            <v>Derecho a la vivienda</v>
          </cell>
          <cell r="P721">
            <v>1</v>
          </cell>
          <cell r="Q721" t="str">
            <v>Reconstrucción y rehabilitación de viviendas dañadas por el sismo de 2017</v>
          </cell>
          <cell r="R721">
            <v>10</v>
          </cell>
          <cell r="S721" t="str">
            <v xml:space="preserve">Reducción de las desigualdades </v>
          </cell>
          <cell r="T721" t="str">
            <v xml:space="preserve">10. Reducción de las desigualdades </v>
          </cell>
          <cell r="U721" t="str">
            <v>2</v>
          </cell>
          <cell r="V721" t="str">
            <v>Desarrollo Social</v>
          </cell>
          <cell r="W721" t="str">
            <v>2</v>
          </cell>
          <cell r="X721" t="str">
            <v>Vivienda Y Servicios A La Comunidad</v>
          </cell>
          <cell r="Y721" t="str">
            <v>5</v>
          </cell>
          <cell r="Z721" t="str">
            <v>Vivienda</v>
          </cell>
          <cell r="AA721" t="str">
            <v>2.2.5</v>
          </cell>
          <cell r="AB721" t="str">
            <v>266</v>
          </cell>
          <cell r="AC721" t="str">
            <v>Acciones de reconstrucción, rehabilitación de viviendas y otras previsiones</v>
          </cell>
          <cell r="AD721" t="str">
            <v>-</v>
          </cell>
          <cell r="AE721" t="str">
            <v>-</v>
          </cell>
          <cell r="AF721" t="str">
            <v>-</v>
          </cell>
          <cell r="AG721" t="str">
            <v>-</v>
          </cell>
          <cell r="AH721" t="str">
            <v>-</v>
          </cell>
          <cell r="AI721" t="str">
            <v>-</v>
          </cell>
          <cell r="AJ721" t="str">
            <v>-</v>
          </cell>
          <cell r="AK721" t="str">
            <v>-</v>
          </cell>
          <cell r="AL721" t="str">
            <v>-</v>
          </cell>
          <cell r="AM721" t="str">
            <v>-</v>
          </cell>
          <cell r="AN721" t="str">
            <v>-</v>
          </cell>
          <cell r="AO721" t="str">
            <v>-</v>
          </cell>
          <cell r="AP721" t="str">
            <v>-</v>
          </cell>
        </row>
        <row r="722">
          <cell r="K722" t="str">
            <v>10C001E112</v>
          </cell>
          <cell r="L722">
            <v>3</v>
          </cell>
          <cell r="M722" t="str">
            <v>Más y Mejor Movilidad</v>
          </cell>
          <cell r="N722">
            <v>1</v>
          </cell>
          <cell r="O722" t="str">
            <v>Integrar</v>
          </cell>
          <cell r="P722">
            <v>4</v>
          </cell>
          <cell r="Q722" t="str">
            <v>Integración del uso de la bicicleta al sistema de movilidad</v>
          </cell>
          <cell r="R722">
            <v>11</v>
          </cell>
          <cell r="S722" t="str">
            <v>Ciudades y comunidades sostenibles</v>
          </cell>
          <cell r="T722" t="str">
            <v>11. Ciudades y comunidades sostenibles</v>
          </cell>
          <cell r="U722" t="str">
            <v>3</v>
          </cell>
          <cell r="V722" t="str">
            <v>Desarrollo Económico</v>
          </cell>
          <cell r="W722" t="str">
            <v>5</v>
          </cell>
          <cell r="X722" t="str">
            <v>Transporte</v>
          </cell>
          <cell r="Y722" t="str">
            <v>6</v>
          </cell>
          <cell r="Z722" t="str">
            <v>Otros Relacionados Con Transporte</v>
          </cell>
          <cell r="AA722" t="str">
            <v>3.5.6</v>
          </cell>
          <cell r="AB722" t="str">
            <v>265</v>
          </cell>
          <cell r="AC722" t="str">
            <v>Acciones para la operación y promoción de sistemas de movilidad</v>
          </cell>
          <cell r="AD722" t="str">
            <v>LAS Y LOS HABITANTES DE LA CIUDAD DE MEXICO RELEGAN EL USO DE LA BICICLETA COMO MODO DE TRANSPORTE.</v>
          </cell>
          <cell r="AE722" t="str">
            <v>APROXIMADAMENTE 269,000 HABITANTES DE LA CIUDAD DE MEXICO, QUE DEBEN MOVERSE POR CUESTIONES DE TRABAJO, EDUCACION Y RECREACION.</v>
          </cell>
          <cell r="AF722" t="str">
            <v>IMPLEMENTAR ACCIONES PARA FOMENTAR EL USO DE LA BICICLETA COMO MODO DE TRANSPORTE.</v>
          </cell>
          <cell r="AG722" t="str">
            <v>FOMENTAR EN LA CIUDADANIA EL USO DE LA BICICLETA COMO MODO ALTERNATIVO DE TRANSPORTE POR LA CIUDAD, YA SEA UN VIAJE ORIGEN-DESTINO O UN VIAJE INTERMODAL, QUE PERMITIRA MEJORAR SUS CONDICIONES DE MOVILIDAD EN LA CIUDAD.</v>
          </cell>
          <cell r="AH722">
            <v>1</v>
          </cell>
          <cell r="AI722" t="str">
            <v>NUMERO DE ACCIONES REALIZADAS PARA FOMENTAR EL USO DE LA BICICLETA EN LOS HABITANTES DE LA CIUDAD DE MEXICO (12)</v>
          </cell>
          <cell r="AJ722" t="str">
            <v>(NUMERO DE ACCIONES REALIZADAS EN EL PERIODO/NUMERO DE ACCIONES PROGRAMADAS EN EL PERIODO)* 100</v>
          </cell>
          <cell r="AK722" t="str">
            <v>PORCENTAJE</v>
          </cell>
          <cell r="AL722" t="str">
            <v xml:space="preserve"> DIRECCION GENERAL DE SEGURIDAD VIAL Y  SISTEMAS DE MOVILIDAD URBANA SUSTENTABLE EN EL PISO 7 DEL EDIFICIO ALVARO OBREGON 269</v>
          </cell>
          <cell r="AM722">
            <v>0.25</v>
          </cell>
          <cell r="AN722">
            <v>0.5</v>
          </cell>
          <cell r="AO722">
            <v>0.75</v>
          </cell>
          <cell r="AP722">
            <v>1</v>
          </cell>
        </row>
        <row r="723">
          <cell r="K723" t="str">
            <v>10C001F024</v>
          </cell>
          <cell r="L723">
            <v>3</v>
          </cell>
          <cell r="M723" t="str">
            <v>Más y Mejor Movilidad</v>
          </cell>
          <cell r="N723">
            <v>3</v>
          </cell>
          <cell r="O723" t="str">
            <v>Proteger</v>
          </cell>
          <cell r="P723">
            <v>2</v>
          </cell>
          <cell r="Q723" t="str">
            <v>Política de seguridad vial orientada al cambio de conducta</v>
          </cell>
          <cell r="R723">
            <v>11</v>
          </cell>
          <cell r="S723" t="str">
            <v>Ciudades y comunidades sostenibles</v>
          </cell>
          <cell r="T723" t="str">
            <v>11. Ciudades y comunidades sostenibles</v>
          </cell>
          <cell r="U723" t="str">
            <v>3</v>
          </cell>
          <cell r="V723" t="str">
            <v>Desarrollo Económico</v>
          </cell>
          <cell r="W723" t="str">
            <v>5</v>
          </cell>
          <cell r="X723" t="str">
            <v>Transporte</v>
          </cell>
          <cell r="Y723" t="str">
            <v>6</v>
          </cell>
          <cell r="Z723" t="str">
            <v>Otros Relacionados Con Transporte</v>
          </cell>
          <cell r="AA723" t="str">
            <v>3.5.6</v>
          </cell>
          <cell r="AB723" t="str">
            <v>267</v>
          </cell>
          <cell r="AC723" t="str">
            <v>Educación Prevención y atención de políticas de seguridad vial</v>
          </cell>
          <cell r="AD723" t="str">
            <v>ALTO NUMERO DE HECHOS DE TRANSITO EN LA CIUDAD DE MEXICO, ASI COMO CIFRAS ELEVADAS DE VICTIMAS POR HECHOS DE TRANSITO.</v>
          </cell>
          <cell r="AE723" t="str">
            <v>HABITANTES DE LA CIUDAD DE MEXICO.</v>
          </cell>
          <cell r="AF723" t="str">
            <v>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v>
          </cell>
          <cell r="AG723" t="str">
            <v>REDUCCION DE HECHOS DE TRANSITO CON PERSONAS FALLECIDAS EN LA CIUDAD DE MEXICO.</v>
          </cell>
          <cell r="AH723">
            <v>1</v>
          </cell>
          <cell r="AI723" t="str">
            <v>ELABORACION DE REPORTES TRIMESTRALES DE SEGURIDAD VIAL (4)</v>
          </cell>
          <cell r="AJ723" t="str">
            <v>(NUMERO DE REPORTES ELABORADOS EN EL PERIODO/NUMERO DE REPORTES PROGRAMADOS EN EL PERIODO)* 100</v>
          </cell>
          <cell r="AK723" t="str">
            <v>PORCENTAJE</v>
          </cell>
          <cell r="AL723" t="str">
            <v>HTTPS://WWW.SEMOVI.CDMX.GOB.MX/TRAMITES-Y-SERVICIOS/REPORTES-E-INFORMES/HECHOS-DE-TRANSITO</v>
          </cell>
          <cell r="AM723">
            <v>0.25</v>
          </cell>
          <cell r="AN723">
            <v>0.5</v>
          </cell>
          <cell r="AO723">
            <v>0.75</v>
          </cell>
          <cell r="AP723">
            <v>1</v>
          </cell>
        </row>
        <row r="724">
          <cell r="K724" t="str">
            <v>10C001G018</v>
          </cell>
          <cell r="L724">
            <v>3</v>
          </cell>
          <cell r="M724" t="str">
            <v>Más y Mejor Movilidad</v>
          </cell>
          <cell r="N724">
            <v>2</v>
          </cell>
          <cell r="O724" t="str">
            <v xml:space="preserve"> Mejorar</v>
          </cell>
          <cell r="P724">
            <v>1</v>
          </cell>
          <cell r="Q724" t="str">
            <v>Rescate y mejora del transporte público Programa de Gobierno 2019 - 2024</v>
          </cell>
          <cell r="R724">
            <v>11</v>
          </cell>
          <cell r="S724" t="str">
            <v>Ciudades y comunidades sostenibles</v>
          </cell>
          <cell r="T724" t="str">
            <v>11. Ciudades y comunidades sostenibles</v>
          </cell>
          <cell r="U724" t="str">
            <v>3</v>
          </cell>
          <cell r="V724" t="str">
            <v>Desarrollo Económico</v>
          </cell>
          <cell r="W724" t="str">
            <v>5</v>
          </cell>
          <cell r="X724" t="str">
            <v>Transporte</v>
          </cell>
          <cell r="Y724" t="str">
            <v>6</v>
          </cell>
          <cell r="Z724" t="str">
            <v>Otros Relacionados Con Transporte</v>
          </cell>
          <cell r="AA724" t="str">
            <v>3.5.6</v>
          </cell>
          <cell r="AB724">
            <v>266</v>
          </cell>
          <cell r="AC724" t="str">
            <v>Gesión de Sistemas de Movilidad</v>
          </cell>
          <cell r="AD724" t="str">
            <v>DEFICIENCIAS EN LA GESTION Y REGULACION DEL USO DEL ESPACIO PUBLICO PARA SISTEMAS DE MOVILIDAD, TRANSPORTE Y ESTACIONAMIENTO.</v>
          </cell>
          <cell r="AE724" t="str">
            <v>POBLACION RESIDENTE DE LAS ALCALDIAS MIGUEL HIDALGO, CUAUHTEMOC, BENITO JUAREZ Y COYOACAN.</v>
          </cell>
          <cell r="AF724" t="str">
            <v>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v>
          </cell>
          <cell r="AG724" t="str">
            <v xml:space="preserve">ESPACIOS PUBLICOS RECUPERADOS Y ELECCION DEL TRANSPORTE PUBLICO PARA DESPLAZARSE EN LA CIUDAD, CONTRIBUYENDO A LA REDUCCION DE NIVELES DE CONTAMINACION, CONGESTIONAMIENTO VIAL Y APROPIACION ILEGAL DEL ESPACIO PUBLICO. </v>
          </cell>
          <cell r="AH724">
            <v>1</v>
          </cell>
          <cell r="AI724" t="str">
            <v xml:space="preserve">GESTIONES REALIZADAS </v>
          </cell>
          <cell r="AJ724" t="str">
            <v>(NUMERO DE GESTIONES REALIZADAS EN EL PERIODO/NUMERO DE GESTIONES PROGRAMADAS EN EL PERIODO)* 100</v>
          </cell>
          <cell r="AK724" t="str">
            <v>PORCENTAJE</v>
          </cell>
          <cell r="AL724" t="str">
            <v>ARCHIVO DE LA DIRECCION EJECUTIVA DE REGULACION DE SISTEMAS DE MOVILDAD URBANA SUSTENTABLE EN EL PISO 7 DEL EDIFICIO UBICADO EN ALVARO OBREGON 269</v>
          </cell>
          <cell r="AM724">
            <v>0</v>
          </cell>
          <cell r="AN724">
            <v>0</v>
          </cell>
          <cell r="AO724">
            <v>0</v>
          </cell>
          <cell r="AP724">
            <v>1</v>
          </cell>
        </row>
        <row r="725">
          <cell r="K725" t="str">
            <v>10C001G019</v>
          </cell>
          <cell r="L725">
            <v>3</v>
          </cell>
          <cell r="M725" t="str">
            <v>Más y Mejor Movilidad</v>
          </cell>
          <cell r="N725">
            <v>2</v>
          </cell>
          <cell r="O725" t="str">
            <v xml:space="preserve"> Mejorar</v>
          </cell>
          <cell r="P725">
            <v>6</v>
          </cell>
          <cell r="Q725" t="str">
            <v>Mejora en la atención ciudadana</v>
          </cell>
          <cell r="R725">
            <v>11</v>
          </cell>
          <cell r="S725" t="str">
            <v>Ciudades y comunidades sostenibles</v>
          </cell>
          <cell r="T725" t="str">
            <v>11. Ciudades y comunidades sostenibles</v>
          </cell>
          <cell r="U725" t="str">
            <v>3</v>
          </cell>
          <cell r="V725" t="str">
            <v>Desarrollo Económico</v>
          </cell>
          <cell r="W725" t="str">
            <v>5</v>
          </cell>
          <cell r="X725" t="str">
            <v>Transporte</v>
          </cell>
          <cell r="Y725" t="str">
            <v>6</v>
          </cell>
          <cell r="Z725" t="str">
            <v>Otros Relacionados Con Transporte</v>
          </cell>
          <cell r="AA725" t="str">
            <v>3.5.6</v>
          </cell>
          <cell r="AB725" t="str">
            <v>268</v>
          </cell>
          <cell r="AC725" t="str">
            <v>Aplicación del marco normativo en materia de transporte</v>
          </cell>
          <cell r="AD725" t="str">
            <v>ACTUALMENTE NO SE CUENTA CON UN REGISTRO CONFIABLE DE VEHICULOS EMPLACADOS EN LA CDMX, ASI COMO DE CONDUCTORES DE LOS DIVERSOS TIPOS DE TRANSPORTE; LOS PROCESOS PARA LA EMISION DE PLACAS Y LICENCIAS SON BUROCRATICOS Y DEMORAN DE FORMA CONSIDERABLE.</v>
          </cell>
          <cell r="AE725" t="str">
            <v>CONCESIONARIOS, PERMISIONARIOS Y PUBLICO EN GENERAL</v>
          </cell>
          <cell r="AF725" t="str">
            <v>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v>
          </cell>
          <cell r="AG725" t="str">
            <v>MEJORA EN LA ATENCION CIUDADANA DURANTE PROCESOS DE CONTROL, ORDENAMIENTO Y SISTEMATIZACION DEL TRANSPORTE, BUSCANDO SIEMPRE UNA MAYOR Y MEJOR MOVILIDAD.</v>
          </cell>
          <cell r="AH725">
            <v>1</v>
          </cell>
          <cell r="AI725" t="str">
            <v>MIDE EL AVANCE DE LOS TRAMITES REALIZADOS CONTRA LOS PROGRAMADOS (2202999)</v>
          </cell>
          <cell r="AJ725" t="str">
            <v>(TRAMITES REALIZADOS / TRAMITES PROGRAMADOS)*100</v>
          </cell>
          <cell r="AK725" t="str">
            <v>PORCENTAJE</v>
          </cell>
          <cell r="AL725" t="str">
            <v xml:space="preserve">SOPORTE DOCUMENTAL Y REGISTRO ELECTRONICO EN RESGUARDO DE LA DIRECCION GENERAL DE REGISTRO PUBLICO DEL TRANSPORTE, UBICADA EN GOETHE 15, COL. NUEVA ANZURES, ALCALDIA MIGUEL HIDALGO, C.P. 11500, CIUDAD DE MEXICO </v>
          </cell>
          <cell r="AM725">
            <v>0.22800000000000001</v>
          </cell>
          <cell r="AN725">
            <v>0.46400000000000002</v>
          </cell>
          <cell r="AO725">
            <v>0.73199999999999998</v>
          </cell>
          <cell r="AP725">
            <v>1</v>
          </cell>
        </row>
        <row r="726">
          <cell r="K726" t="str">
            <v>10C001M001</v>
          </cell>
          <cell r="L726">
            <v>3</v>
          </cell>
          <cell r="M726" t="str">
            <v>Más y Mejor Movilidad</v>
          </cell>
          <cell r="N726">
            <v>1</v>
          </cell>
          <cell r="O726" t="str">
            <v>Integrar</v>
          </cell>
          <cell r="P726">
            <v>1</v>
          </cell>
          <cell r="Q726" t="str">
            <v>Integración del sistema de transporte público</v>
          </cell>
          <cell r="R726">
            <v>16</v>
          </cell>
          <cell r="S726" t="str">
            <v>Paz, justicia e instituciones sólidas</v>
          </cell>
          <cell r="T726" t="str">
            <v>16. Paz, justicia e instituciones sólidas</v>
          </cell>
          <cell r="U726" t="str">
            <v>3</v>
          </cell>
          <cell r="V726" t="str">
            <v>Desarrollo Económico</v>
          </cell>
          <cell r="W726" t="str">
            <v>1</v>
          </cell>
          <cell r="X726" t="str">
            <v>Asuntos Económicos, Comerciales Y Laborales En General</v>
          </cell>
          <cell r="Y726" t="str">
            <v>2</v>
          </cell>
          <cell r="Z726" t="str">
            <v>Asuntos Laborales Generales</v>
          </cell>
          <cell r="AA726" t="str">
            <v>3.1.2</v>
          </cell>
          <cell r="AB726" t="str">
            <v>104</v>
          </cell>
          <cell r="AC726" t="str">
            <v>Administración de capital humano</v>
          </cell>
          <cell r="AD726" t="str">
            <v>IMPULSAR UNA TRANSFORMACION EN LA ADMINISTRACION QUE COADYUVE A GENERAR MEJORAS DE PROCESOS, TRAMITES, REQUISITOS HACIA EL EXTERIOR Y AL INTERIOR DE LA SECRETARIA DE MOVILIDAD.</v>
          </cell>
          <cell r="AE726" t="str">
            <v>PERSONAL DE ESTRUCTURA Y TECNICO OPERATIVO DE LA SECRETARIA DE MOVILIDAD.</v>
          </cell>
          <cell r="AF726" t="str">
            <v>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v>
          </cell>
          <cell r="AG726" t="str">
            <v>EFICACIA, CONTROL, Y MEJORA EN TIEMPOS DE RESPUESTA, SERVIDORES PUBLICOS MAS EFICIENTES EN LA PRESTACION DE SERVICIOS.</v>
          </cell>
          <cell r="AH726">
            <v>30</v>
          </cell>
          <cell r="AI726" t="str">
            <v>MIDE EL AVANCE EN REFERENCIA AL LOGRO DEL REGISTRO DE MANUAL ADMINISTRATIVO ANTE LAS INSTANCIAS COMPETENTES, VERIFICACION DE SEGUIMIENTOS A LOS PROCEDIMIENTOS ESTABLECIDOS, DELIMITACION DE FUNCIONES.</v>
          </cell>
          <cell r="AJ726" t="str">
            <v>NUMERO DE PROCESOS AUTORIZADOS.</v>
          </cell>
          <cell r="AK726" t="str">
            <v>TRAMITE</v>
          </cell>
          <cell r="AL726" t="str">
            <v>PUBLICACION DE MANUAL EN LA GACETA OFICIAL DE LA CIUDAD DE MEXICO</v>
          </cell>
          <cell r="AM726">
            <v>7</v>
          </cell>
          <cell r="AN726">
            <v>7</v>
          </cell>
          <cell r="AO726">
            <v>8</v>
          </cell>
          <cell r="AP726">
            <v>8</v>
          </cell>
        </row>
        <row r="727">
          <cell r="K727" t="str">
            <v>10C001N001</v>
          </cell>
          <cell r="L727">
            <v>3</v>
          </cell>
          <cell r="M727" t="str">
            <v>Más y Mejor Movilidad</v>
          </cell>
          <cell r="N727">
            <v>3</v>
          </cell>
          <cell r="O727" t="str">
            <v>Proteger</v>
          </cell>
          <cell r="P727">
            <v>2</v>
          </cell>
          <cell r="Q727" t="str">
            <v>Política de seguridad vial orientada al cambio de conducta</v>
          </cell>
          <cell r="R727">
            <v>16</v>
          </cell>
          <cell r="S727" t="str">
            <v>Paz, justicia e instituciones sólidas</v>
          </cell>
          <cell r="T727" t="str">
            <v>16. Paz, justicia e instituciones sólidas</v>
          </cell>
          <cell r="U727" t="str">
            <v>1</v>
          </cell>
          <cell r="V727" t="str">
            <v>Gobierno</v>
          </cell>
          <cell r="W727" t="str">
            <v>7</v>
          </cell>
          <cell r="X727" t="str">
            <v>Asuntos De Orden Público Y De Seguridad Interior</v>
          </cell>
          <cell r="Y727" t="str">
            <v>2</v>
          </cell>
          <cell r="Z727" t="str">
            <v>Protección Civil</v>
          </cell>
          <cell r="AA727" t="str">
            <v>1.7.2</v>
          </cell>
          <cell r="AB727" t="str">
            <v>002</v>
          </cell>
          <cell r="AC727" t="str">
            <v>Gestión integral de riesgos en materia de protección civil</v>
          </cell>
          <cell r="AD727" t="str">
            <v>FALTA DE EQUIPAMIENTO, CAPACITACION Y PARTICIPACION EN LAS ACCIONES DE PROTECCION CIVIL DE LA SECRETARIA DE MOVILIDAD.</v>
          </cell>
          <cell r="AE727" t="str">
            <v>SERVIDORES PUBLICOS ADSCRITOS A LA SECRETARIA DE MOVILIDAD Y PUBLICO EN GENERAL QUE ACUDE A LAS INSTALACIONES A CARGO DE LA DEPENDENCIA.</v>
          </cell>
          <cell r="AF727" t="str">
            <v xml:space="preserve">CONTAR CON EL PERSONAL CAPACITADO, ASI COMO CON LAS HERRAMIENTAS E INSUMOS MINIMOS NECESARIOS PARA ESTAR PREPARADOS ANTE UNA EVENTUAL SITUACION PERTURBADORA QUE PUDIERA PRESENTARSE.  </v>
          </cell>
          <cell r="AG727" t="str">
            <v>EVITAR QUE LAS CONTINGENCIAS SE MATERIALICEN EN DESASTRES, PARA CON ELLO, SALVAGUARDAR LA VIDA Y LOS BIENES DE LA POBLACION ANTE EL IMPACTO DE FENOMENOS DE ORIGEN NATURAL O ANTROPICO.</v>
          </cell>
          <cell r="AH727">
            <v>1</v>
          </cell>
          <cell r="AI727" t="str">
            <v>PROGRAMA INTERNO DE PROTECCION CIVIL</v>
          </cell>
          <cell r="AJ727" t="str">
            <v>SIMULACROS REALIZADOS/SIMULACROS PROGRAMADOS.SESIONES DEL COMITE INTERNO DE PROTECCION CIVIL REALIZADAS/SESIONES PROGRAMADAS.FUNCIONARIOS CON ACREDITACION DE CURSOS DE PROTECCION CIVIL/FUNCIONARIOS INSCRITOS A LOS CURSOS DE PROTECCION CIVIL</v>
          </cell>
          <cell r="AK727" t="str">
            <v>ACCION</v>
          </cell>
          <cell r="AL727" t="str">
            <v>SIMULACROS REALIZADOS.SESIONES DEL COMITE INTERNO DE PROTECCION CIVIL REALIZADAS PERSONAL ADSCRITO A LA SECRETARIA DE MOVILIDAD CAPACITADO</v>
          </cell>
          <cell r="AM727">
            <v>0</v>
          </cell>
          <cell r="AN727">
            <v>0</v>
          </cell>
          <cell r="AO727">
            <v>0</v>
          </cell>
          <cell r="AP727">
            <v>1</v>
          </cell>
        </row>
        <row r="728">
          <cell r="K728" t="str">
            <v>10C001O001</v>
          </cell>
          <cell r="L728">
            <v>3</v>
          </cell>
          <cell r="M728" t="str">
            <v>Más y Mejor Movilidad</v>
          </cell>
          <cell r="N728" t="str">
            <v>3</v>
          </cell>
          <cell r="O728" t="str">
            <v>Proteger</v>
          </cell>
          <cell r="P728" t="str">
            <v>2</v>
          </cell>
          <cell r="Q728" t="str">
            <v>Política de seguridad vial orientada al cambio de conducta</v>
          </cell>
          <cell r="R728">
            <v>16</v>
          </cell>
          <cell r="S728" t="str">
            <v>Paz, justicia e instituciones sólidas</v>
          </cell>
          <cell r="T728" t="str">
            <v>16. Paz, justicia e instituciones sólidas</v>
          </cell>
          <cell r="U728" t="str">
            <v>3</v>
          </cell>
          <cell r="V728" t="str">
            <v>Gobierno</v>
          </cell>
          <cell r="W728" t="str">
            <v>5</v>
          </cell>
          <cell r="X728" t="str">
            <v>Coordinación De La Política De Gobierno</v>
          </cell>
          <cell r="Y728" t="str">
            <v>6</v>
          </cell>
          <cell r="Z728" t="str">
            <v>Función Pública</v>
          </cell>
          <cell r="AA728" t="str">
            <v>3.5.6</v>
          </cell>
          <cell r="AB728" t="str">
            <v>001</v>
          </cell>
          <cell r="AC728" t="str">
            <v>Función pública y buen gobierno</v>
          </cell>
          <cell r="AD728" t="str">
            <v>PERCEPCION CIUDADANA NEGATIVA RELATIVA AL DESEMPEÑO GUBERNAMENTAL, TRANSPARENCIA Y RENDICION DE CUENTAS.</v>
          </cell>
          <cell r="AE728" t="str">
            <v>SERVIDORES PUBLICOS ADSCRITOS A LA SECRETARIA DE MOVILIDAD.</v>
          </cell>
          <cell r="AF728" t="str">
            <v>CUMPLIR EN TIEMPO Y FORMA CON LAS DISPOSICIONES REGULATORIAS Y DE TRANSPARENCIA APLICABLES A LA CORDINACION DE RECURSOS MATERIALES, ABASTECIMIENTO Y SERVICIOS.</v>
          </cell>
          <cell r="AG728" t="str">
            <v>TANTO LA CIUDADANIA COMO LOS ORGANOS REGULADORES TIENEN ACCESO A INFORMACION CLARA Y OPORTUNA APLICABLE A LA CORDINACION DE RECURSOS MATERIALES, ABASTECIMIENTO Y SERVICIOS.</v>
          </cell>
          <cell r="AH728">
            <v>30</v>
          </cell>
          <cell r="AI728" t="str">
            <v>CUMPLIR EN TIEMPO Y FORMA CON LAS DISPOSICIONES REGULATORIAS Y DE TRANSPARENCIA APLICABLES A LA CORDINACION DE RECURSOS MATERIALES, ABASTECIMIENTOS Y SERVICIOS.</v>
          </cell>
          <cell r="AJ728" t="str">
            <v>DOCUMENTOS TRAMITADOS EN TIEMPO Y FORMA/DOCUMENTOS QUE SE DEBEN ENTREGAR EN TIEMPO Y FORMA</v>
          </cell>
          <cell r="AK728" t="str">
            <v>ACCION</v>
          </cell>
          <cell r="AL728" t="str">
            <v>DOCUMENTOS TRAMITADOS EN TIEMPO Y FORMA</v>
          </cell>
          <cell r="AM728">
            <v>8</v>
          </cell>
          <cell r="AN728">
            <v>8</v>
          </cell>
          <cell r="AO728">
            <v>8</v>
          </cell>
          <cell r="AP728">
            <v>6</v>
          </cell>
        </row>
        <row r="729">
          <cell r="K729" t="str">
            <v>10C001P001</v>
          </cell>
          <cell r="L729">
            <v>3</v>
          </cell>
          <cell r="M729" t="str">
            <v>Más y Mejor Movilidad</v>
          </cell>
          <cell r="N729">
            <v>3</v>
          </cell>
          <cell r="O729" t="str">
            <v>Proteger</v>
          </cell>
          <cell r="P729">
            <v>1</v>
          </cell>
          <cell r="Q729" t="str">
            <v>Infraestructura segura y con accesibilidad universal para caminar y moverse en bicicleta</v>
          </cell>
          <cell r="R729">
            <v>5</v>
          </cell>
          <cell r="S729" t="str">
            <v xml:space="preserve">Igualdad de género </v>
          </cell>
          <cell r="T729" t="str">
            <v xml:space="preserve">5. Igualdad de género </v>
          </cell>
          <cell r="U729" t="str">
            <v>1</v>
          </cell>
          <cell r="V729" t="str">
            <v>Gobierno</v>
          </cell>
          <cell r="W729" t="str">
            <v>2</v>
          </cell>
          <cell r="X729" t="str">
            <v>Justicia</v>
          </cell>
          <cell r="Y729" t="str">
            <v>4</v>
          </cell>
          <cell r="Z729" t="str">
            <v>Derechos Humanos</v>
          </cell>
          <cell r="AA729" t="str">
            <v>1.2.4</v>
          </cell>
          <cell r="AB729" t="str">
            <v>003</v>
          </cell>
          <cell r="AC729" t="str">
            <v>Transversalización de la perspectiva de género</v>
          </cell>
          <cell r="AD729" t="str">
            <v>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v>
          </cell>
          <cell r="AE729" t="str">
            <v>MUJERES Y NIÑAS USUARIAS DEL SISTEMA INTEGRADO DE TRANSPORTE PUBLICO DE LA CIUDAD DE MEXICO Y LAS MUJERES QUE LABORAN EN EL SECTOR TRANSPORTE.</v>
          </cell>
          <cell r="AF729" t="str">
            <v>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v>
          </cell>
          <cell r="AG729" t="str">
            <v>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v>
          </cell>
          <cell r="AH729">
            <v>1</v>
          </cell>
          <cell r="AI729" t="str">
            <v>CORRESPONDE AL  AVANCE DE LAS  ACCIONES  IMPLEMENTADAS  POR LA SECRETARIA PARA POTENCIAR  EL  DERECHO A UNA  MOVILIDAD  LIBRE  Y SEGURA PARA LAS  NIÑAS  Y MUJERES,  ASI  COMO SU INCLUSION  PARA EL DESEMPEÑO DE ACTIVIDADES DENTRO DEL SECTOR TRANSPORTE.</v>
          </cell>
          <cell r="AJ729" t="str">
            <v>NUMERO  DE   ACCIONES  AFIRMATIVAS  PARA  UNA  MOVILIDAD SEGURA  PARA NIÑAS  Y  MUJERES  Y  SU  INCLUSION  PARA EL DESEMPEÑO DE ACTIVIDADES DENTRO DEL SECTOR TRANSPORTE.</v>
          </cell>
          <cell r="AK729" t="str">
            <v>PORCENTAJE</v>
          </cell>
          <cell r="AL729" t="str">
            <v>REGISTROS   ADMINISTRATIVOS    DE    LA    SUBSECRETARIA   DE    PLANEACION, POLITICAS  Y REGULACION,  ASI MISMO  A TRAVES DEL  INFORME ANUAL DE LA SECRETARIA  DE  MOVILIDAD  MISMO  QUE  SE   PUEDE  CONSULTAR EN  EL SIGUIENTE          LINK:          HTTPS://WWW.SEMOVI.CDMX.GOB.MX/TRAMITES-Y- SERVICIOS/REPORTES-E-INFORMES</v>
          </cell>
          <cell r="AM729">
            <v>0</v>
          </cell>
          <cell r="AN729">
            <v>0.3</v>
          </cell>
          <cell r="AO729">
            <v>0.6</v>
          </cell>
          <cell r="AP729">
            <v>1</v>
          </cell>
        </row>
        <row r="730">
          <cell r="K730" t="str">
            <v>10C001P004</v>
          </cell>
          <cell r="L730">
            <v>3</v>
          </cell>
          <cell r="M730" t="str">
            <v>Más y Mejor Movilidad</v>
          </cell>
          <cell r="N730" t="str">
            <v>3</v>
          </cell>
          <cell r="O730" t="str">
            <v>Proteger</v>
          </cell>
          <cell r="P730" t="str">
            <v>1</v>
          </cell>
          <cell r="Q730" t="str">
            <v>Infraestructura segura y con accesibilidad universal para caminar y moverse en bicicleta</v>
          </cell>
          <cell r="R730" t="str">
            <v>10</v>
          </cell>
          <cell r="S730" t="str">
            <v xml:space="preserve">Reducción de las desigualdades </v>
          </cell>
          <cell r="T730" t="str">
            <v xml:space="preserve">10. Reducción de las desigualdades </v>
          </cell>
          <cell r="U730" t="str">
            <v>2</v>
          </cell>
          <cell r="V730" t="str">
            <v>Desarrollo Social</v>
          </cell>
          <cell r="W730" t="str">
            <v>6</v>
          </cell>
          <cell r="X730" t="str">
            <v>Protección Social</v>
          </cell>
          <cell r="Y730" t="str">
            <v>8</v>
          </cell>
          <cell r="Z730" t="str">
            <v>Otros Grupos Vulnerables</v>
          </cell>
          <cell r="AA730" t="str">
            <v>2.6.8</v>
          </cell>
          <cell r="AB730" t="str">
            <v>294</v>
          </cell>
          <cell r="AC730" t="str">
            <v>Transversalización de la perspectiva de los derechos de la niñez y de la adolescencia</v>
          </cell>
          <cell r="AD73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30" t="str">
            <v>NIÑOS, NIÑAS Y ADOLESCENTES QUE HABITEN Y TRANSITEN EN LA CIUDAD DE MÉXICO</v>
          </cell>
          <cell r="AF730" t="str">
            <v>PROMOCIÓN INTEGRAL DE LOS DERECHOS DE LOS NIÑOS, NIÑAS Y ADOLESCENTES.
IMPLEMENTACIÓN ACCIONES DE SENSIBILIZACIÓN, PARA LOS SERVIDORES PÚBLICOS EN EL CUMPLIMIENTO DE LOS DERECHOS DE LOS NIÑOS, NIÑAS Y ADOLESCENTES.</v>
          </cell>
          <cell r="AG730" t="str">
            <v>NIÑOS, NIÑAS Y ADOLESCENTES, CON UNA VIDA LIBRE DE VIOLENCIA</v>
          </cell>
          <cell r="AH730">
            <v>1</v>
          </cell>
          <cell r="AI730" t="str">
            <v>PORCENTAJE DE ACTIVIDADES REALIZADAS A EFECTO DE CONCIENTIZAR SOBRE LOS DERECHOS DE LAS NIÑAS, NIÑOS Y ADOLESCENTES A LOS SERVIDORES PÚBLICOS DE LA INSTITUCIÓN.</v>
          </cell>
          <cell r="AJ730" t="str">
            <v>(ACTIVIDADES PLANEADAS PARA CONCIENTIZAR SOBRE LOS DERECHOS DE LAS NIÑAS, NIÑOS Y ADOLESCENTES) / (ACTIVIDADES REALIZADAS PARA CONCIENTIZAR SOBRE LOS DERECHOS DE LAS NIÑAS, NIÑOS Y ADOLESCENTES)</v>
          </cell>
          <cell r="AK730" t="str">
            <v>PORCENTAJE</v>
          </cell>
          <cell r="AL730" t="str">
            <v>N/A</v>
          </cell>
          <cell r="AM730">
            <v>0</v>
          </cell>
          <cell r="AN730">
            <v>0.5</v>
          </cell>
          <cell r="AO730">
            <v>1</v>
          </cell>
          <cell r="AP730">
            <v>1</v>
          </cell>
        </row>
        <row r="731">
          <cell r="K731" t="str">
            <v>10C001P044</v>
          </cell>
          <cell r="L731">
            <v>3</v>
          </cell>
          <cell r="M731" t="str">
            <v>Más y Mejor Movilidad</v>
          </cell>
          <cell r="N731">
            <v>1</v>
          </cell>
          <cell r="O731" t="str">
            <v>Integrar</v>
          </cell>
          <cell r="P731">
            <v>1</v>
          </cell>
          <cell r="Q731" t="str">
            <v>Integración del sistema de transporte público</v>
          </cell>
          <cell r="R731">
            <v>11</v>
          </cell>
          <cell r="S731" t="str">
            <v>Ciudades y comunidades sostenibles</v>
          </cell>
          <cell r="T731" t="str">
            <v>11. Ciudades y comunidades sostenibles</v>
          </cell>
          <cell r="U731" t="str">
            <v>3</v>
          </cell>
          <cell r="V731" t="str">
            <v>Desarrollo Económico</v>
          </cell>
          <cell r="W731" t="str">
            <v>5</v>
          </cell>
          <cell r="X731" t="str">
            <v>Transporte</v>
          </cell>
          <cell r="Y731" t="str">
            <v>6</v>
          </cell>
          <cell r="Z731" t="str">
            <v>Otros Relacionados Con Transporte</v>
          </cell>
          <cell r="AA731" t="str">
            <v>3.5.6</v>
          </cell>
          <cell r="AB731" t="str">
            <v>264</v>
          </cell>
          <cell r="AC731" t="str">
            <v>Planeación integral del sistema de movilidad</v>
          </cell>
          <cell r="AD731" t="str">
            <v>DESINTEGRACION DEL SISTEMA DE TRANSPORTE PUBLICO DE LA CIUDAD DE MEXICO, DE MANERA FISICA, OPERACIONAL Y TARIFARIA (METRO, METROBUS, STE Y RTP) QUE AFECTA LA MOVILIDAD DE LOS USUARIOS.</v>
          </cell>
          <cell r="AE731" t="str">
            <v>PASAJEROS DEL TRANSPORTE PUBLICO ADMINISTRADO POR LA CIUDAD DE MEXICO: METRO, METROBUS, RTP Y STE.</v>
          </cell>
          <cell r="AF731" t="str">
            <v>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v>
          </cell>
          <cell r="AG731" t="str">
            <v>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v>
          </cell>
          <cell r="AH731">
            <v>0.2</v>
          </cell>
          <cell r="AI731" t="str">
            <v>CORRESPONDE AL AVANCE EN LA INTEGRACION DEL SISTEMA DE TRANSPORTE PUBLICO, CONSIDERANDO LOS AVANCES EN LA HOMOLOGACION EN LA IMAGEN Y SEÑALETICA DE LOS ORGANISMOS; LA IMPLEMENTACION DE UN SISTEMA CENTRAL MAESTRO Y LA IMPLEMENTACION DE UNA RED DE RECARGA EXTERNA.</v>
          </cell>
          <cell r="AJ731" t="str">
            <v>INDICE DE INTEGRACION DE LA MOVILIDAD (IIM)</v>
          </cell>
          <cell r="AK731" t="str">
            <v>INDICE</v>
          </cell>
          <cell r="AL731" t="str">
            <v>REGISTROS ADMINISTRATIVOS DE LA DIRECCION GENERAL DE ORGANISMOS PUBLICOS Y PROYECTOS ESTRATEGICOS..INFORMES DE GOBIERNO.</v>
          </cell>
          <cell r="AM731">
            <v>0</v>
          </cell>
          <cell r="AN731">
            <v>0.06</v>
          </cell>
          <cell r="AO731">
            <v>0.12</v>
          </cell>
          <cell r="AP731">
            <v>0.2</v>
          </cell>
        </row>
        <row r="732">
          <cell r="K732" t="str">
            <v>10C001P045</v>
          </cell>
          <cell r="L732">
            <v>3</v>
          </cell>
          <cell r="M732" t="str">
            <v>Más y Mejor Movilidad</v>
          </cell>
          <cell r="N732">
            <v>3</v>
          </cell>
          <cell r="O732" t="str">
            <v>Proteger</v>
          </cell>
          <cell r="P732">
            <v>1</v>
          </cell>
          <cell r="Q732" t="str">
            <v>Infraestructura segura y con accesibilidad universal para caminar y moverse en bicicleta</v>
          </cell>
          <cell r="R732">
            <v>11</v>
          </cell>
          <cell r="S732" t="str">
            <v>Ciudades y comunidades sostenibles</v>
          </cell>
          <cell r="T732" t="str">
            <v>11. Ciudades y comunidades sostenibles</v>
          </cell>
          <cell r="U732" t="str">
            <v>3</v>
          </cell>
          <cell r="V732" t="str">
            <v>Desarrollo Económico</v>
          </cell>
          <cell r="W732" t="str">
            <v>5</v>
          </cell>
          <cell r="X732" t="str">
            <v>Transporte</v>
          </cell>
          <cell r="Y732" t="str">
            <v>6</v>
          </cell>
          <cell r="Z732" t="str">
            <v>Otros Relacionados Con Transporte</v>
          </cell>
          <cell r="AA732" t="str">
            <v>3.5.6</v>
          </cell>
          <cell r="AB732" t="str">
            <v>270</v>
          </cell>
          <cell r="AC732" t="str">
            <v>Desarrollo de infraestructura peatonal y ciclista</v>
          </cell>
          <cell r="AD732" t="str">
            <v>LA INFRAESTRUCTURA PARA LA MOVILIDAD PEATONAL Y CICLISTA ES DEFICIENTE E INADECUADA.</v>
          </cell>
          <cell r="AE732" t="str">
            <v>PERSONAS CICLISTAS Y PEATONES EN LA CIUDAD DE MEXICO, CUYOS VIAJES DIARIOS SE ESTIMAN EN 252 MIL 359  Y 4 MILLONES 537 MIL 771, RESPECTIVAMENTE.</v>
          </cell>
          <cell r="AF732" t="str">
            <v>ELABORAR LOS ESTUDIOS DE MOVILIDAD NECESARIOS PARA EL DESARROLLO DE INFRAESTRUCTURA EFICIENTE QUE GARANTICE LA SEGURIDAD A LAS PERSONAS USUARIAS DE LA VIA.</v>
          </cell>
          <cell r="AG732" t="str">
            <v>INFRAESTRUCTURA VIAL PEATONAL Y CILISTA SEGURA PARA TODAS LAS PERSONAS USUARIAS DE LA VIA, QUE PROMUEVA UNA MAYOR ADOPCION DE MODOS SOSTENIBLES DE MOVILIDAD.</v>
          </cell>
          <cell r="AH732">
            <v>1</v>
          </cell>
          <cell r="AI732" t="str">
            <v>TOTAL DE ESTUDIOS DE MOVILIDAD ELABORADOS AL PERIODO (9)</v>
          </cell>
          <cell r="AJ732" t="str">
            <v>(NUMERO DE ESTUDIOS DE MOVILIDAD REALIZADOS/ TOTAL DE ESTUDIOS DE MOVILIDAD PROGRAMADAOS AL PERIODO)*100</v>
          </cell>
          <cell r="AK732" t="str">
            <v>PORCENTAJE</v>
          </cell>
          <cell r="AL732" t="str">
            <v>INFORMACION DISPONIBLE EN EL ARCHIVO DE LA DIRECCION GENERAL DE PLANEACION Y POLITICAS</v>
          </cell>
          <cell r="AM732">
            <v>0</v>
          </cell>
          <cell r="AN732">
            <v>0.222</v>
          </cell>
          <cell r="AO732">
            <v>0.55500000000000005</v>
          </cell>
          <cell r="AP732">
            <v>1</v>
          </cell>
        </row>
        <row r="733">
          <cell r="K733" t="str">
            <v>10C001U026</v>
          </cell>
          <cell r="L733">
            <v>3</v>
          </cell>
          <cell r="M733"/>
          <cell r="N733">
            <v>2</v>
          </cell>
          <cell r="O733"/>
          <cell r="P733">
            <v>1</v>
          </cell>
          <cell r="Q733"/>
          <cell r="R733">
            <v>11</v>
          </cell>
          <cell r="S733" t="str">
            <v>Ciudades y comunidades sostenibles</v>
          </cell>
          <cell r="T733" t="str">
            <v>11. Ciudades y comunidades sostenibles</v>
          </cell>
          <cell r="U733"/>
          <cell r="V733"/>
          <cell r="W733"/>
          <cell r="X733"/>
          <cell r="Y733"/>
          <cell r="Z733"/>
          <cell r="AA733" t="str">
            <v>3.5.6</v>
          </cell>
          <cell r="AB733"/>
          <cell r="AC733"/>
          <cell r="AD733"/>
          <cell r="AE733"/>
          <cell r="AF733"/>
          <cell r="AG733"/>
          <cell r="AH733">
            <v>1</v>
          </cell>
          <cell r="AI733" t="str">
            <v>OTORGAR HASTA 300 APOYOS ECONÓMICOS PARA LA SUSTITUCIÓN DE NUEVAS UNIDADES A LOS PRESTADORES DEL SERVICIO DE TRANSPORTE DE PASAJEROS EN CICLOTAXIS EN EL CENTRO HISTÓRICO DE LA CIUDAD DE MÉXICO.</v>
          </cell>
          <cell r="AJ733" t="str">
            <v>APOYOS ECONÓMICOS OTORGADOS</v>
          </cell>
          <cell r="AK733" t="str">
            <v>APOYOS OTORGADOS</v>
          </cell>
          <cell r="AL733" t="str">
            <v>BASE DE DATOS DE  LA DIRECCIÓN OPERATIVA DE TRANSPORTE PÚBLICO INDIVIDUAL, INFORME DE AVANCE TRIMESTRAL, CUENTA PÚBLICA</v>
          </cell>
          <cell r="AM733">
            <v>0</v>
          </cell>
          <cell r="AN733">
            <v>0</v>
          </cell>
          <cell r="AO733">
            <v>0</v>
          </cell>
          <cell r="AP733">
            <v>1</v>
          </cell>
        </row>
        <row r="734">
          <cell r="K734" t="str">
            <v>10CD01G005</v>
          </cell>
          <cell r="L734">
            <v>3</v>
          </cell>
          <cell r="M734" t="str">
            <v>Más y Mejor Movilidad</v>
          </cell>
          <cell r="N734">
            <v>1</v>
          </cell>
          <cell r="O734" t="str">
            <v>Integrar</v>
          </cell>
          <cell r="P734">
            <v>3</v>
          </cell>
          <cell r="Q734" t="str">
            <v>Reforma integral del transporte concesionado</v>
          </cell>
          <cell r="R734">
            <v>11</v>
          </cell>
          <cell r="S734" t="str">
            <v>Ciudades y comunidades sostenibles</v>
          </cell>
          <cell r="T734" t="str">
            <v>11. Ciudades y comunidades sostenibles</v>
          </cell>
          <cell r="U734" t="str">
            <v>2</v>
          </cell>
          <cell r="V734" t="str">
            <v>Desarrollo Social</v>
          </cell>
          <cell r="W734" t="str">
            <v>2</v>
          </cell>
          <cell r="X734" t="str">
            <v>Vivienda Y Servicios A La Comunidad</v>
          </cell>
          <cell r="Y734" t="str">
            <v>2</v>
          </cell>
          <cell r="Z734" t="str">
            <v>Desarrollo Comunitario</v>
          </cell>
          <cell r="AA734" t="str">
            <v>2.2.2</v>
          </cell>
          <cell r="AB734" t="str">
            <v>195</v>
          </cell>
          <cell r="AC734" t="str">
            <v>Planeación, regulación y verificación de corredores de transporte y centros de transferencia modal</v>
          </cell>
          <cell r="AD734" t="str">
            <v xml:space="preserve">ATENCION INMEDIATA A LAS PROBLEMATICAS QUE SE PRESENTAN RELACIONADAS CON LA REGULACION, OPERACION Y SEGURIDAD PUBLICA EN EL SERVICIO DE TRANSPORTE DE PASAJEROS PUBLICO CONCESIONADO. </v>
          </cell>
          <cell r="AE734" t="str">
            <v xml:space="preserve">POBLACION EN GENERAL QUE HABITA Y/O TRANSITA EN LA CIUDAD DE MEXICO, QUE TENGA INTERACCION DIRECTA O INDIRECTA CON LA OPERACION DEL SERVICIO DE TRANSPORTE DE PASAJEROS PUBLICO CONCESIONADO. </v>
          </cell>
          <cell r="AF734" t="str">
            <v>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v>
          </cell>
          <cell r="AG734" t="str">
            <v>INTEGRACION DEL SISTEMA DE TRANSPORTE PUBLICO.                                                                                                                                                                                                                          REFORMA INTEGRAL DEL TRANSPORTE CONCESIONADO.                                                                                                                                                                                                                         RESCATE Y MEJORA DEL TRANSPORTE PUBLICO.                                                                                                                                                                                                                                  IMPULSO A LA INNOVACION Y MEJORA TECNOLOGICA.                                                                                                                                                                                                                          PERSPECTIVA DE GENERO, PREVENCION Y ATENCION DEL ACOSO EN EL SISTEMA DE MOVILIDAD.</v>
          </cell>
          <cell r="AH734">
            <v>1</v>
          </cell>
          <cell r="AI734" t="str">
            <v>MANTENER LA REGULACION DE LA OPERACION DE CORREDORES, LA OPERACION DE VIDEOVIGILANCIA EN RUTAS E INTRODUCIR LA TARJETA DE MOVILIDAD INTEGRADA AL SISTEMA DE CORREDORES</v>
          </cell>
          <cell r="AJ734" t="str">
            <v>1. 48 SUPERVISIONES DE REGULACION DE OPERACION DE CORREDORES (25%).2. REVISION Y MANTENIMIENTO DE 15,500 KITS/GPS (25%).3. TARJETA DE MOVILIDAD EN CORREDORES (25 %).4. INTEGRACION DE 4 SISTEMAS GPS DE CORREDORES (25%)                                      ∑ DE ACTIVIDADES PONDERADAS</v>
          </cell>
          <cell r="AK734" t="str">
            <v>PORCENTAJE</v>
          </cell>
          <cell r="AL734" t="str">
            <v>1. REPORTE DE SUPERVISION DE REGULACION DE OPERACION.2. REPORTE DE SUPERVISION Y MANTENIMIENTO.3. REPORTE DE INSTALACIONES DE VALIDADORES.4. REPORTE DE INTEGRACION DE SISTEMAS DE CORREDORES</v>
          </cell>
          <cell r="AM734">
            <v>0.125</v>
          </cell>
          <cell r="AN734">
            <v>0.41599999999999998</v>
          </cell>
          <cell r="AO734">
            <v>0.70799999999999996</v>
          </cell>
          <cell r="AP734">
            <v>1</v>
          </cell>
        </row>
        <row r="735">
          <cell r="K735" t="str">
            <v>10CD01K004</v>
          </cell>
          <cell r="L735">
            <v>3</v>
          </cell>
          <cell r="M735" t="str">
            <v>Más y Mejor Movilidad</v>
          </cell>
          <cell r="N735">
            <v>2</v>
          </cell>
          <cell r="O735" t="str">
            <v xml:space="preserve"> Mejorar</v>
          </cell>
          <cell r="P735">
            <v>1</v>
          </cell>
          <cell r="Q735" t="str">
            <v>Rescate y mejora del transporte público Programa de Gobierno 2019 - 2024</v>
          </cell>
          <cell r="R735">
            <v>11</v>
          </cell>
          <cell r="S735" t="str">
            <v>Ciudades y comunidades sostenibles</v>
          </cell>
          <cell r="T735" t="str">
            <v>11. Ciudades y comunidades sostenibles</v>
          </cell>
          <cell r="U735" t="str">
            <v>2</v>
          </cell>
          <cell r="V735" t="str">
            <v>Desarrollo Social</v>
          </cell>
          <cell r="W735" t="str">
            <v>2</v>
          </cell>
          <cell r="X735" t="str">
            <v>Vivienda Y Servicios A La Comunidad</v>
          </cell>
          <cell r="Y735" t="str">
            <v>2</v>
          </cell>
          <cell r="Z735" t="str">
            <v>Desarrollo Comunitario</v>
          </cell>
          <cell r="AA735" t="str">
            <v>2.2.2</v>
          </cell>
          <cell r="AB735" t="str">
            <v>245</v>
          </cell>
          <cell r="AC735" t="str">
            <v>Ampliación de infraestructura para el transporte público</v>
          </cell>
          <cell r="AD735" t="str">
            <v>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v>
          </cell>
          <cell r="AE735" t="str">
            <v>POBLACION EN GENERAL QUE EN SUS TRASLADOS POR LA CIUDAD DE MEXICO, UTILIZA O TRANSITA EN LOS CENTROS DE TRANSDERENCIA MODAL QUE ACTUALMENTE ESTAN OPERANDO.</v>
          </cell>
          <cell r="AF735" t="str">
            <v>MANTENER Y CONSERVAR LA INFRAESTRUCTURA EXISTENTE, REHABILITANDO Y/O ACONDICIONANDO LOS  ESPACIOS  DE ACUERDO A LAS NECESIDADES, MEDIANTE EL MANTENIMIENTO MENOR, MAYOR, PREVENTIVO Y CORRECTIVO A TRAVES DE LOS RECURSOS AUTORIZADOS.</v>
          </cell>
          <cell r="AG735" t="str">
            <v>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v>
          </cell>
          <cell r="AH735">
            <v>1</v>
          </cell>
          <cell r="AI735" t="str">
            <v>ATENCION A LOS CENTROS DE TRANSFERENCIA MODAL EN SUS NECESIDADES DE SEGURIDAD, ACCESIBILIDAD Y/O SERVICIOS INCLUYENTES.</v>
          </cell>
          <cell r="AJ735" t="str">
            <v>CANTIDAD DE CETRAM ATENDIDOS EN SUS NECESIDADES / 9 CETRAM PROYECTADOS A ATENDER EN SUS NECESIDADES</v>
          </cell>
          <cell r="AK735" t="str">
            <v>PORCENTAJE</v>
          </cell>
          <cell r="AL735" t="str">
            <v>DIRECCION EJECUTIVA DE LOS CENTROS DE TRANSFERENCIA MODAL.1. REPORTE DE ANTECION EN NECESIDADES DE SEGURIDAD, ACCESIBILIDAD Y/O SERIVICIOS INCLUYENTES.</v>
          </cell>
          <cell r="AM735">
            <v>0.3</v>
          </cell>
          <cell r="AN735">
            <v>0.45</v>
          </cell>
          <cell r="AO735">
            <v>0.6</v>
          </cell>
          <cell r="AP735">
            <v>1</v>
          </cell>
        </row>
        <row r="736">
          <cell r="K736" t="str">
            <v>10CD01K007</v>
          </cell>
          <cell r="L736">
            <v>3</v>
          </cell>
          <cell r="M736" t="str">
            <v>Más y Mejor Movilidad</v>
          </cell>
          <cell r="N736">
            <v>1</v>
          </cell>
          <cell r="O736" t="str">
            <v>Integrar</v>
          </cell>
          <cell r="P736">
            <v>2</v>
          </cell>
          <cell r="Q736" t="str">
            <v>Expansión de la cobertura de redes de transporte masivo</v>
          </cell>
          <cell r="R736">
            <v>11</v>
          </cell>
          <cell r="S736" t="str">
            <v>Ciudades y comunidades sostenibles</v>
          </cell>
          <cell r="T736" t="str">
            <v>11. Ciudades y comunidades sostenibles</v>
          </cell>
          <cell r="U736" t="str">
            <v>2</v>
          </cell>
          <cell r="V736" t="str">
            <v>Desarrollo Social</v>
          </cell>
          <cell r="W736" t="str">
            <v>2</v>
          </cell>
          <cell r="X736" t="str">
            <v>Vivienda Y Servicios A La Comunidad</v>
          </cell>
          <cell r="Y736" t="str">
            <v>2</v>
          </cell>
          <cell r="Z736" t="str">
            <v>Desarrollo Comunitario</v>
          </cell>
          <cell r="AA736" t="str">
            <v>2.2.2</v>
          </cell>
          <cell r="AB736" t="str">
            <v>245</v>
          </cell>
          <cell r="AC736" t="str">
            <v>Ampliación de infraestructura para el transporte público</v>
          </cell>
          <cell r="AD736" t="str">
            <v>LA FALTA DE ACCESO DIRECTO A REDES DE TRANSPORTE QUE GENERA LARGOS TIEMPOS DE TRASLADO Y LA MULTIPLICACION DE TRANSBORDOS PARA LA GRAN PARTE DE LA POBLACION DE ESCASOS RECURSOS QUE VIVEN EN LAS PERIFERIAS NORORIENTE.</v>
          </cell>
          <cell r="AE736" t="str">
            <v>PERSONAS USUARIAS DEL TRANSPORTE PUBLICO, EN LOS CENTROS DE TRANSFERENCIA MODAL Y CORREDORES.</v>
          </cell>
          <cell r="AF736" t="str">
            <v>EXPANSION DE LA COBERTURA DE REDES DE TRANSPORTE MASIVO.</v>
          </cell>
          <cell r="AG736" t="str">
            <v>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v>
          </cell>
          <cell r="AH736">
            <v>2</v>
          </cell>
          <cell r="AI736" t="str">
            <v>PROYECTOS, CUYA ADQUISICION DE PREDIOS NECESARIOS PARA LA LIBERACION DEL DERECHO DE VIA DE LAS LINEAS 1 Y 2 DEL SISTEMA DE TRANSPORTE PUBLICO CABLEBUS</v>
          </cell>
          <cell r="AJ736" t="str">
            <v>NUMERO DE PROYECTOS 2</v>
          </cell>
          <cell r="AK736" t="str">
            <v>ACCION</v>
          </cell>
          <cell r="AL736" t="str">
            <v>INFORME SOBRE EL AVANCE PROGRAMATICO PRESUPUESTAL EN MATERIA DE IGUALDAD DE GENERO HTTPS://WWW.ORT.CDMX.GOB.MX/</v>
          </cell>
          <cell r="AM736">
            <v>2</v>
          </cell>
          <cell r="AN736">
            <v>2</v>
          </cell>
          <cell r="AO736">
            <v>2</v>
          </cell>
          <cell r="AP736">
            <v>2</v>
          </cell>
        </row>
        <row r="737">
          <cell r="K737" t="str">
            <v>10CD01M001</v>
          </cell>
          <cell r="L737">
            <v>3</v>
          </cell>
          <cell r="M737" t="str">
            <v>Más y Mejor Movilidad</v>
          </cell>
          <cell r="N737" t="str">
            <v>1</v>
          </cell>
          <cell r="O737" t="str">
            <v>Integrar</v>
          </cell>
          <cell r="P737" t="str">
            <v>1</v>
          </cell>
          <cell r="Q737" t="str">
            <v>Integración del sistema de transporte público</v>
          </cell>
          <cell r="R737">
            <v>16</v>
          </cell>
          <cell r="S737" t="str">
            <v>Paz, justicia e instituciones sólidas</v>
          </cell>
          <cell r="T737" t="str">
            <v>16. Paz, justicia e instituciones sólidas</v>
          </cell>
          <cell r="U737" t="str">
            <v>2</v>
          </cell>
          <cell r="V737" t="str">
            <v>Desarrollo Social</v>
          </cell>
          <cell r="W737" t="str">
            <v>2</v>
          </cell>
          <cell r="X737" t="str">
            <v>Vivienda Y Servicios A La Comunidad</v>
          </cell>
          <cell r="Y737" t="str">
            <v>6</v>
          </cell>
          <cell r="Z737" t="str">
            <v>Servicios Comunales</v>
          </cell>
          <cell r="AA737" t="str">
            <v>2.2.6</v>
          </cell>
          <cell r="AB737" t="str">
            <v>104</v>
          </cell>
          <cell r="AC737" t="str">
            <v>Administración de capital humano</v>
          </cell>
          <cell r="AD737" t="str">
            <v>DESARROLLAR ACTIVIDADES ADMINISTRATIVAS Y CONTROL DE PERSONAL.</v>
          </cell>
          <cell r="AE737" t="str">
            <v>PERSONAL DE ESTRUCTURA, TECNICO OPERATIVO Y PRESTADORES DE SERVICIOS (HONORARIOS ASIMILABLES A SALARIOS) EN EL ORGANO REGULADOR DE TRANSPORTE.</v>
          </cell>
          <cell r="AF737" t="str">
            <v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v>
          </cell>
          <cell r="AG737" t="str">
            <v>CONTAR CON PERSONAL CAPACITADO PARA REALIZAR LAS ACTIVIDADES SUSTANCIALES DEL ORGANO REGULADOR DE TRANSPORTE.</v>
          </cell>
          <cell r="AH737">
            <v>303</v>
          </cell>
          <cell r="AI737" t="str">
            <v>ACTIVIDADES DE APOYO ADMINISTRATIVO</v>
          </cell>
          <cell r="AJ737" t="str">
            <v>303 ACTIVOS HUMANOS</v>
          </cell>
          <cell r="AK737" t="str">
            <v>PERSONA</v>
          </cell>
          <cell r="AL737" t="str">
            <v>PLANTILLAS DE PERSONAL</v>
          </cell>
          <cell r="AM737">
            <v>303</v>
          </cell>
          <cell r="AN737">
            <v>303</v>
          </cell>
          <cell r="AO737">
            <v>303</v>
          </cell>
          <cell r="AP737">
            <v>303</v>
          </cell>
        </row>
        <row r="738">
          <cell r="K738" t="str">
            <v>10CD01N001</v>
          </cell>
          <cell r="L738">
            <v>3</v>
          </cell>
          <cell r="M738" t="str">
            <v>Más y Mejor Movilidad</v>
          </cell>
          <cell r="N738" t="str">
            <v>2</v>
          </cell>
          <cell r="O738" t="str">
            <v>Mejorar</v>
          </cell>
          <cell r="P738" t="str">
            <v>4</v>
          </cell>
          <cell r="Q738" t="str">
            <v>Impulso a la innovación y mejora tecnológica</v>
          </cell>
          <cell r="R738">
            <v>16</v>
          </cell>
          <cell r="S738" t="str">
            <v>Paz, justicia e instituciones sólidas</v>
          </cell>
          <cell r="T738" t="str">
            <v>16. Paz, justicia e instituciones sólidas</v>
          </cell>
          <cell r="U738" t="str">
            <v>1</v>
          </cell>
          <cell r="V738" t="str">
            <v>Gobierno</v>
          </cell>
          <cell r="W738" t="str">
            <v>7</v>
          </cell>
          <cell r="X738" t="str">
            <v>Asuntos De Orden Público Y De Seguridad Interior</v>
          </cell>
          <cell r="Y738" t="str">
            <v>2</v>
          </cell>
          <cell r="Z738" t="str">
            <v>Protección Civil</v>
          </cell>
          <cell r="AA738" t="str">
            <v>1.7.2</v>
          </cell>
          <cell r="AB738" t="str">
            <v>002</v>
          </cell>
          <cell r="AC738" t="str">
            <v>Gestión integral de riesgos en materia de protección civil</v>
          </cell>
          <cell r="AD738" t="str">
            <v>INSUFICIENTE CAPACITACION CON EL PERSONAL QUE INTEGRA LAS BRIGADAS DEL ORGANO REGULADOR DE TRANSPORTE.</v>
          </cell>
          <cell r="AE738" t="str">
            <v>BRIGADISTAS EN LAS OFICINAS CENTRALES Y EN LOS MODULOS QUE SE ENCUENTRAN UBICADOS EN LOS CENTROS DE TRANSFERENCIA MODAL DE LA CIUDAD DE MEXICO.</v>
          </cell>
          <cell r="AF738" t="str">
            <v>CAPACITAR LAS BRIGADAS DEL ORGANO REGULADOR DE TRANSPORTE. RENOVAR LOS VESTUARIOS E INSUMOS QUE OCUPAN LAS BRIGADAS DEL ORGANO REGULADOR DE TRANSPORTE.</v>
          </cell>
          <cell r="AG738" t="str">
            <v>LOS TRABAJADORES TENDRAN PROTECCION Y SEGURIDAD ANTE EL RIESGO DE DESASTRES DENTRO DE LAS OFICINAS DEL ORGANO REGULADOR DE TRANSPORTE.</v>
          </cell>
          <cell r="AH738">
            <v>2</v>
          </cell>
          <cell r="AI738" t="str">
            <v>TENER CAPACITADOS A TODO EL PERSONAL QUE INTEGRA LAS BRIGADAS DE PROTECCION CIVIL EN EL ORGANO REGULADOR DE TRANSPORTE</v>
          </cell>
          <cell r="AJ738" t="str">
            <v>NUMERO DE PERSONAS CAPACITADAS RESPECTO AL NUMERO DE BRIGADISTAS QUE TIENE EL ORGANO REGULADOR DE TRANSPORTE</v>
          </cell>
          <cell r="AK738" t="str">
            <v>CAPACITACIONES</v>
          </cell>
          <cell r="AL738" t="str">
            <v>DIFUSION MEDIANTE LA NUESTRA PAGINA WEB.HTTPS://WWW.ORT.CDMX.GOB.MX/</v>
          </cell>
          <cell r="AM738">
            <v>0</v>
          </cell>
          <cell r="AN738">
            <v>1</v>
          </cell>
          <cell r="AO738">
            <v>2</v>
          </cell>
          <cell r="AP738">
            <v>2</v>
          </cell>
        </row>
        <row r="739">
          <cell r="K739" t="str">
            <v>10CD01O001</v>
          </cell>
          <cell r="L739">
            <v>3</v>
          </cell>
          <cell r="M739" t="str">
            <v>Más y Mejor Movilidad</v>
          </cell>
          <cell r="N739" t="str">
            <v>2</v>
          </cell>
          <cell r="O739" t="str">
            <v>Mejorar</v>
          </cell>
          <cell r="P739" t="str">
            <v>6</v>
          </cell>
          <cell r="Q739" t="str">
            <v>Mejora en la atención ciudadana</v>
          </cell>
          <cell r="R739">
            <v>16</v>
          </cell>
          <cell r="S739" t="str">
            <v>Paz, justicia e instituciones sólidas</v>
          </cell>
          <cell r="T739" t="str">
            <v>16. Paz, justicia e instituciones sólidas</v>
          </cell>
          <cell r="U739" t="str">
            <v>1</v>
          </cell>
          <cell r="V739" t="str">
            <v>Gobierno</v>
          </cell>
          <cell r="W739" t="str">
            <v>3</v>
          </cell>
          <cell r="X739" t="str">
            <v>Coordinación De La Política De Gobierno</v>
          </cell>
          <cell r="Y739" t="str">
            <v>4</v>
          </cell>
          <cell r="Z739" t="str">
            <v>Función Pública</v>
          </cell>
          <cell r="AA739" t="str">
            <v>1.3.4</v>
          </cell>
          <cell r="AB739" t="str">
            <v>001</v>
          </cell>
          <cell r="AC739" t="str">
            <v>Función pública y buen gobierno</v>
          </cell>
          <cell r="AD739" t="str">
            <v>RECURSOS ECONOMICOS INSIFICIENTES PARA REALIZAR LOS PROCEDIMIENTOS DE CONTRATACION PARA ATENDER TODAS LAS NECESIDADES DEL ORGANO REGULADOR DE TRANSPORTE.</v>
          </cell>
          <cell r="AE739" t="str">
            <v>TODOS LOS CIUDADANOS USUARIOS DEL SISTEMA INTEGRADO DEL TRANSPORTE.</v>
          </cell>
          <cell r="AF739" t="str">
            <v xml:space="preserve">MANTENIMIENTO A LOS CETRAM. MONITOREO DE GPS DEL TRANSPORTE PUBLICO. ADQUISICION DE INSUMOS PARA EL DESEMPEÑO DE LAS ACTIVIDADES DEL PERSONAL. </v>
          </cell>
          <cell r="AG739" t="str">
            <v>LOS USUARIOS DEL SISTEMA INTEGRADO DE TRANSPORTE TENDRAN UN SERVICIO DE CALIDAD, INCLUYENTE, EFICIENTE Y SEGURO, ASI COMO CENTROS DE TRANSFERENCIA MODAL REMODELADOS Y CONSERVADOS QUE MEJOREN LA MOVILIDAD EN LA CIUDAD DE MEXICO.</v>
          </cell>
          <cell r="AH739">
            <v>9</v>
          </cell>
          <cell r="AI739" t="str">
            <v>REALIZAR TODOS LOS PROCEDIMIENTOS DE CONTRATACION PROGRAMADOS PARA ATENDER LAS NECESIDADES REQUERIDAS EN EL ORGANO REGULADOR DE TRANSPORTE</v>
          </cell>
          <cell r="AJ739" t="str">
            <v>NUMERO DE PROCEDIMIENTOS DE CONTRATACION RESPECTO AL NUMERO DE PORCEDIMIENTOS PROGRAMADOS CONFORME LAS NECESIDADES REQUERIDAS EN EL ORGANO REGULADOR DE TRANSPORTE</v>
          </cell>
          <cell r="AK739" t="str">
            <v>ADQUISICIONES</v>
          </cell>
          <cell r="AL739" t="str">
            <v>REGISTROS ADMINISTRATIVOS MEDIANTE PLATAFORMAS HTTPS://APLICACIONES.FINANZAS.CDMX.GOB.MX/PAAAPS/PUBLIC/LOGIN.HTTPS://TICS.FINANZAS.CDMX.GOB.MX/REQUISICIONES/PUBLIC/LOGIN</v>
          </cell>
          <cell r="AM739">
            <v>0</v>
          </cell>
          <cell r="AN739">
            <v>4</v>
          </cell>
          <cell r="AO739">
            <v>8</v>
          </cell>
          <cell r="AP739">
            <v>9</v>
          </cell>
        </row>
        <row r="740">
          <cell r="K740" t="str">
            <v>10CD01P001</v>
          </cell>
          <cell r="L740">
            <v>3</v>
          </cell>
          <cell r="M740" t="str">
            <v>Más y Mejor Movilidad</v>
          </cell>
          <cell r="N740" t="str">
            <v>3</v>
          </cell>
          <cell r="O740" t="str">
            <v>Proteger</v>
          </cell>
          <cell r="P740" t="str">
            <v>1</v>
          </cell>
          <cell r="Q740" t="str">
            <v>Infraestructura segura y con accesibilidad universal para caminar y moverse en bicicleta</v>
          </cell>
          <cell r="R740">
            <v>5</v>
          </cell>
          <cell r="S740" t="str">
            <v xml:space="preserve">Igualdad de género </v>
          </cell>
          <cell r="T740" t="str">
            <v xml:space="preserve">5. Igualdad de género </v>
          </cell>
          <cell r="U740" t="str">
            <v>1</v>
          </cell>
          <cell r="V740" t="str">
            <v>Gobierno</v>
          </cell>
          <cell r="W740" t="str">
            <v>2</v>
          </cell>
          <cell r="X740" t="str">
            <v>Justicia</v>
          </cell>
          <cell r="Y740" t="str">
            <v>4</v>
          </cell>
          <cell r="Z740" t="str">
            <v>Derechos Humanos</v>
          </cell>
          <cell r="AA740" t="str">
            <v>1.2.4</v>
          </cell>
          <cell r="AB740" t="str">
            <v>003</v>
          </cell>
          <cell r="AC740" t="str">
            <v>Transversalización de la perspectiva de género</v>
          </cell>
          <cell r="AD740" t="str">
            <v>LA DESCRIMINACION, DESIGUALDAD DE GENERO Y TODA FORMA DE VIOLENCIA CONTRA LAS NIÑAS Y MUJERES.</v>
          </cell>
          <cell r="AE740" t="str">
            <v>PERSONAS USUARIAS DEL TRANSPORTE PUBLICO, EN LOS CENTROS DE TRANSFERENCIA MODAL Y CORREDORES.</v>
          </cell>
          <cell r="AF740" t="str">
            <v>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v>
          </cell>
          <cell r="AG740" t="str">
            <v>UN MEJOR SERVICIO DE MOVILIDAD CON MEDIDAS DE SEGURIDAD Y ORIENTACION CON PERSPECTIVA DE GENERO A LAS MUJERES Y NIÑAS EN EL TRANSPORTE PUBLICO, CENTROS DE TRANSFERENCIA MODAL Y CORREDORES DE LA CIUDAD DE MEXICO</v>
          </cell>
          <cell r="AH740">
            <v>1</v>
          </cell>
          <cell r="AI740" t="str">
            <v xml:space="preserve">CAPACITACION PARA SENSIBILIZAR A LOS SERVIDORES PUBLICOS EN LA ATENCION DESDE UNA PERSPECTIVA DE GENERO EN SU ACTUAR DIARIO, BUSCANDO REDUCIR ASI LA BRECHA ENTRE EL DESARROLLO DE LAS MUJERES Y HOMBRES EN LA CIUDAD DE MEXICO, </v>
          </cell>
          <cell r="AJ740" t="str">
            <v>CAPACITACION INSTITUCIONAL CON PERSPECTIVA DE GENERO</v>
          </cell>
          <cell r="AK740" t="str">
            <v>ACCION</v>
          </cell>
          <cell r="AL740" t="str">
            <v>INFORME SOBRE EL AVANCE PROGRAMATICO PRESUPUESTAL EN MATERIA DE IGUALDAD DE GENERO HTTPS://WWW.ORT.CDMX.GOB.MX/</v>
          </cell>
          <cell r="AM740">
            <v>1</v>
          </cell>
          <cell r="AN740">
            <v>1</v>
          </cell>
          <cell r="AO740">
            <v>1</v>
          </cell>
          <cell r="AP740">
            <v>1</v>
          </cell>
        </row>
        <row r="741">
          <cell r="K741" t="str">
            <v>10CD01P002</v>
          </cell>
          <cell r="L741">
            <v>3</v>
          </cell>
          <cell r="M741" t="str">
            <v>Más y Mejor Movilidad</v>
          </cell>
          <cell r="N741" t="str">
            <v>3</v>
          </cell>
          <cell r="O741" t="str">
            <v>Proteger</v>
          </cell>
          <cell r="P741" t="str">
            <v>1</v>
          </cell>
          <cell r="Q741" t="str">
            <v>Infraestructura segura y con accesibilidad universal para caminar y moverse en bicicleta</v>
          </cell>
          <cell r="R741">
            <v>10</v>
          </cell>
          <cell r="S741" t="str">
            <v xml:space="preserve">Reducción de las desigualdades </v>
          </cell>
          <cell r="T741" t="str">
            <v xml:space="preserve">10. Reducción de las desigualdades </v>
          </cell>
          <cell r="U741" t="str">
            <v>1</v>
          </cell>
          <cell r="V741" t="str">
            <v>Gobierno</v>
          </cell>
          <cell r="W741" t="str">
            <v>2</v>
          </cell>
          <cell r="X741" t="str">
            <v>Justicia</v>
          </cell>
          <cell r="Y741" t="str">
            <v>4</v>
          </cell>
          <cell r="Z741" t="str">
            <v>Derechos Humanos</v>
          </cell>
          <cell r="AA741" t="str">
            <v>1.2.4</v>
          </cell>
          <cell r="AB741" t="str">
            <v>004</v>
          </cell>
          <cell r="AC741" t="str">
            <v>Transversalización del enfoque de derechos humanos</v>
          </cell>
          <cell r="AD741" t="str">
            <v>DESIGUALDAD ESTRUCTURAL, ENFRENTAR DESCRIMINACION, EXCLUSION, MALTRATO, ABUSO, VIOLENCIA Y MAYORES OBSTACULOS PARA EL PLENO EJERCICIO DE LOS DERECHOS DE LAS PERSONAS USUARIAS DEL TRANSPORTE PUBLICO, EN LOS CENTROS DE TRANSFERENCIA MODAL Y CORREDORES.</v>
          </cell>
          <cell r="AE741" t="str">
            <v>PERSONAS USUARIAS DEL TRANSPORTE PUBLICO, EN LOS CENTROS DE TRANSFERENCIA MODAL Y CORREDORES.</v>
          </cell>
          <cell r="AF741" t="str">
            <v>SENSIBILIZAR A LOS SERVIDORES PUBLICOS EN LA ATENCION A LOS DERECHOS HUMANOS, ASI COMO EN DAR ATENCION PRIORITARIA A GRUPOS VULNERABLES.</v>
          </cell>
          <cell r="AG741" t="str">
            <v xml:space="preserve">UN MEJOR SERVICIO DE MOVILIDAD CON MEDIDAS DE SEGURIDAD Y ORIENTACION SOBRE LA CULTURA DE NO DISCRIMINACION, EL RESPETO, LA INCLUSION Y LA DIVERSIDAD EN EL TRANSPORTE PUBLICO, CENTROS DE TRANSFERENCIA MODAL Y CORREDORES DE LA CIUDAD DE MEXICO. </v>
          </cell>
          <cell r="AH741">
            <v>1</v>
          </cell>
          <cell r="AI741" t="str">
            <v>CAPACITACION PARA SENSIBILIZAR A LOS SERVIDORES PUBLICOS EN LA ATENCION DE LOS DERECHOS HUMANOS, ASI COMO DAR ATENCION PRIORITARIA A GRUPOS VULNERABLES</v>
          </cell>
          <cell r="AJ741" t="str">
            <v>CAPACITACION INSTITUCIONAL CON ENFOQUE DE DERECHOS HUMANOS</v>
          </cell>
          <cell r="AK741" t="str">
            <v>ACCION</v>
          </cell>
          <cell r="AL741" t="str">
            <v>INFORME SOBRE EL AVANCE PROGRAMATICO PRESUPUESTAL EN MATERIA DE DERECHOS HUMANOS  HTTPS://WWW.ORT.CDMX.GOB.MX/</v>
          </cell>
          <cell r="AM741">
            <v>1</v>
          </cell>
          <cell r="AN741">
            <v>1</v>
          </cell>
          <cell r="AO741">
            <v>1</v>
          </cell>
          <cell r="AP741">
            <v>1</v>
          </cell>
        </row>
        <row r="742">
          <cell r="K742" t="str">
            <v>10CD01P004</v>
          </cell>
          <cell r="L742">
            <v>3</v>
          </cell>
          <cell r="M742" t="str">
            <v>Más y Mejor Movilidad</v>
          </cell>
          <cell r="N742" t="str">
            <v>3</v>
          </cell>
          <cell r="O742" t="str">
            <v>Proteger</v>
          </cell>
          <cell r="P742" t="str">
            <v>1</v>
          </cell>
          <cell r="Q742" t="str">
            <v>Infraestructura segura y con accesibilidad universal para caminar y moverse en bicicleta</v>
          </cell>
          <cell r="R742" t="str">
            <v>10</v>
          </cell>
          <cell r="S742" t="str">
            <v xml:space="preserve">Reducción de las desigualdades </v>
          </cell>
          <cell r="T742" t="str">
            <v xml:space="preserve">10. Reducción de las desigualdades </v>
          </cell>
          <cell r="U742" t="str">
            <v>2</v>
          </cell>
          <cell r="V742" t="str">
            <v>Desarrollo Social</v>
          </cell>
          <cell r="W742" t="str">
            <v>6</v>
          </cell>
          <cell r="X742" t="str">
            <v>Protección Social</v>
          </cell>
          <cell r="Y742" t="str">
            <v>8</v>
          </cell>
          <cell r="Z742" t="str">
            <v>Otros Grupos Vulnerables</v>
          </cell>
          <cell r="AA742" t="str">
            <v>2.6.8</v>
          </cell>
          <cell r="AB742" t="str">
            <v>294</v>
          </cell>
          <cell r="AC742" t="str">
            <v>Transversalización de la perspectiva de los derechos de la niñez y de la adolescencia</v>
          </cell>
          <cell r="AD74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42" t="str">
            <v>NIÑOS, NIÑAS Y ADOLESCENTES QUE HABITEN Y TRANSITEN EN LA CIUDAD DE MÉXICO</v>
          </cell>
          <cell r="AF742" t="str">
            <v>PROMOCIÓN INTEGRAL DE LOS DERECHOS DE LOS NIÑOS, NIÑAS Y ADOLESCENTES.
IMPLEMENTACIÓN ACCIONES DE SENSIBILIZACIÓN, PARA LOS SERVIDORES PÚBLICOS EN EL CUMPLIMIENTO DE LOS DERECHOS DE LOS NIÑOS, NIÑAS Y ADOLESCENTES.</v>
          </cell>
          <cell r="AG742" t="str">
            <v>NIÑOS, NIÑAS Y ADOLESCENTES, CON UNA VIDA LIBRE DE VIOLENCIA</v>
          </cell>
          <cell r="AH742">
            <v>1</v>
          </cell>
          <cell r="AI742" t="str">
            <v>PORCENTAJE DE ACTIVIDADES REALIZADAS A EFECTO DE CONCIENTIZAR SOBRE LOS DERECHOS DE LAS NIÑAS, NIÑOS Y ADOLESCENTES A LOS SERVIDORES PÚBLICOS DE LA INSTITUCIÓN.</v>
          </cell>
          <cell r="AJ742" t="str">
            <v>(ACTIVIDADES PLANEADAS PARA CONCIENTIZAR SOBRE LOS DERECHOS DE LAS NIÑAS, NIÑOS Y ADOLESCENTES) / (ACTIVIDADES REALIZADAS PARA CONCIENTIZAR SOBRE LOS DERECHOS DE LAS NIÑAS, NIÑOS Y ADOLESCENTES)</v>
          </cell>
          <cell r="AK742" t="str">
            <v>PORCENTAJE</v>
          </cell>
          <cell r="AL742" t="str">
            <v>N/A</v>
          </cell>
          <cell r="AM742">
            <v>0</v>
          </cell>
          <cell r="AN742">
            <v>0.5</v>
          </cell>
          <cell r="AO742">
            <v>1</v>
          </cell>
          <cell r="AP742">
            <v>1</v>
          </cell>
        </row>
        <row r="743">
          <cell r="K743" t="str">
            <v>10P0ACE039</v>
          </cell>
          <cell r="L743">
            <v>3</v>
          </cell>
          <cell r="M743" t="str">
            <v>Más y Mejor Movilidad</v>
          </cell>
          <cell r="N743">
            <v>3</v>
          </cell>
          <cell r="O743" t="str">
            <v>Proteger</v>
          </cell>
          <cell r="P743">
            <v>1</v>
          </cell>
          <cell r="Q743" t="str">
            <v>Infraestructura segura y con accesibilidad universal para caminar y moverse en bicicleta</v>
          </cell>
          <cell r="R743">
            <v>11</v>
          </cell>
          <cell r="S743" t="str">
            <v>Ciudades y comunidades sostenibles</v>
          </cell>
          <cell r="T743" t="str">
            <v>11. Ciudades y comunidades sostenibles</v>
          </cell>
          <cell r="U743" t="str">
            <v>3</v>
          </cell>
          <cell r="V743" t="str">
            <v>Desarrollo Económico</v>
          </cell>
          <cell r="W743" t="str">
            <v>5</v>
          </cell>
          <cell r="X743" t="str">
            <v>Transporte</v>
          </cell>
          <cell r="Y743" t="str">
            <v>6</v>
          </cell>
          <cell r="Z743" t="str">
            <v>Otros Relacionados Con Transporte</v>
          </cell>
          <cell r="AA743" t="str">
            <v>3.5.6</v>
          </cell>
          <cell r="AB743" t="str">
            <v>196</v>
          </cell>
          <cell r="AC743" t="str">
            <v>Proyectos para la modernización de la infraestructura para la movilidad no motorizada y peatonal</v>
          </cell>
          <cell r="AD743" t="str">
            <v>INFRAESTRUCTURA QUE PONE EN RIESGO LA VIDA E INTEGRIDAD DE LOS CICLISTAS Y PEATONES, DESINCENTIVANDOLOS A TRASLADARSE DE ESTA MANERA.</v>
          </cell>
          <cell r="AE743" t="str">
            <v>252,780 CICLISTAS QUE CIRCULAN POR LA CIUDAD DE MEXICO DIARIAMENTE Y 30,901 PERSONAS QUE SE TRASLADAN A PIE</v>
          </cell>
          <cell r="AF743" t="str">
            <v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v>
          </cell>
          <cell r="AG743" t="str">
            <v>INFRAESTRUCTURA CICLISTA Y PEATONAL SEGURA Y AMIGABLE QUE FOMENTA LA MOVILIDAD NO MOTORIZADA</v>
          </cell>
          <cell r="AH743">
            <v>1</v>
          </cell>
          <cell r="AI743" t="str">
            <v>CUMPLIR EL 100% DEL FINANCIAMIENTO DE LOS PROYECTOS APROBADOS, SOBRE LA ADECUACION DE INFRAESTRUCTURA PARA CONFINAR UNA CICLOVIA DE 1.8 KM EN THIERS Y UNA CICLOVIA BIDIRECCIONAL DE 0.7KM EN EJE 10 SUR</v>
          </cell>
          <cell r="AJ743" t="str">
            <v>PORCENTAJE DE FINANCIAMIENTO A PROYECTOS APROBADOS POR EL COMITE TECNICO</v>
          </cell>
          <cell r="AK743" t="str">
            <v>PORCENTAJE</v>
          </cell>
          <cell r="AL743" t="str">
            <v>HTTPS://WWW.SEMOVI.CDMX.GOB.MX/TRAMITES-Y-SERVICIOS/MI-BICI/MAPA-CICLISTA-CDMX</v>
          </cell>
          <cell r="AM743">
            <v>0</v>
          </cell>
          <cell r="AN743">
            <v>0.5</v>
          </cell>
          <cell r="AO743">
            <v>1</v>
          </cell>
          <cell r="AP743">
            <v>1</v>
          </cell>
        </row>
        <row r="744">
          <cell r="K744" t="str">
            <v>10P0TPU022</v>
          </cell>
          <cell r="L744">
            <v>3</v>
          </cell>
          <cell r="M744" t="str">
            <v>Más y Mejor Movilidad</v>
          </cell>
          <cell r="N744">
            <v>2</v>
          </cell>
          <cell r="O744" t="str">
            <v xml:space="preserve"> Mejorar</v>
          </cell>
          <cell r="P744">
            <v>1</v>
          </cell>
          <cell r="Q744" t="str">
            <v>Rescate y mejora del transporte público Programa de Gobierno 2019 - 2024</v>
          </cell>
          <cell r="R744">
            <v>11</v>
          </cell>
          <cell r="S744" t="str">
            <v>Ciudades y comunidades sostenibles</v>
          </cell>
          <cell r="T744" t="str">
            <v>11. Ciudades y comunidades sostenibles</v>
          </cell>
          <cell r="U744" t="str">
            <v>3</v>
          </cell>
          <cell r="V744" t="str">
            <v>Desarrollo Económico</v>
          </cell>
          <cell r="W744" t="str">
            <v>5</v>
          </cell>
          <cell r="X744" t="str">
            <v>Transporte</v>
          </cell>
          <cell r="Y744" t="str">
            <v>6</v>
          </cell>
          <cell r="Z744" t="str">
            <v>Otros Relacionados Con Transporte</v>
          </cell>
          <cell r="AA744" t="str">
            <v>3.5.6</v>
          </cell>
          <cell r="AB744" t="str">
            <v>271</v>
          </cell>
          <cell r="AC744" t="str">
            <v>Acciones de mejora para el servicio transporte público</v>
          </cell>
          <cell r="AD744" t="str">
            <v>PARQUE VEHICULAR DEL SERVICIO DE TRANSPORTE PUBLICO COLECTIVO CONCESIONADO DE LA CIUDAD DE MEXICO ES INEFICIENTE Y OPERADO INADECUADAMENTE</v>
          </cell>
          <cell r="AE744" t="str">
            <v>LAS MAS DE 18,000 UNIDADES DE TRANSPORTE DE PASAJEROS PUBLICO COLECTIVO CONCESIONADO EN LA CIUDAD DE MEXICO, EN PARTICULAR AQUELLOS CON UNIDADES INEFICIENTES Y/U OPERADAS INADECUADAMENTE</v>
          </cell>
          <cell r="AF744" t="str">
            <v>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v>
          </cell>
          <cell r="AG744" t="str">
            <v>LOS HABITANTES DE LA CIUDAD DE MEXICO REALIZAN SUS VIAJES EN TRANSPORTE PUBLICO COLECTIVO CONCESIONADO EN UNIDADES RENOVADAS, EFICIENTES, CON ACCESIBILIDAD UNIVERSAL Y QUE SON OPERADAS ADECUADAMENTE.</v>
          </cell>
          <cell r="AH744">
            <v>0.7</v>
          </cell>
          <cell r="AI744" t="str">
            <v>70% DE LAS UNIDADES PROYECTADAS CON 10 O MAS AÑOS DE ANTIGÜEDAD QUE PRESTAN EL SERVICIO DE TRANSPORTE PUBLICO SON SUSTITUIDAS POR UNIDADES NUEVAS Y EFICIENTES CON ACCESIBILIDAD UNIVERSAL</v>
          </cell>
          <cell r="AJ744" t="str">
            <v>PORCENTAJE DE UNIDADES QUE FUERON SUSTITUIDAS CON EL PROGRAMA RESPECTO A LAS 1986 UNIDADES PROYECTADAS QUE CUENTAN CON MAS DE 10 AÑOS DE VIDA UTIL PARA 2021</v>
          </cell>
          <cell r="AK744" t="str">
            <v>PORCENTAJE</v>
          </cell>
          <cell r="AL744" t="str">
            <v>REVISTA DEL TRANSPORTE PUBLICO COLECTIVO CONCESIONADO Y BASE DE DATOS DE  LA DIRECCION DE SEGURIDAD VIAL Y SEGUIMIENTO A LA INFORMACION</v>
          </cell>
          <cell r="AM744">
            <v>0</v>
          </cell>
          <cell r="AN744">
            <v>0.21</v>
          </cell>
          <cell r="AO744">
            <v>0.46</v>
          </cell>
          <cell r="AP744">
            <v>0.7</v>
          </cell>
        </row>
        <row r="745">
          <cell r="K745" t="str">
            <v>10PDMBE042</v>
          </cell>
          <cell r="L745">
            <v>3</v>
          </cell>
          <cell r="M745" t="str">
            <v>Más y Mejor Movilidad</v>
          </cell>
          <cell r="N745">
            <v>2</v>
          </cell>
          <cell r="O745" t="str">
            <v>Mejorar</v>
          </cell>
          <cell r="P745">
            <v>1</v>
          </cell>
          <cell r="Q745" t="str">
            <v>Rescate y mejora del transporte público Programa de Gobierno 2019 - 2024</v>
          </cell>
          <cell r="R745">
            <v>11</v>
          </cell>
          <cell r="S745" t="str">
            <v>Ciudades y comunidades sostenibles</v>
          </cell>
          <cell r="T745" t="str">
            <v>11. Ciudades y comunidades sostenibles</v>
          </cell>
          <cell r="U745" t="str">
            <v>3</v>
          </cell>
          <cell r="V745" t="str">
            <v>Desarrollo Económico</v>
          </cell>
          <cell r="W745" t="str">
            <v>5</v>
          </cell>
          <cell r="X745" t="str">
            <v>Transporte</v>
          </cell>
          <cell r="Y745" t="str">
            <v>6</v>
          </cell>
          <cell r="Z745" t="str">
            <v>Otros Relacionados Con Transporte</v>
          </cell>
          <cell r="AA745" t="str">
            <v>3.5.6</v>
          </cell>
          <cell r="AB745" t="str">
            <v>052</v>
          </cell>
          <cell r="AC745" t="str">
            <v>Operación y mantenimiento del sistema de movilidad</v>
          </cell>
          <cell r="AD745" t="str">
            <v>INSUFICIENCIA DE TRANSPORTE RAPIDO, COMODO, SEGURO Y DE BAJAS EMISIONES CONTAMINENTES EN LA CIUDAD DE MEXICO.</v>
          </cell>
          <cell r="AE745" t="str">
            <v>POBLACION DE LA CIUDAD DE MEXICO Y PERIFERIA, QUE UTILIZA EL SISTEMA DE CORREDORES DE TRANPORTE PUBLICO DE PASAJEROS DE LA CIUDAD DE DE MEXICO METROBUS.</v>
          </cell>
          <cell r="AF745" t="str">
            <v>MEJORAR LA ACCESIBILIDAD, CALIDAD Y RAPIDEZ DEL SISTEMA DE CORREDORES DE TRANPORTE PUBLICO DE PASAJEROS DE LA CIUDAD DE DE MEXICO METROBUS.</v>
          </cell>
          <cell r="AG745" t="str">
            <v>LAS Y LOS USUARIOS DEL SISTEMA DE TRANSPORTE PUBLICO DE LA CIUDAD DE MEXICO Y PERIFERIA, CUENTAN CON UN SISTEMA DE TRANSPORTE RAPIDO, COMODO, SEGURO Y DE BAJAS EMISIONES CONTAMINANTES.</v>
          </cell>
          <cell r="AH745">
            <v>1</v>
          </cell>
          <cell r="AI745" t="str">
            <v>INCREMENTO DEL NUMERO DE VIAJES QUE SE REALIZAN EN EL SISTEMA DE TRANSPORTE PUBLICO COLECTIVO DE PASAJEROS METROBUS (435,541,285)</v>
          </cell>
          <cell r="AJ745" t="str">
            <v>SUMA DEL NUMERO DE PASAJEROS QUE INGRESARON AL SISTEMA METROBUS EN UN PERIODO DE TIEMPO  (ΣT1+T2+T3+T4)/435541285</v>
          </cell>
          <cell r="AK745" t="str">
            <v>PORCENTAJE</v>
          </cell>
          <cell r="AL745" t="str">
            <v>INFORMACION INTERNA DEL ORGANISMO A RESGUARDO DE LA DIRECCION EJECUTIVA DE PLANEACION, EVALUACION Y TECNOLOGIAS DE INFORMACION, UBICADA EN EDIFICIO CUAUHTEMOC. NUMERO 16, QUINTO PISO</v>
          </cell>
          <cell r="AM745">
            <v>0.25</v>
          </cell>
          <cell r="AN745">
            <v>0.5</v>
          </cell>
          <cell r="AO745">
            <v>0.75</v>
          </cell>
          <cell r="AP745">
            <v>1</v>
          </cell>
        </row>
        <row r="746">
          <cell r="K746" t="str">
            <v>10PDMBM001</v>
          </cell>
          <cell r="L746">
            <v>3</v>
          </cell>
          <cell r="M746" t="str">
            <v>Más y Mejor Movilidad</v>
          </cell>
          <cell r="N746">
            <v>2</v>
          </cell>
          <cell r="O746" t="str">
            <v>Mejorar</v>
          </cell>
          <cell r="P746">
            <v>1</v>
          </cell>
          <cell r="Q746" t="str">
            <v>Rescate y mejora del transporte público Programa de Gobierno 2019 - 2024</v>
          </cell>
          <cell r="R746">
            <v>16</v>
          </cell>
          <cell r="S746" t="str">
            <v>Paz, justicia e instituciones sólidas</v>
          </cell>
          <cell r="T746" t="str">
            <v>16. Paz, justicia e instituciones sólidas</v>
          </cell>
          <cell r="U746" t="str">
            <v>3</v>
          </cell>
          <cell r="V746" t="str">
            <v>Desarrollo Económico</v>
          </cell>
          <cell r="W746" t="str">
            <v>5</v>
          </cell>
          <cell r="X746" t="str">
            <v>Transporte</v>
          </cell>
          <cell r="Y746" t="str">
            <v>6</v>
          </cell>
          <cell r="Z746" t="str">
            <v>Otros Relacionados Con Transporte</v>
          </cell>
          <cell r="AA746" t="str">
            <v>3.5.6</v>
          </cell>
          <cell r="AB746" t="str">
            <v>104</v>
          </cell>
          <cell r="AC746" t="str">
            <v>Administración de capital humano</v>
          </cell>
          <cell r="AD746" t="str">
            <v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v>
          </cell>
          <cell r="AE746" t="str">
            <v>PERSONAL DE ESTRUCTURA Y PRESTADORES DE SERVICIOS CONTRATADOS BAJO EL REGIMEN DE HONORARIOS ASIMILABLES A SALARIOS DE METROBUS.</v>
          </cell>
          <cell r="AF746" t="str">
            <v>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v>
          </cell>
          <cell r="AG746" t="str">
            <v>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v>
          </cell>
          <cell r="AH746">
            <v>179</v>
          </cell>
          <cell r="AI746" t="str">
            <v>CUBRIR EL PAGO DE LAS NOMINAS, INCLUYENDO LOS IMPUESTOS FEDERALES (ISR) APORTACIONES OBRERO-PATRONALES (IMSS) E IMPUESTOS LOCALES (ISN).</v>
          </cell>
          <cell r="AJ746" t="str">
            <v>NUMERO TOTAL DE TRAMITES REALIZADOS EN EL PERIODO, ENTRE EL NUMERO TOTAL DE TRAMITES PROGRAMADOS DURANTE EL EJERCICIO FISCAL, MULTIPLICADOS POR 100.</v>
          </cell>
          <cell r="AK746" t="str">
            <v>TRAMITE</v>
          </cell>
          <cell r="AL746" t="str">
            <v>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v>
          </cell>
          <cell r="AM746">
            <v>42</v>
          </cell>
          <cell r="AN746">
            <v>86</v>
          </cell>
          <cell r="AO746">
            <v>129</v>
          </cell>
          <cell r="AP746">
            <v>179</v>
          </cell>
        </row>
        <row r="747">
          <cell r="K747" t="str">
            <v>10PDMBN001</v>
          </cell>
          <cell r="L747">
            <v>3</v>
          </cell>
          <cell r="M747" t="str">
            <v>Más y Mejor Movilidad</v>
          </cell>
          <cell r="N747" t="str">
            <v>2</v>
          </cell>
          <cell r="O747" t="str">
            <v xml:space="preserve"> Mejorar</v>
          </cell>
          <cell r="P747" t="str">
            <v>4</v>
          </cell>
          <cell r="Q747" t="str">
            <v>Impulso a la innovación y mejora tecnológica</v>
          </cell>
          <cell r="R747">
            <v>16</v>
          </cell>
          <cell r="S747" t="str">
            <v>Paz, justicia e instituciones sólidas</v>
          </cell>
          <cell r="T747" t="str">
            <v>16. Paz, justicia e instituciones sólidas</v>
          </cell>
          <cell r="U747" t="str">
            <v>1</v>
          </cell>
          <cell r="V747" t="str">
            <v>Gobierno</v>
          </cell>
          <cell r="W747" t="str">
            <v>7</v>
          </cell>
          <cell r="X747" t="str">
            <v>Asuntos De Orden Público Y De Seguridad Interior</v>
          </cell>
          <cell r="Y747" t="str">
            <v>2</v>
          </cell>
          <cell r="Z747" t="str">
            <v>Protección Civil</v>
          </cell>
          <cell r="AA747" t="str">
            <v>1.7.2</v>
          </cell>
          <cell r="AB747" t="str">
            <v>002</v>
          </cell>
          <cell r="AC747" t="str">
            <v>Gestión integral de riesgos en materia de protección civil</v>
          </cell>
          <cell r="AD747" t="str">
            <v xml:space="preserve">LAS SEÑALIZACIONES EN LAS ESTACIONES Y TERMINALES DEL SISTEMA DE CORREDORES DE METROBUS, SE ENCUENTREN EN MAL ESTADO O DETERIORADAS, LO CUAL OCASIONARIA QUE LAS USUARIAS Y LOS USUARIOS NO IDENTIFIQUEN LAS SEÑALIZACIONES EN CASO DE UNA EVENTUALIDAD. </v>
          </cell>
          <cell r="AE747" t="str">
            <v>LA POBLACION USUARIA DEL TRANSPORTE PUBLICO, QUE HACE UNO DE LOS DIFERENTES CORREDORES QUE INTEGRAN METROBUS.</v>
          </cell>
          <cell r="AF747" t="str">
            <v xml:space="preserve">GRANTIZAR QUE EL USUARIO IDENTIFIQUE LA SEÑALIZACION CORRECTA PARA LA EVACUACION, PROTECCION Y RESTRICCION, EN CASO DE PELIGROS Y RIESGOS GENERADOS POR DESASTRES NATURALES O HUMANOS. </v>
          </cell>
          <cell r="AG747" t="str">
            <v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v>
          </cell>
          <cell r="AH747">
            <v>1</v>
          </cell>
          <cell r="AI747" t="str">
            <v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v>
          </cell>
          <cell r="AJ747" t="str">
            <v>NUMERO DE ESTACIONES QUE CUENTAN CON EL SEÑALAMIENTO ADECUADO DE PROTECCION CIVIL.                    ∑ESTACIONES PROGRAMADAS/∑ESTACIONES EJECUTADAS</v>
          </cell>
          <cell r="AK747" t="str">
            <v>PORCENTAJE</v>
          </cell>
          <cell r="AL747" t="str">
            <v>REGISTROS DE ESTACIONES CON SEÑALAMIENTO Y GRAFICAS DE AVANCE EN RESGUARDO DE LA DIRECCION EJECUTIVA DE OPERACION TECNICA Y PROGRAMATICA.</v>
          </cell>
          <cell r="AM747">
            <v>0</v>
          </cell>
          <cell r="AN747">
            <v>0.3</v>
          </cell>
          <cell r="AO747">
            <v>0.6</v>
          </cell>
          <cell r="AP747">
            <v>1</v>
          </cell>
        </row>
        <row r="748">
          <cell r="K748" t="str">
            <v>10PDMBO001</v>
          </cell>
          <cell r="L748">
            <v>3</v>
          </cell>
          <cell r="M748" t="str">
            <v>Más y Mejor Movilidad</v>
          </cell>
          <cell r="N748" t="str">
            <v>2</v>
          </cell>
          <cell r="O748" t="str">
            <v xml:space="preserve"> Mejorar</v>
          </cell>
          <cell r="P748" t="str">
            <v>6</v>
          </cell>
          <cell r="Q748" t="str">
            <v>Mejora en la atención ciudadana</v>
          </cell>
          <cell r="R748">
            <v>16</v>
          </cell>
          <cell r="S748" t="str">
            <v>Paz, justicia e instituciones sólidas</v>
          </cell>
          <cell r="T748" t="str">
            <v>16. Paz, justicia e instituciones sólidas</v>
          </cell>
          <cell r="U748" t="str">
            <v>3</v>
          </cell>
          <cell r="V748" t="str">
            <v>Gobierno</v>
          </cell>
          <cell r="W748" t="str">
            <v>5</v>
          </cell>
          <cell r="X748" t="str">
            <v>Coordinación De La Política De Gobierno</v>
          </cell>
          <cell r="Y748" t="str">
            <v>6</v>
          </cell>
          <cell r="Z748" t="str">
            <v>Función Pública</v>
          </cell>
          <cell r="AA748" t="str">
            <v>3.5.6</v>
          </cell>
          <cell r="AB748">
            <v>1</v>
          </cell>
          <cell r="AC748" t="str">
            <v>Función pública y buen gobierno</v>
          </cell>
          <cell r="AD748" t="str">
            <v>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v>
          </cell>
          <cell r="AE748" t="str">
            <v>NIÑOS, NIÑAS Y ADOLESCENTES QUE HABITEN Y TRANSITEN EN LA CIUDAD DE MEXICO</v>
          </cell>
          <cell r="AF748" t="str">
            <v>PROMOCIÓN INTEGRAL DE LOS DERECHOS DE LOS NINOS, NINAS Y ADOLECENTES.
IMPLEMENTACIÓN ACCIONES DE SENSIBILIZACION, PARA LOS SERVIDORES PUBLICOS EN EL CUMPLIMIENTO DE LOS DERECHOS DE LOS NIÑOS, NIÑAS Y ADOLECENTES.</v>
          </cell>
          <cell r="AG748" t="str">
            <v>NIÑOS, NIÑAS Y ADOLECENTES, CON UNA VIDA LIBRE DE VIOLENCIA</v>
          </cell>
          <cell r="AH748" t="str">
            <v>N/A</v>
          </cell>
          <cell r="AI748" t="str">
            <v>N/A</v>
          </cell>
          <cell r="AJ748" t="str">
            <v>N/A</v>
          </cell>
          <cell r="AK748" t="str">
            <v>N/A</v>
          </cell>
          <cell r="AL748" t="str">
            <v>N/A</v>
          </cell>
          <cell r="AM748" t="str">
            <v>N/A</v>
          </cell>
          <cell r="AN748" t="str">
            <v>N/A</v>
          </cell>
          <cell r="AO748" t="str">
            <v>N/A</v>
          </cell>
          <cell r="AP748" t="str">
            <v>N/A</v>
          </cell>
        </row>
        <row r="749">
          <cell r="K749" t="str">
            <v>10PDMBP001</v>
          </cell>
          <cell r="L749">
            <v>3</v>
          </cell>
          <cell r="M749" t="str">
            <v>Más y Mejor Movilidad</v>
          </cell>
          <cell r="N749" t="str">
            <v>3</v>
          </cell>
          <cell r="O749" t="str">
            <v>Proteger</v>
          </cell>
          <cell r="P749" t="str">
            <v>1</v>
          </cell>
          <cell r="Q749" t="str">
            <v>Infraestructura segura y con accesibilidad universal para caminar y moverse en bicicleta</v>
          </cell>
          <cell r="R749">
            <v>5</v>
          </cell>
          <cell r="S749" t="str">
            <v xml:space="preserve">Igualdad de género </v>
          </cell>
          <cell r="T749" t="str">
            <v xml:space="preserve">5. Igualdad de género </v>
          </cell>
          <cell r="U749" t="str">
            <v>1</v>
          </cell>
          <cell r="V749" t="str">
            <v>Gobierno</v>
          </cell>
          <cell r="W749" t="str">
            <v>2</v>
          </cell>
          <cell r="X749" t="str">
            <v>Justicia</v>
          </cell>
          <cell r="Y749" t="str">
            <v>4</v>
          </cell>
          <cell r="Z749" t="str">
            <v>Derechos Humanos</v>
          </cell>
          <cell r="AA749" t="str">
            <v>1.2.4</v>
          </cell>
          <cell r="AB749" t="str">
            <v>003</v>
          </cell>
          <cell r="AC749" t="str">
            <v>Transversalización de la perspectiva de género</v>
          </cell>
          <cell r="AD749" t="str">
            <v>LAS NECESIDADES DIFERENCIADAS DE TRANSPORTE ENTRE HOMBRE Y MUJERES PROVOCAN QUE SE VIVAN SITUACIONES DE DISCRIMINACION, VIOLENCIA SEXUAL Y DELINCUENCIA, LO QUE GENERA INSATISFACCION CON EL SERVICIO.</v>
          </cell>
          <cell r="AE749" t="str">
            <v>MUJERES, NIÑAS Y NIÑOS DE LA CIUDAD DE MEXICO Y PERIFERIA, QUE UTILIZA EL TRANSPORTE PUBLICO COLECTIVO DE PASAJEROS Y PERSONAL DEL ORGANISMO.</v>
          </cell>
          <cell r="AF749" t="str">
            <v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v>
          </cell>
          <cell r="AG749" t="str">
            <v>LAS MUJERES, NIÑAS Y NIÑOS USUARIOS DEL SISTEMA DE TRANSPORTE PUBLICO DE LA CIUDAD DE MEXICO Y PERIFERIA, CUENTAN CON UN SISTEMA DE TRANSPORTE RAPIDO, COMODO, SEGURO, LIBRE DE VIOLENCIA, DISCRIMINACION Y DE BAJAS EMISIONES CONTAMINANTES.</v>
          </cell>
          <cell r="AH749">
            <v>8000</v>
          </cell>
          <cell r="AI749" t="str">
            <v>INFORMACION DE LA PERCEPCION DEL SERVICIO, EN TERMINOS DE IGUALDAD, PERCEPCION DE GENERO, NO DISCRIMINACION,  Y VIOLENCIA SEXUAL EN EL SISTEMA DE TRANSPORTE PUBLICO DE PASAJEROS METROBUS</v>
          </cell>
          <cell r="AJ749" t="str">
            <v xml:space="preserve"> NUMERO DE ENCUESTAS REALIZADAS DE UNA MUESTRA DETERMINADA DE PERSONAS QUE INGRESAN  AL SISTEMA METROBUS EN UN PERIODO DE TIEMPO  Σ4000+4000</v>
          </cell>
          <cell r="AK749" t="str">
            <v>SUMATORIA</v>
          </cell>
          <cell r="AL749" t="str">
            <v>RESULTADOS DEL LEVANTAMIENTO DE ENCUESTAS REALIZADAS.</v>
          </cell>
          <cell r="AM749">
            <v>0</v>
          </cell>
          <cell r="AN749">
            <v>4000</v>
          </cell>
          <cell r="AO749">
            <v>4000</v>
          </cell>
          <cell r="AP749">
            <v>8000</v>
          </cell>
        </row>
        <row r="750">
          <cell r="K750" t="str">
            <v>10PDMBP002</v>
          </cell>
          <cell r="L750">
            <v>3</v>
          </cell>
          <cell r="M750" t="str">
            <v>Más y Mejor Movilidad</v>
          </cell>
          <cell r="N750" t="str">
            <v>3</v>
          </cell>
          <cell r="O750" t="str">
            <v>Proteger</v>
          </cell>
          <cell r="P750" t="str">
            <v>1</v>
          </cell>
          <cell r="Q750" t="str">
            <v>Infraestructura segura y con accesibilidad universal para caminar y moverse en bicicleta</v>
          </cell>
          <cell r="R750">
            <v>10</v>
          </cell>
          <cell r="S750" t="str">
            <v xml:space="preserve">Reducción de las desigualdades </v>
          </cell>
          <cell r="T750" t="str">
            <v xml:space="preserve">10. Reducción de las desigualdades </v>
          </cell>
          <cell r="U750" t="str">
            <v>1</v>
          </cell>
          <cell r="V750" t="str">
            <v>Gobierno</v>
          </cell>
          <cell r="W750" t="str">
            <v>2</v>
          </cell>
          <cell r="X750" t="str">
            <v>Justicia</v>
          </cell>
          <cell r="Y750" t="str">
            <v>4</v>
          </cell>
          <cell r="Z750" t="str">
            <v>Derechos Humanos</v>
          </cell>
          <cell r="AA750" t="str">
            <v>1.2.4</v>
          </cell>
          <cell r="AB750" t="str">
            <v>004</v>
          </cell>
          <cell r="AC750" t="str">
            <v>Transversalización del enfoque de derechos humanos</v>
          </cell>
          <cell r="AD750" t="str">
            <v>DESDE SUS INICIOS EL TRANSPORTE PUBLICO, NO CUENTA CON LA ACCESIBLIDAD UNIVERSAL, MISMA QUE ES PRIMORDIAL PARA LA POBLACION QUE REQUIERE Y TIENE LA NECESIDAD DE TRANSPORTESE DE UN PUNTO DE LA CIUDAD A OTRO.</v>
          </cell>
          <cell r="AE750" t="str">
            <v>A TODA LA POBLACION EN GENERAL, PRINCIPALMENTE A LAS USUARIOS Y LOS USUARIOS CON DISCAPACIDAD Y DE LA TERCERA EDAD DEL TRANSPORTE PUBLICO.</v>
          </cell>
          <cell r="AF750" t="str">
            <v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v>
          </cell>
          <cell r="AG750" t="str">
            <v>QUE LOS USURIOS CON DISCAPACIDAD (PERMANENTE O TEMPORAL) Y TERCERA EDAD, PUEDAN ACCESAR A LAS ESTACIONES DEL SISTEMA DE TRANSPORTE PUBLICO METROBUS.</v>
          </cell>
          <cell r="AH750">
            <v>1</v>
          </cell>
          <cell r="AI750" t="str">
            <v>MANTENER CON BUENAS CONDICIONES Y FUNCIONAMIENTO, DE LOS ELEVADORES Y ESCALERAS ELECTRICAS QUE DAN ACCESO A LAS ESTACIONES, ASI COMO LOS ELEMENTOS COMPLEMENTARIOS DE LA ACCESIBIDAD EN EL TRASNSPORTE</v>
          </cell>
          <cell r="AJ750" t="str">
            <v>NUMERO DE ESTACIONES QUE CUENTAN CON ACCESIBLIDAD Y SU CORRECTO FUNCIONAMIENTO                    ∑ESTACIONES PROGRAMADAS/∑ESTACIONES EJECUTADAS</v>
          </cell>
          <cell r="AK750" t="str">
            <v>PORCENTAJE</v>
          </cell>
          <cell r="AL750" t="str">
            <v xml:space="preserve">REGISTROS DE ESTACIONES ACCESIBLES Y GRAFICAS DE AVANCE EN RESGUARDO DE LA DIRECCION EJECUTIVA DE OPERACION, TECNICA Y PROGRAMATICA. </v>
          </cell>
          <cell r="AM750">
            <v>0.25</v>
          </cell>
          <cell r="AN750">
            <v>0.5</v>
          </cell>
          <cell r="AO750">
            <v>0.75</v>
          </cell>
          <cell r="AP750">
            <v>1</v>
          </cell>
        </row>
        <row r="751">
          <cell r="K751" t="str">
            <v>10PDMBP004</v>
          </cell>
          <cell r="L751">
            <v>3</v>
          </cell>
          <cell r="M751" t="str">
            <v>Más y Mejor Movilidad</v>
          </cell>
          <cell r="N751" t="str">
            <v>3</v>
          </cell>
          <cell r="O751" t="str">
            <v>Proteger</v>
          </cell>
          <cell r="P751" t="str">
            <v>1</v>
          </cell>
          <cell r="Q751" t="str">
            <v>Infraestructura segura y con accesibilidad universal para caminar y moverse en bicicleta</v>
          </cell>
          <cell r="R751" t="str">
            <v>10</v>
          </cell>
          <cell r="S751" t="str">
            <v xml:space="preserve">Reducción de las desigualdades </v>
          </cell>
          <cell r="T751" t="str">
            <v xml:space="preserve">10. Reducción de las desigualdades </v>
          </cell>
          <cell r="U751" t="str">
            <v>2</v>
          </cell>
          <cell r="V751" t="str">
            <v>Desarrollo Social</v>
          </cell>
          <cell r="W751" t="str">
            <v>6</v>
          </cell>
          <cell r="X751" t="str">
            <v>Protección Social</v>
          </cell>
          <cell r="Y751" t="str">
            <v>8</v>
          </cell>
          <cell r="Z751" t="str">
            <v>Otros Grupos Vulnerables</v>
          </cell>
          <cell r="AA751" t="str">
            <v>2.6.8</v>
          </cell>
          <cell r="AB751" t="str">
            <v>294</v>
          </cell>
          <cell r="AC751" t="str">
            <v>Transversalización de la perspectiva de los derechos de la niñez y de la adolescencia</v>
          </cell>
          <cell r="AD75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51" t="str">
            <v>NIÑOS, NIÑAS Y ADOLESCENTES QUE HABITEN Y TRANSITEN EN LA CIUDAD DE MÉXICO</v>
          </cell>
          <cell r="AF751" t="str">
            <v>PROMOCIÓN INTEGRAL DE LOS DERECHOS DE LOS NIÑOS, NIÑAS Y ADOLESCENTES.
IMPLEMENTACIÓN ACCIONES DE SENSIBILIZACIÓN, PARA LOS SERVIDORES PÚBLICOS EN EL CUMPLIMIENTO DE LOS DERECHOS DE LOS NIÑOS, NIÑAS Y ADOLESCENTES.</v>
          </cell>
          <cell r="AG751" t="str">
            <v>NIÑOS, NIÑAS Y ADOLESCENTES, CON UNA VIDA LIBRE DE VIOLENCIA</v>
          </cell>
          <cell r="AH751">
            <v>1</v>
          </cell>
          <cell r="AI751" t="str">
            <v>PORCENTAJE DE ACTIVIDADES REALIZADAS A EFECTO DE CONCIENTIZAR SOBRE LOS DERECHOS DE LAS NIÑAS, NIÑOS Y ADOLESCENTES A LOS SERVIDORES PÚBLICOS DE LA INSTITUCIÓN.</v>
          </cell>
          <cell r="AJ751" t="str">
            <v>(ACTIVIDADES PLANEADAS PARA CONCIENTIZAR SOBRE LOS DERECHOS DE LAS NIÑAS, NIÑOS Y ADOLESCENTES) / (ACTIVIDADES REALIZADAS PARA CONCIENTIZAR SOBRE LOS DERECHOS DE LAS NIÑAS, NIÑOS Y ADOLESCENTES)</v>
          </cell>
          <cell r="AK751" t="str">
            <v>PORCENTAJE</v>
          </cell>
          <cell r="AL751" t="str">
            <v>N/A</v>
          </cell>
          <cell r="AM751">
            <v>0</v>
          </cell>
          <cell r="AN751">
            <v>0.5</v>
          </cell>
          <cell r="AO751">
            <v>1</v>
          </cell>
          <cell r="AP751">
            <v>1</v>
          </cell>
        </row>
        <row r="752">
          <cell r="K752" t="str">
            <v>10PDMEE042</v>
          </cell>
          <cell r="L752">
            <v>3</v>
          </cell>
          <cell r="M752" t="str">
            <v>Más y Mejor Movilidad</v>
          </cell>
          <cell r="N752">
            <v>2</v>
          </cell>
          <cell r="O752" t="str">
            <v xml:space="preserve"> Mejorar</v>
          </cell>
          <cell r="P752">
            <v>1</v>
          </cell>
          <cell r="Q752" t="str">
            <v>Rescate y mejora del transporte público Programa de Gobierno 2019 - 2024</v>
          </cell>
          <cell r="R752">
            <v>11</v>
          </cell>
          <cell r="S752" t="str">
            <v>Ciudades y comunidades sostenibles</v>
          </cell>
          <cell r="T752" t="str">
            <v>11. Ciudades y comunidades sostenibles</v>
          </cell>
          <cell r="U752" t="str">
            <v>3</v>
          </cell>
          <cell r="V752" t="str">
            <v>Desarrollo Económico</v>
          </cell>
          <cell r="W752" t="str">
            <v>5</v>
          </cell>
          <cell r="X752" t="str">
            <v>Transporte</v>
          </cell>
          <cell r="Y752" t="str">
            <v>6</v>
          </cell>
          <cell r="Z752" t="str">
            <v>Otros Relacionados Con Transporte</v>
          </cell>
          <cell r="AA752" t="str">
            <v>3.5.6</v>
          </cell>
          <cell r="AB752" t="str">
            <v>052</v>
          </cell>
          <cell r="AC752" t="str">
            <v>Operación y mantenimiento  del sistema de movilidad</v>
          </cell>
          <cell r="AD752" t="str">
            <v>LOS USUARIOS DEL TRASPORTE PUBLICO DE LA ZONA METROPOLITANA DEL VALLE DE MEXICO ENCUENTRAN ALTOS NIVELES DE HACINAMIENTO Y TIEMPOS PROLONGADOS DE TRASLADO.</v>
          </cell>
          <cell r="AE752" t="str">
            <v>2.39 MILLONES DE PERSONAS QUE SE TRANSPORTAN DIARIAMENTE EN LA RED DEL  METRO.</v>
          </cell>
          <cell r="AF752" t="str">
            <v>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v>
          </cell>
          <cell r="AG752" t="str">
            <v>AMPLIAR LA FLOTA OPERATIVA Y LA FRECUENCIA DE LOS TRENES.</v>
          </cell>
          <cell r="AH752">
            <v>1</v>
          </cell>
          <cell r="AI752" t="str">
            <v>PROGRAMA DE CUMPLIMIENTO DEL PLAN DE TRANSPORTACION</v>
          </cell>
          <cell r="AJ752" t="str">
            <v>PASAJEROS TRANSPORTADOS / PASAJEROS PROGRAMADOS</v>
          </cell>
          <cell r="AK752" t="str">
            <v>PORCENTAJE</v>
          </cell>
          <cell r="AL752" t="str">
            <v>ESTADISTICAS DE OPERACION DEL STC..HTTPS://METRO.CDMX.GOB.MX/OPERACION/MAS-INFORMACION/INDICADORES-DE-OPERACION</v>
          </cell>
          <cell r="AM752">
            <v>0.24399999999999999</v>
          </cell>
          <cell r="AN752">
            <v>0.48899999999999999</v>
          </cell>
          <cell r="AO752">
            <v>0.74199999999999999</v>
          </cell>
          <cell r="AP752">
            <v>1</v>
          </cell>
        </row>
        <row r="753">
          <cell r="K753" t="str">
            <v>10PDMEK004</v>
          </cell>
          <cell r="L753">
            <v>3</v>
          </cell>
          <cell r="M753" t="str">
            <v>Más y Mejor Movilidad</v>
          </cell>
          <cell r="N753">
            <v>1</v>
          </cell>
          <cell r="O753" t="str">
            <v>Integrar</v>
          </cell>
          <cell r="P753">
            <v>2</v>
          </cell>
          <cell r="Q753" t="str">
            <v>Expansión de la cobertura de redes de transporte masivo</v>
          </cell>
          <cell r="R753">
            <v>11</v>
          </cell>
          <cell r="S753" t="str">
            <v>Ciudades y comunidades sostenibles</v>
          </cell>
          <cell r="T753" t="str">
            <v>11. Ciudades y comunidades sostenibles</v>
          </cell>
          <cell r="U753" t="str">
            <v>2</v>
          </cell>
          <cell r="V753" t="str">
            <v xml:space="preserve">Desarrollo Social </v>
          </cell>
          <cell r="W753" t="str">
            <v>2</v>
          </cell>
          <cell r="X753" t="str">
            <v>Vivienda Y Servicios A La Comunidad</v>
          </cell>
          <cell r="Y753" t="str">
            <v>2</v>
          </cell>
          <cell r="Z753" t="str">
            <v>Desarrollo Comunitario</v>
          </cell>
          <cell r="AA753" t="str">
            <v>2.2.2</v>
          </cell>
          <cell r="AB753" t="str">
            <v>245</v>
          </cell>
          <cell r="AC753" t="str">
            <v>Ampliación de infraestructura para el transporte público</v>
          </cell>
          <cell r="AD753" t="str">
            <v>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v>
          </cell>
          <cell r="AE753" t="str">
            <v>2.39 MILLONES DE PERSONAS QUE SE TRANSPORTAN DIARIAMENTE EN LA RED DEL  METRO.</v>
          </cell>
          <cell r="AF753" t="str">
            <v>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v>
          </cell>
          <cell r="AG753" t="str">
            <v>INCREMENTO DE LA RED DE TRANSPORTE MASIVO ADMISTRADO POR LA CIUDAD DE MEXICO</v>
          </cell>
          <cell r="AH753">
            <v>1</v>
          </cell>
          <cell r="AI753" t="str">
            <v xml:space="preserve">ADJUDICACION O ADQUISICION DE PREDIOS QUE PERMITA CONTINUAR CON LA LIBERACION DEL DERECHO DE VIA PARA LA AMPLIACION DE LA LINEA 12 MIXCOAC-OBSERVATORIO Y LA ADECUACION DE LA ESTACION OBSERVATORIO DE LA LINEA 1 PARA REALIZAR LA CORRESPONDENCIA CON LA LINEA 12. </v>
          </cell>
          <cell r="AJ753" t="str">
            <v>PREDIOS ADJUDICADOS O ADQUIRIDOS / PREDIOS PROGRAMADOS</v>
          </cell>
          <cell r="AK753" t="str">
            <v>PORCENTAJE</v>
          </cell>
          <cell r="AL753" t="str">
            <v>TRAMITES ADMINISTRATIVOS Y LEGALES PARA LA INTEGRACION DE LAS CARPETAS Y PAGO DE AFECTACIONES DE PREDIOS, QUE PUEDEN SER PUBLICADOS EN EL DIARIO OFICIAL DE LA FEDERACION, GACETA OFICIAL DE LA CIUDAD DE MEXICO O EN LOS PORTALES DE CONSULTA DE TRANSPARENCIA DEL ORGANISMO.</v>
          </cell>
          <cell r="AM753">
            <v>0.14299999999999999</v>
          </cell>
          <cell r="AN753">
            <v>0.35699999999999998</v>
          </cell>
          <cell r="AO753">
            <v>0.64300000000000002</v>
          </cell>
          <cell r="AP753">
            <v>1</v>
          </cell>
        </row>
        <row r="754">
          <cell r="K754" t="str">
            <v>10PDMEM001</v>
          </cell>
          <cell r="L754">
            <v>3</v>
          </cell>
          <cell r="M754" t="str">
            <v>Más y Mejor Movilidad</v>
          </cell>
          <cell r="N754" t="str">
            <v>1</v>
          </cell>
          <cell r="O754" t="str">
            <v>Integrar</v>
          </cell>
          <cell r="P754" t="str">
            <v>1</v>
          </cell>
          <cell r="Q754" t="str">
            <v>Integración del sistema de transporte público</v>
          </cell>
          <cell r="R754" t="str">
            <v>16</v>
          </cell>
          <cell r="S754" t="str">
            <v>Paz, justicia e instituciones sólidas</v>
          </cell>
          <cell r="T754" t="str">
            <v>16. Paz, justicia e instituciones sólidas</v>
          </cell>
          <cell r="U754" t="str">
            <v>3</v>
          </cell>
          <cell r="V754" t="str">
            <v>Desarrollo Económico</v>
          </cell>
          <cell r="W754" t="str">
            <v>5</v>
          </cell>
          <cell r="X754" t="str">
            <v>Transporte</v>
          </cell>
          <cell r="Y754" t="str">
            <v>6</v>
          </cell>
          <cell r="Z754" t="str">
            <v>Otros Relacionados Con Transporte</v>
          </cell>
          <cell r="AA754" t="str">
            <v>3.5.6</v>
          </cell>
          <cell r="AB754" t="str">
            <v>104</v>
          </cell>
          <cell r="AC754" t="str">
            <v>Administración de capital humano</v>
          </cell>
          <cell r="AD754" t="str">
            <v>DIFICULTAD PARA LOGRAR EL BUEN DESEMPEÑO DEL SISTEMA DE TRANSPORTE COLECTIVO, POR DEFICIENTE ADMINISTRACION DE RECURSOS.</v>
          </cell>
          <cell r="AE754" t="str">
            <v>AREAS ADMINISTRATIVAS DEL SISTEMA DE TRANSPORTE COLECTIVO</v>
          </cell>
          <cell r="AF754" t="str">
            <v>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v>
          </cell>
          <cell r="AG754" t="str">
            <v>ADMINISTRACION DE LOS RECURSOS PUBLICOS CON AUSTERIDAD REPUBLICANA, CON TRANSPARENCIA Y RENDICION DE CUENTAS.</v>
          </cell>
          <cell r="AH754">
            <v>1</v>
          </cell>
          <cell r="AI754" t="str">
            <v>AVANCE PRESUPUESTAL</v>
          </cell>
          <cell r="AJ754" t="str">
            <v>PRESUPUESTO PORGRAMADO AL PERIODO / PRESUPUESTO EJERCIDO AL PERIODO</v>
          </cell>
          <cell r="AK754" t="str">
            <v>PORCENTAJE</v>
          </cell>
          <cell r="AL754" t="str">
            <v>INFORME DE AVANCE TRIMESTRAL DE LA CUENTA PUBLICA DEL STC</v>
          </cell>
          <cell r="AM754">
            <v>1</v>
          </cell>
          <cell r="AN754">
            <v>1</v>
          </cell>
          <cell r="AO754">
            <v>1</v>
          </cell>
          <cell r="AP754">
            <v>1</v>
          </cell>
        </row>
        <row r="755">
          <cell r="K755" t="str">
            <v>10PDMEN001</v>
          </cell>
          <cell r="L755">
            <v>3</v>
          </cell>
          <cell r="M755" t="str">
            <v>Más y Mejor Movilidad</v>
          </cell>
          <cell r="N755" t="str">
            <v>2</v>
          </cell>
          <cell r="O755" t="str">
            <v xml:space="preserve"> Mejorar</v>
          </cell>
          <cell r="P755" t="str">
            <v>1</v>
          </cell>
          <cell r="Q755" t="str">
            <v>Rescate y mejora del transporte público Programa de Gobierno 2019 - 2024</v>
          </cell>
          <cell r="R755">
            <v>16</v>
          </cell>
          <cell r="S755" t="str">
            <v>Paz, justicia e instituciones sólidas</v>
          </cell>
          <cell r="T755" t="str">
            <v>16. Paz, justicia e instituciones sólidas</v>
          </cell>
          <cell r="U755" t="str">
            <v>1</v>
          </cell>
          <cell r="V755" t="str">
            <v>Gobierno</v>
          </cell>
          <cell r="W755" t="str">
            <v>7</v>
          </cell>
          <cell r="X755" t="str">
            <v>Asuntos De Orden Público Y De Seguridad Interior</v>
          </cell>
          <cell r="Y755" t="str">
            <v>2</v>
          </cell>
          <cell r="Z755" t="str">
            <v>Protección Civil</v>
          </cell>
          <cell r="AA755" t="str">
            <v>1.7.2</v>
          </cell>
          <cell r="AB755" t="str">
            <v>002</v>
          </cell>
          <cell r="AC755" t="str">
            <v>Gestión integral de riesgos en materia de protección civil</v>
          </cell>
          <cell r="AD755" t="str">
            <v>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v>
          </cell>
          <cell r="AE755" t="str">
            <v>LAS PERSONAS USUARIAS Y EMPLEADOS DEL STC.</v>
          </cell>
          <cell r="AF755" t="str">
            <v>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v>
          </cell>
          <cell r="AG755" t="str">
            <v>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v>
          </cell>
          <cell r="AH755">
            <v>1</v>
          </cell>
          <cell r="AI755" t="str">
            <v>REUNIONES CON LAS UNIDADES INTERMAS DE PROTECCION CIVIL, PLATICAS EN MATERIA DE DIFUSION DE CULTURA DE PREVENCION Y PROTECCION CIVIL Y SIMULACROS.</v>
          </cell>
          <cell r="AJ755" t="str">
            <v>EVENTOS REALIZADOS / EVENTOS PROGRAMADOS</v>
          </cell>
          <cell r="AK755" t="str">
            <v>PORCENTAJE</v>
          </cell>
          <cell r="AL755" t="str">
            <v>REPORTES MENSUALES DE METAS.</v>
          </cell>
          <cell r="AM755">
            <v>0.248</v>
          </cell>
          <cell r="AN755">
            <v>0.499</v>
          </cell>
          <cell r="AO755">
            <v>0.749</v>
          </cell>
          <cell r="AP755">
            <v>1</v>
          </cell>
        </row>
        <row r="756">
          <cell r="K756" t="str">
            <v>10PDMEO001</v>
          </cell>
          <cell r="L756">
            <v>3</v>
          </cell>
          <cell r="M756" t="str">
            <v>Más y Mejor Movilidad</v>
          </cell>
          <cell r="N756" t="str">
            <v>2</v>
          </cell>
          <cell r="O756" t="str">
            <v xml:space="preserve"> Mejorar</v>
          </cell>
          <cell r="P756" t="str">
            <v>6</v>
          </cell>
          <cell r="Q756" t="str">
            <v>Mejora en la atención ciudadana</v>
          </cell>
          <cell r="R756">
            <v>16</v>
          </cell>
          <cell r="S756" t="str">
            <v>Paz, justicia e instituciones sólidas</v>
          </cell>
          <cell r="T756" t="str">
            <v>16. Paz, justicia e instituciones sólidas</v>
          </cell>
          <cell r="U756" t="str">
            <v>3</v>
          </cell>
          <cell r="V756" t="str">
            <v>Gobierno</v>
          </cell>
          <cell r="W756" t="str">
            <v>5</v>
          </cell>
          <cell r="X756" t="str">
            <v>Coordinación De La Política De Gobierno</v>
          </cell>
          <cell r="Y756" t="str">
            <v>6</v>
          </cell>
          <cell r="Z756" t="str">
            <v>Función Pública</v>
          </cell>
          <cell r="AA756" t="str">
            <v>3.5.6</v>
          </cell>
          <cell r="AB756" t="str">
            <v>001</v>
          </cell>
          <cell r="AC756" t="str">
            <v>Función pública y buen gobierno</v>
          </cell>
          <cell r="AD756" t="str">
            <v>DETERIORO DE LA CONFIANZA DE LA SOCIEDAD EN LAS INSTITUCIONES PUBLICAS.</v>
          </cell>
          <cell r="AE756" t="str">
            <v>LA POBLACION DE LA CIUDAD DE MEXICO.</v>
          </cell>
          <cell r="AF756" t="str">
            <v>REGULAR LAS ACCIONES Y PROCEDIMIENTOS PARA ASEGURAR LA MAYOR EFICACIA EN LA GESTION Y LOGRO DE LOS OBJETIVOS Y FUNCIONES EN MATERIA DE ADMINISTRACION DE RIESGOS Y CONTROL INTERNO DEL STC.</v>
          </cell>
          <cell r="AG756" t="str">
            <v>GENERAR CONTROLES AL EJERCICIO DE GOBIERNO Y CERRAR ESPACIOS DE CORRUPCION.</v>
          </cell>
          <cell r="AH756">
            <v>1</v>
          </cell>
          <cell r="AI756" t="str">
            <v>APLICACION DEL CONTROL INTERNO EN EL STC</v>
          </cell>
          <cell r="AJ756" t="str">
            <v>REVISIONES REALIZADAS / REVISIONES PROGRAMADAS</v>
          </cell>
          <cell r="AK756" t="str">
            <v>PORCENTAJE</v>
          </cell>
          <cell r="AL756" t="str">
            <v>PROGRAMA ANUAL DE CONTROL INTERNO</v>
          </cell>
          <cell r="AM756">
            <v>0.25</v>
          </cell>
          <cell r="AN756">
            <v>0.5</v>
          </cell>
          <cell r="AO756">
            <v>0.75</v>
          </cell>
          <cell r="AP756">
            <v>1</v>
          </cell>
        </row>
        <row r="757">
          <cell r="K757" t="str">
            <v>10PDMEP001</v>
          </cell>
          <cell r="L757">
            <v>3</v>
          </cell>
          <cell r="M757" t="str">
            <v>Más y Mejor Movilidad</v>
          </cell>
          <cell r="N757" t="str">
            <v>2</v>
          </cell>
          <cell r="O757" t="str">
            <v xml:space="preserve"> Mejorar</v>
          </cell>
          <cell r="P757" t="str">
            <v>6</v>
          </cell>
          <cell r="Q757" t="str">
            <v>Mejora en la atención ciudadana</v>
          </cell>
          <cell r="R757">
            <v>5</v>
          </cell>
          <cell r="S757" t="str">
            <v xml:space="preserve">Igualdad de género </v>
          </cell>
          <cell r="T757" t="str">
            <v xml:space="preserve">5. Igualdad de género </v>
          </cell>
          <cell r="U757" t="str">
            <v>1</v>
          </cell>
          <cell r="V757" t="str">
            <v>Gobierno</v>
          </cell>
          <cell r="W757" t="str">
            <v>2</v>
          </cell>
          <cell r="X757" t="str">
            <v>Justicia</v>
          </cell>
          <cell r="Y757" t="str">
            <v>4</v>
          </cell>
          <cell r="Z757" t="str">
            <v>Derechos Humanos</v>
          </cell>
          <cell r="AA757" t="str">
            <v>1.2.4</v>
          </cell>
          <cell r="AB757" t="str">
            <v>003</v>
          </cell>
          <cell r="AC757" t="str">
            <v>Transversalización de la perspectiva de género</v>
          </cell>
          <cell r="AD757" t="str">
            <v>LAS MUJERES DEBEN TRABAJAR EN CONDICIONES DE IGUALDAD EN EL STC, CONTANDO CON ESPACIOS LIBRES DE VIOLENCIA Y APOYOS PARA QUE CUIDEN DE SUS HIJOS EN SU HORARIO LABORAL Y PUEDAN DESEMPEÑARSE PROFESIONALMENTE MIENTRAS ELLAS Y SU FAMILIA SE ENCUENTRA PROTEGIDOS.</v>
          </cell>
          <cell r="AE757" t="str">
            <v>ESENCIALMENTE ORIENTADO A MUJERES TRABAJADORAS DEL SISTEMA DE TRANSPORTE COLECTIVO.</v>
          </cell>
          <cell r="AF757" t="str">
            <v>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v>
          </cell>
          <cell r="AG757" t="str">
            <v>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v>
          </cell>
          <cell r="AH757">
            <v>1</v>
          </cell>
          <cell r="AI757" t="str">
            <v>ATENCION INTEGRAL A NIÑAS Y NIÑOS DE ACUERDO A LA CAPACIDAD FISICA INSTALADA EN LOS DOS CENTROS DE DESARROLLO INFANTIL CON QUE CUENTA EL SISTEMA.</v>
          </cell>
          <cell r="AJ757" t="str">
            <v>NIÑAS Y NIÑOS ATENDIDOS / NIÑAS Y NIÑOS PROGRAMADOS</v>
          </cell>
          <cell r="AK757" t="str">
            <v>PORCENTAJE</v>
          </cell>
          <cell r="AL757" t="str">
            <v>LISTAS DE ASISTENCIA.</v>
          </cell>
          <cell r="AM757">
            <v>1</v>
          </cell>
          <cell r="AN757">
            <v>1</v>
          </cell>
          <cell r="AO757">
            <v>1</v>
          </cell>
          <cell r="AP757">
            <v>1</v>
          </cell>
        </row>
        <row r="758">
          <cell r="K758" t="str">
            <v>10PDMEP002</v>
          </cell>
          <cell r="L758">
            <v>3</v>
          </cell>
          <cell r="M758" t="str">
            <v>Más y Mejor Movilidad</v>
          </cell>
          <cell r="N758" t="str">
            <v>2</v>
          </cell>
          <cell r="O758" t="str">
            <v xml:space="preserve"> Mejorar</v>
          </cell>
          <cell r="P758" t="str">
            <v>6</v>
          </cell>
          <cell r="Q758" t="str">
            <v>Mejora en la atención ciudadana</v>
          </cell>
          <cell r="R758">
            <v>10</v>
          </cell>
          <cell r="S758" t="str">
            <v xml:space="preserve">Reducción de las desigualdades </v>
          </cell>
          <cell r="T758" t="str">
            <v xml:space="preserve">10. Reducción de las desigualdades </v>
          </cell>
          <cell r="U758" t="str">
            <v>1</v>
          </cell>
          <cell r="V758" t="str">
            <v>Gobierno</v>
          </cell>
          <cell r="W758" t="str">
            <v>2</v>
          </cell>
          <cell r="X758" t="str">
            <v>Justicia</v>
          </cell>
          <cell r="Y758" t="str">
            <v>4</v>
          </cell>
          <cell r="Z758" t="str">
            <v>Derechos Humanos</v>
          </cell>
          <cell r="AA758" t="str">
            <v>1.2.4</v>
          </cell>
          <cell r="AB758" t="str">
            <v>004</v>
          </cell>
          <cell r="AC758" t="str">
            <v>Transversalización del enfoque de derechos humanos</v>
          </cell>
          <cell r="AD758" t="str">
            <v>ANTE LA POSIBILIDAD DE LA VIOLACION DE LOS DERECHOS HUMANOS EN LAS INSTALACIONES DEL STC, LOS CIUDADANOS NECESITAN UN ENTE QUE COADYUVE A PREVENIR, INVESTIGAR, SANCIONAR Y REPARAR DICHAS VIOLACIONES A LOS DERECHOS HUMANOS, EN LOS TERMINOS QUE ESTABLEZCA LA LEY.</v>
          </cell>
          <cell r="AE758" t="str">
            <v>LOS USUARIOS Y TRABAJADORES DEL STC.</v>
          </cell>
          <cell r="AF758" t="str">
            <v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v>
          </cell>
          <cell r="AG758" t="str">
            <v>BRINDAR CERTEZA JURIDICA Y ATENCION A LAS PERSONAS SOLCITANTES ACERCA DE LAS ACCIONES OPERATIVAS Y/O ADMINISTRATIVAS QUE REALIZA EL SISTEMA DE TRANSPORTE COLECTIVO CON RELACION AL SEGUIMIENTO DE QUEJAS.</v>
          </cell>
          <cell r="AH758">
            <v>1</v>
          </cell>
          <cell r="AI758" t="str">
            <v xml:space="preserve">ATENCION DE SOLICITUDES DE INFORMACION Y/O COLABORACION DE LA CDHCM, COPRED, JEFATURA DE GOBIERNO U OTROS, RELACIONADOS CON QUEJAS INSTAURADAS POR SUPUESTAS VIOLACIONES A DERECHOS HUMANOS.  </v>
          </cell>
          <cell r="AJ758" t="str">
            <v>SOLICITUDES ATENDIDAS / SOLICITUDES RECIBIDAS</v>
          </cell>
          <cell r="AK758" t="str">
            <v>PORCENTAJE</v>
          </cell>
          <cell r="AL758" t="str">
            <v>CONTROL INTERNO Y/O FISICAMENTE.</v>
          </cell>
          <cell r="AM758">
            <v>0.25</v>
          </cell>
          <cell r="AN758">
            <v>0.5</v>
          </cell>
          <cell r="AO758">
            <v>0.75</v>
          </cell>
          <cell r="AP758">
            <v>1</v>
          </cell>
        </row>
        <row r="759">
          <cell r="K759" t="str">
            <v>10PDMEP004</v>
          </cell>
          <cell r="L759">
            <v>3</v>
          </cell>
          <cell r="M759" t="str">
            <v>Más y Mejor Movilidad</v>
          </cell>
          <cell r="N759" t="str">
            <v>2</v>
          </cell>
          <cell r="O759" t="str">
            <v xml:space="preserve"> Mejorar</v>
          </cell>
          <cell r="P759" t="str">
            <v>6</v>
          </cell>
          <cell r="Q759" t="str">
            <v>Mejora en la atención ciudadana</v>
          </cell>
          <cell r="R759" t="str">
            <v>10</v>
          </cell>
          <cell r="S759" t="str">
            <v xml:space="preserve">Reducción de las desigualdades </v>
          </cell>
          <cell r="T759" t="str">
            <v xml:space="preserve">10. Reducción de las desigualdades </v>
          </cell>
          <cell r="U759" t="str">
            <v>2</v>
          </cell>
          <cell r="V759" t="str">
            <v>Desarrollo Social</v>
          </cell>
          <cell r="W759" t="str">
            <v>6</v>
          </cell>
          <cell r="X759" t="str">
            <v>Protección Social</v>
          </cell>
          <cell r="Y759" t="str">
            <v>8</v>
          </cell>
          <cell r="Z759" t="str">
            <v>Otros Grupos Vulnerables</v>
          </cell>
          <cell r="AA759" t="str">
            <v>2.6.8</v>
          </cell>
          <cell r="AB759" t="str">
            <v>294</v>
          </cell>
          <cell r="AC759" t="str">
            <v>Transversalización de la perspectiva de los derechos de la niñez y de la adolescencia</v>
          </cell>
          <cell r="AD75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59" t="str">
            <v>NIÑOS, NIÑAS Y ADOLESCENTES QUE HABITEN Y TRANSITEN EN LA CIUDAD DE MÉXICO</v>
          </cell>
          <cell r="AF759" t="str">
            <v>PROMOCIÓN INTEGRAL DE LOS DERECHOS DE LOS NIÑOS, NIÑAS Y ADOLESCENTES.
IMPLEMENTACIÓN ACCIONES DE SENSIBILIZACIÓN, PARA LOS SERVIDORES PÚBLICOS EN EL CUMPLIMIENTO DE LOS DERECHOS DE LOS NIÑOS, NIÑAS Y ADOLESCENTES.</v>
          </cell>
          <cell r="AG759" t="str">
            <v>NIÑOS, NIÑAS Y ADOLESCENTES, CON UNA VIDA LIBRE DE VIOLENCIA</v>
          </cell>
          <cell r="AH759">
            <v>1</v>
          </cell>
          <cell r="AI759" t="str">
            <v>PORCENTAJE DE ACTIVIDADES REALIZADAS A EFECTO DE CONCIENTIZAR SOBRE LOS DERECHOS DE LAS NIÑAS, NIÑOS Y ADOLESCENTES A LOS SERVIDORES PÚBLICOS DE LA INSTITUCIÓN.</v>
          </cell>
          <cell r="AJ759" t="str">
            <v>(ACTIVIDADES PLANEADAS PARA CONCIENTIZAR SOBRE LOS DERECHOS DE LAS NIÑAS, NIÑOS Y ADOLESCENTES) / (ACTIVIDADES REALIZADAS PARA CONCIENTIZAR SOBRE LOS DERECHOS DE LAS NIÑAS, NIÑOS Y ADOLESCENTES)</v>
          </cell>
          <cell r="AK759" t="str">
            <v>PORCENTAJE</v>
          </cell>
          <cell r="AL759" t="str">
            <v>N/A</v>
          </cell>
          <cell r="AM759">
            <v>0</v>
          </cell>
          <cell r="AN759">
            <v>0.5</v>
          </cell>
          <cell r="AO759">
            <v>1</v>
          </cell>
          <cell r="AP759">
            <v>1</v>
          </cell>
        </row>
        <row r="760">
          <cell r="K760" t="str">
            <v>10PDRTE088</v>
          </cell>
          <cell r="L760">
            <v>3</v>
          </cell>
          <cell r="M760" t="str">
            <v>Más y Mejor Movilidad</v>
          </cell>
          <cell r="N760">
            <v>1</v>
          </cell>
          <cell r="O760" t="str">
            <v>Integrar</v>
          </cell>
          <cell r="P760">
            <v>1</v>
          </cell>
          <cell r="Q760" t="str">
            <v>Integración del sistema de transporte público</v>
          </cell>
          <cell r="R760">
            <v>11</v>
          </cell>
          <cell r="S760" t="str">
            <v>Ciudades y comunidades sostenibles</v>
          </cell>
          <cell r="T760" t="str">
            <v>11. Ciudades y comunidades sostenibles</v>
          </cell>
          <cell r="U760" t="str">
            <v>3</v>
          </cell>
          <cell r="V760" t="str">
            <v>Desarrollo Económico</v>
          </cell>
          <cell r="W760" t="str">
            <v>5</v>
          </cell>
          <cell r="X760" t="str">
            <v>Transporte</v>
          </cell>
          <cell r="Y760" t="str">
            <v>6</v>
          </cell>
          <cell r="Z760" t="str">
            <v>Otros Relacionados Con Transporte</v>
          </cell>
          <cell r="AA760" t="str">
            <v>3.5.6</v>
          </cell>
          <cell r="AB760" t="str">
            <v>052</v>
          </cell>
          <cell r="AC760" t="str">
            <v>Operación y mantenimiento  del sistema de movilidad</v>
          </cell>
          <cell r="AD760" t="str">
            <v>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v>
          </cell>
          <cell r="AE760" t="str">
            <v>LA POBLACION UBICADA EN LAS ZONAS CONURBADAS PREFERENTEMENTE Y DE ESCASOS RECURSOS.</v>
          </cell>
          <cell r="AF760" t="str">
            <v>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v>
          </cell>
          <cell r="AG760" t="str">
            <v>LA POBLACON  UBICADA EN LAS ZONAS CONURBADAS Y DE ESCASOS RECURSOS, CUENTAN CON UN SERVICIO DE TRANSPORTE  DE PASAJEROS RAPIDO, SEGURO, CONFORTABLE Y DE CALIDAD A BAJO COSTO.</v>
          </cell>
          <cell r="AH760">
            <v>90309228</v>
          </cell>
          <cell r="AI760" t="str">
            <v>OTORGAR SERVICIOS DE TRANSPORTE</v>
          </cell>
          <cell r="AJ760" t="str">
            <v>VARIACION  PORCENTUAL  TRIMESTRAL CON RESPECTO  AL TRIMESTRE  DEL AÑO ANTERIOR.</v>
          </cell>
          <cell r="AK760" t="str">
            <v>TASA DE VARIACION</v>
          </cell>
          <cell r="AL760" t="str">
            <v xml:space="preserve">DATOS ESTADISTICOS DE LA GERENCIA DE OPERACION DEL SERVICIOS DE LA RED DE TRANSPORTE DE PASAJEROS, INFORMES TRIMESTRALES; SISTEMA DE PORTALES DE OBLIGACIONES DE TRANSPARENCIA (SIPOT). </v>
          </cell>
          <cell r="AM760">
            <v>21399090</v>
          </cell>
          <cell r="AN760">
            <v>24017335</v>
          </cell>
          <cell r="AO760">
            <v>22376437</v>
          </cell>
          <cell r="AP760">
            <v>22516366</v>
          </cell>
        </row>
        <row r="761">
          <cell r="K761" t="str">
            <v>10PDRTM001</v>
          </cell>
          <cell r="L761">
            <v>3</v>
          </cell>
          <cell r="M761" t="str">
            <v>Más y Mejor Movilidad</v>
          </cell>
          <cell r="N761">
            <v>1</v>
          </cell>
          <cell r="O761" t="str">
            <v>Integrar</v>
          </cell>
          <cell r="P761">
            <v>1</v>
          </cell>
          <cell r="Q761" t="str">
            <v>Integración del sistema de transporte público</v>
          </cell>
          <cell r="R761">
            <v>16</v>
          </cell>
          <cell r="S761" t="str">
            <v>Paz, justicia e instituciones sólidas</v>
          </cell>
          <cell r="T761" t="str">
            <v>16. Paz, justicia e instituciones sólidas</v>
          </cell>
          <cell r="U761" t="str">
            <v>3</v>
          </cell>
          <cell r="V761" t="str">
            <v>Desarrollo Económico</v>
          </cell>
          <cell r="W761" t="str">
            <v>5</v>
          </cell>
          <cell r="X761" t="str">
            <v>Transporte</v>
          </cell>
          <cell r="Y761" t="str">
            <v>1</v>
          </cell>
          <cell r="Z761" t="str">
            <v>Transporte Por Carretera</v>
          </cell>
          <cell r="AA761" t="str">
            <v>3.5.1</v>
          </cell>
          <cell r="AB761" t="str">
            <v>104</v>
          </cell>
          <cell r="AC761" t="str">
            <v>Administración de capital humano</v>
          </cell>
          <cell r="AD761" t="str">
            <v>FALTA DE PERSONAL CAPACITADO QUE PERMITA OTORGAR UN SERVICIO DE TRANSPORTE A LOS USUARIOS EFICIENTE, DINAMICO, QUE SEA AMABLE Y QUE RESPETE LA IGUALDAD DE GENERO Y LOS DERECHOS HUMANOS DEL USUARIO.</v>
          </cell>
          <cell r="AE761" t="str">
            <v>LA PLANTILLA DE PERSONAL DE LA RED DE TRANSPORTE DE PASAJEROS DE LA CIUDAD DE MEXICO.</v>
          </cell>
          <cell r="AF761" t="str">
            <v>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v>
          </cell>
          <cell r="AG761" t="str">
            <v>SE CUENTA CON EL PERSONAL NECESARIO, SUFICIENTE, EFICAZ, EFICIENTE QUE PERMITE LA PRESTACION  DEL SERVICIO DE TRANSPORTE EN LAS ZONAS CONURBADAS Y DE ESCASOS RECURSOS.</v>
          </cell>
          <cell r="AH761">
            <v>4626</v>
          </cell>
          <cell r="AI761" t="str">
            <v>PLANTILLA DE PERSONAL AUTORIZADA</v>
          </cell>
          <cell r="AJ761" t="str">
            <v>VARIACION DEL PERSONAL OCUPADO CON RESPECTO AL PERSONAL AUTORIZADO</v>
          </cell>
          <cell r="AK761" t="str">
            <v>TASA DE VARIACION</v>
          </cell>
          <cell r="AL761" t="str">
            <v xml:space="preserve">DATOS ESTADISTICOS DE LA GERENCIA DE ADMINISTRACION DE CAPITAL HUMANO DE LA RED DE TRANSPORTE DE PASAJEROS, SISTEMA DE PORTALES DE OBLIGACIONES DE TRANSPARENCIA (SIPOT). </v>
          </cell>
          <cell r="AM761">
            <v>4626</v>
          </cell>
          <cell r="AN761">
            <v>4626</v>
          </cell>
          <cell r="AO761">
            <v>4626</v>
          </cell>
          <cell r="AP761">
            <v>4626</v>
          </cell>
        </row>
        <row r="762">
          <cell r="K762" t="str">
            <v>10PDRTN001</v>
          </cell>
          <cell r="L762">
            <v>3</v>
          </cell>
          <cell r="M762" t="str">
            <v>Más y Mejor Movilidad</v>
          </cell>
          <cell r="N762" t="str">
            <v>3</v>
          </cell>
          <cell r="O762" t="str">
            <v>Proteger</v>
          </cell>
          <cell r="P762" t="str">
            <v>1</v>
          </cell>
          <cell r="Q762" t="str">
            <v>Infraestructura segura y con accesibilidad universal para caminar y moverse en bicicleta</v>
          </cell>
          <cell r="R762">
            <v>16</v>
          </cell>
          <cell r="S762" t="str">
            <v>Paz, justicia e instituciones sólidas</v>
          </cell>
          <cell r="T762" t="str">
            <v>16. Paz, justicia e instituciones sólidas</v>
          </cell>
          <cell r="U762" t="str">
            <v>1</v>
          </cell>
          <cell r="V762" t="str">
            <v>Gobierno</v>
          </cell>
          <cell r="W762" t="str">
            <v>7</v>
          </cell>
          <cell r="X762" t="str">
            <v>Asuntos De Orden Público Y De Seguridad Interior</v>
          </cell>
          <cell r="Y762" t="str">
            <v>2</v>
          </cell>
          <cell r="Z762" t="str">
            <v>Protección Civil</v>
          </cell>
          <cell r="AA762" t="str">
            <v>1.7.2</v>
          </cell>
          <cell r="AB762" t="str">
            <v>002</v>
          </cell>
          <cell r="AC762" t="str">
            <v>Gestión integral de riesgos en materia de protección civil</v>
          </cell>
          <cell r="AD762" t="str">
            <v>NO SE CUENTA CON UN PROGRAMA DE PROTECCION CIVIL CERTIFICADO QUE CONTENGA TODOS LOS ELEMENTOS NECESARIOS PARA LA GESTION INTEGRAL DE RIESGOS QUE PERMITA RESPONDER DE LA MEJOR MANERA ANTE CUALQUIER EMERGENCIA O SINIESTRO.</v>
          </cell>
          <cell r="AE762" t="str">
            <v>EL PERSONAL DEL ORGANISMO.</v>
          </cell>
          <cell r="AF762" t="str">
            <v>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v>
          </cell>
          <cell r="AG762" t="str">
            <v>SE CUENTA CON LOS PROGRAMAS DE PROTECCION CIVIL DE TODAS LAS INSTALACIONES DEL ORGANISMO, LO QUE PERMITIRA TENER CERTEZA SOBRE EL QUEHACER DEL PERSONAL ANTE FENOMENOS NATURALES O SINIESTROS.</v>
          </cell>
          <cell r="AH762">
            <v>13</v>
          </cell>
          <cell r="AI762" t="str">
            <v>PROGRAMAS DE PROTECCION CIVIL CERTIFICADOS ACTUALIZADOS.</v>
          </cell>
          <cell r="AJ762" t="str">
            <v>TENER LOS  PROGRAMAS DE PROTECCION CIVIL ACTUALIZADOS Y CERTIFICADOS</v>
          </cell>
          <cell r="AK762" t="str">
            <v>PROGRAMA</v>
          </cell>
          <cell r="AL762" t="str">
            <v>SISTEMA DE PORTALES DE OBLIGACIONES DE TRANSPARENCIA (SIPOT).</v>
          </cell>
          <cell r="AM762">
            <v>0</v>
          </cell>
          <cell r="AN762">
            <v>0</v>
          </cell>
          <cell r="AO762">
            <v>0</v>
          </cell>
          <cell r="AP762">
            <v>13</v>
          </cell>
        </row>
        <row r="763">
          <cell r="K763" t="str">
            <v>10PDRTO001</v>
          </cell>
          <cell r="L763">
            <v>3</v>
          </cell>
          <cell r="M763" t="str">
            <v>Más y Mejor Movilidad</v>
          </cell>
          <cell r="N763" t="str">
            <v>2</v>
          </cell>
          <cell r="O763" t="str">
            <v xml:space="preserve"> Mejorar</v>
          </cell>
          <cell r="P763" t="str">
            <v>6</v>
          </cell>
          <cell r="Q763" t="str">
            <v>Mejora en la atención ciudadana</v>
          </cell>
          <cell r="R763">
            <v>16</v>
          </cell>
          <cell r="S763" t="str">
            <v>Paz, justicia e instituciones sólidas</v>
          </cell>
          <cell r="T763" t="str">
            <v>16. Paz, justicia e instituciones sólidas</v>
          </cell>
          <cell r="U763" t="str">
            <v>3</v>
          </cell>
          <cell r="V763" t="str">
            <v>Gobierno</v>
          </cell>
          <cell r="W763" t="str">
            <v>5</v>
          </cell>
          <cell r="X763" t="str">
            <v>Coordinación De La Política De Gobierno</v>
          </cell>
          <cell r="Y763" t="str">
            <v>6</v>
          </cell>
          <cell r="Z763" t="str">
            <v>Función Pública</v>
          </cell>
          <cell r="AA763" t="str">
            <v>3.5.6</v>
          </cell>
          <cell r="AB763" t="str">
            <v>001</v>
          </cell>
          <cell r="AC763" t="str">
            <v>Función pública y buen gobierno</v>
          </cell>
          <cell r="AD763" t="str">
            <v>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v>
          </cell>
          <cell r="AE763" t="str">
            <v>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v>
          </cell>
          <cell r="AF763" t="str">
            <v>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v>
          </cell>
          <cell r="AG763" t="str">
            <v>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v>
          </cell>
          <cell r="AH763">
            <v>4</v>
          </cell>
          <cell r="AI763" t="str">
            <v>ACCIONES REALIZADAS PARA MEJORAR EL APOYO ADMINISTRATIVO.</v>
          </cell>
          <cell r="AJ763" t="str">
            <v>VARIACION ENTRE LOS RECUSOS ASIGNADOS Y EL EJERCICIO REAL.</v>
          </cell>
          <cell r="AK763" t="str">
            <v>TASA DE VARIACION</v>
          </cell>
          <cell r="AL763" t="str">
            <v>SISTEMA DE PORTALES DE OBLIGACIONES DE TRANSPARENCIA (SIPOT). INTEGRACION  DE EXPEDIENTES DE LAS ADQUISICIONES REALIZADAS BAJO EL PROGRAMA DE ADQUISICIONES</v>
          </cell>
          <cell r="AM763">
            <v>0</v>
          </cell>
          <cell r="AN763">
            <v>1</v>
          </cell>
          <cell r="AO763">
            <v>1</v>
          </cell>
          <cell r="AP763">
            <v>2</v>
          </cell>
        </row>
        <row r="764">
          <cell r="K764" t="str">
            <v>10PDRTP001</v>
          </cell>
          <cell r="L764">
            <v>3</v>
          </cell>
          <cell r="M764" t="str">
            <v>Más y Mejor Movilidad</v>
          </cell>
          <cell r="N764" t="str">
            <v>2</v>
          </cell>
          <cell r="O764" t="str">
            <v xml:space="preserve"> Mejorar</v>
          </cell>
          <cell r="P764" t="str">
            <v>6</v>
          </cell>
          <cell r="Q764" t="str">
            <v>Mejora en la atención ciudadana</v>
          </cell>
          <cell r="R764">
            <v>5</v>
          </cell>
          <cell r="S764" t="str">
            <v xml:space="preserve">Igualdad de género </v>
          </cell>
          <cell r="T764" t="str">
            <v xml:space="preserve">5. Igualdad de género </v>
          </cell>
          <cell r="U764" t="str">
            <v>1</v>
          </cell>
          <cell r="V764" t="str">
            <v>Gobierno</v>
          </cell>
          <cell r="W764" t="str">
            <v>2</v>
          </cell>
          <cell r="X764" t="str">
            <v>Justicia</v>
          </cell>
          <cell r="Y764" t="str">
            <v>4</v>
          </cell>
          <cell r="Z764" t="str">
            <v>Derechos Humanos</v>
          </cell>
          <cell r="AA764" t="str">
            <v>1.2.4</v>
          </cell>
          <cell r="AB764" t="str">
            <v>003</v>
          </cell>
          <cell r="AC764" t="str">
            <v>Transversalización de la perspectiva de género</v>
          </cell>
          <cell r="AD764" t="str">
            <v>EXISTEN BRECHAS QUE AUN  NO SE HAN LOGRADO ERRADICAR PARA UNA VIDA LIBRE SIN VIOLENCIA POR EL ESCASO CONOCIMIENTO DE LOS DERECHOS HUMANOS Y LA NO DISCRIMINACION ENTRE HOMBRES Y MUJERES.</v>
          </cell>
          <cell r="AE764" t="str">
            <v>EL PERSONAL DEL ORGANISMO TIENE CONOCIMIENTO AMPLIO Y PRECISO SOBRE DERECHOS HUMANOS E IGUALDAD DE GENERO.</v>
          </cell>
          <cell r="AF764" t="str">
            <v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v>
          </cell>
          <cell r="AG764" t="str">
            <v>EL PERSONAL DEL ORGANISMO TIENE CONOCIMIENTO PLENO SOBRE LOS DERECHOS HUMANOS Y LA IGUALDAD DE GENERO.</v>
          </cell>
          <cell r="AH764">
            <v>2</v>
          </cell>
          <cell r="AI764" t="str">
            <v>CURSOS DE CAPACITACION EN MATERIA DE DERECHOS HUMANOS E IGUALDAD DE GENERO</v>
          </cell>
          <cell r="AJ764" t="str">
            <v>EL  PERSONAL DEL  ORGANISMO CONOCE  LOS DERECHOS HUMANOS E IGUALDAD DE GENERO.</v>
          </cell>
          <cell r="AK764" t="str">
            <v>CURSO</v>
          </cell>
          <cell r="AL764" t="str">
            <v>SISTEMA DE PORTALES DE OBLIGACIONES DE TRANSPARENCIA (SIPOT).</v>
          </cell>
          <cell r="AM764">
            <v>0</v>
          </cell>
          <cell r="AN764">
            <v>0</v>
          </cell>
          <cell r="AO764">
            <v>0</v>
          </cell>
          <cell r="AP764">
            <v>2</v>
          </cell>
        </row>
        <row r="765">
          <cell r="K765" t="str">
            <v>10PDRTP002</v>
          </cell>
          <cell r="L765">
            <v>3</v>
          </cell>
          <cell r="M765" t="str">
            <v>Más y Mejor Movilidad</v>
          </cell>
          <cell r="N765" t="str">
            <v>2</v>
          </cell>
          <cell r="O765" t="str">
            <v xml:space="preserve"> Mejorar</v>
          </cell>
          <cell r="P765" t="str">
            <v>6</v>
          </cell>
          <cell r="Q765" t="str">
            <v>Mejora en la atención ciudadana</v>
          </cell>
          <cell r="R765">
            <v>10</v>
          </cell>
          <cell r="S765" t="str">
            <v xml:space="preserve">Reducción de las desigualdades </v>
          </cell>
          <cell r="T765" t="str">
            <v xml:space="preserve">10. Reducción de las desigualdades </v>
          </cell>
          <cell r="U765" t="str">
            <v>1</v>
          </cell>
          <cell r="V765" t="str">
            <v>Gobierno</v>
          </cell>
          <cell r="W765" t="str">
            <v>2</v>
          </cell>
          <cell r="X765" t="str">
            <v>Justicia</v>
          </cell>
          <cell r="Y765" t="str">
            <v>4</v>
          </cell>
          <cell r="Z765" t="str">
            <v>Derechos Humanos</v>
          </cell>
          <cell r="AA765" t="str">
            <v>1.2.4</v>
          </cell>
          <cell r="AB765" t="str">
            <v>004</v>
          </cell>
          <cell r="AC765" t="str">
            <v>Transversalización del enfoque de derechos humanos</v>
          </cell>
          <cell r="AD765" t="str">
            <v>NO SE TIENE PLENO CONOCIMIENTO SOBRE LOS DERECHOS HUMANOS INCORPORADO LA PERSPECTIVA DE GENERO, CON EL FIN DE GARANTIZAR LOS DERECHOS HUMANOS DE LAS MUJERES Y LAS NIÑAS Y LA NO DISCRIMINACION ENTRE HOMBRES Y MUJERES.</v>
          </cell>
          <cell r="AE765" t="str">
            <v>EL PERSONAL DEL ORGANISMO TIENE CONOCIMIENTO AMPLIO Y PRECISO DE LOS DERECHOS HUMANOS CON PERSPECTIVA DE IGUALDAD DE GENERO.</v>
          </cell>
          <cell r="AF765" t="str">
            <v>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v>
          </cell>
          <cell r="AG765" t="str">
            <v>LOS  FUNCIONARIOS PUBLICOS DE LA RED  DE TRANSPORTE DE PASAJEROS DE LA  CIUDAD DE MEXICO, CONOCEN LOS DERECHOS HUMANOS QUE GARANTIZAN LA IGUALDAD DE GENERO Y LA NO  DISCRIMINACION.</v>
          </cell>
          <cell r="AH765">
            <v>2</v>
          </cell>
          <cell r="AI765" t="str">
            <v>CURSOS DE CAPACITACION EN MATERIA DE DERECHOS HUMANOS E IGUALDAD DE GENERO Y NO DISCRIMINACION.</v>
          </cell>
          <cell r="AJ765" t="str">
            <v>CAPACITACION A LOS FUNCIONARIOS PUBLICOS DEL ORGANISMO SOBRE LOS DERECHOS HUMANOS EN MATERIA IGUALDAD DE GENERO Y NO DISCRIMINACION</v>
          </cell>
          <cell r="AK765" t="str">
            <v>CURSO</v>
          </cell>
          <cell r="AL765" t="str">
            <v>SISTEMA DE PORTALES DE OBLIGACIONES DE TRANSPARENCIA (SIPOT).</v>
          </cell>
          <cell r="AM765">
            <v>0</v>
          </cell>
          <cell r="AN765">
            <v>0</v>
          </cell>
          <cell r="AO765">
            <v>0</v>
          </cell>
          <cell r="AP765">
            <v>2</v>
          </cell>
        </row>
        <row r="766">
          <cell r="K766" t="str">
            <v>10PDRTP004</v>
          </cell>
          <cell r="L766">
            <v>3</v>
          </cell>
          <cell r="M766" t="str">
            <v>Más y Mejor Movilidad</v>
          </cell>
          <cell r="N766" t="str">
            <v>3</v>
          </cell>
          <cell r="O766" t="str">
            <v>Proteger</v>
          </cell>
          <cell r="P766" t="str">
            <v>2</v>
          </cell>
          <cell r="Q766" t="str">
            <v>Política de seguridad vial orientada al cambio de conducta</v>
          </cell>
          <cell r="R766" t="str">
            <v>10</v>
          </cell>
          <cell r="S766" t="str">
            <v xml:space="preserve">Reducción de las desigualdades </v>
          </cell>
          <cell r="T766" t="str">
            <v xml:space="preserve">10. Reducción de las desigualdades </v>
          </cell>
          <cell r="U766" t="str">
            <v>2</v>
          </cell>
          <cell r="V766" t="str">
            <v>Desarrollo Social</v>
          </cell>
          <cell r="W766" t="str">
            <v>6</v>
          </cell>
          <cell r="X766" t="str">
            <v>Protección Social</v>
          </cell>
          <cell r="Y766" t="str">
            <v>8</v>
          </cell>
          <cell r="Z766" t="str">
            <v>Otros Grupos Vulnerables</v>
          </cell>
          <cell r="AA766" t="str">
            <v>2.6.8</v>
          </cell>
          <cell r="AB766" t="str">
            <v>294</v>
          </cell>
          <cell r="AC766" t="str">
            <v>Transversalización de la perspectiva de los derechos de la niñez y de la adolescencia</v>
          </cell>
          <cell r="AD76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66" t="str">
            <v>NIÑOS, NIÑAS Y ADOLESCENTES QUE HABITEN Y TRANSITEN EN LA CIUDAD DE MÉXICO</v>
          </cell>
          <cell r="AF766" t="str">
            <v>PROMOCIÓN INTEGRAL DE LOS DERECHOS DE LOS NIÑOS, NIÑAS Y ADOLESCENTES.
IMPLEMENTACIÓN ACCIONES DE SENSIBILIZACIÓN, PARA LOS SERVIDORES PÚBLICOS EN EL CUMPLIMIENTO DE LOS DERECHOS DE LOS NIÑOS, NIÑAS Y ADOLESCENTES.</v>
          </cell>
          <cell r="AG766" t="str">
            <v>NIÑOS, NIÑAS Y ADOLESCENTES, CON UNA VIDA LIBRE DE VIOLENCIA</v>
          </cell>
          <cell r="AH766">
            <v>1</v>
          </cell>
          <cell r="AI766" t="str">
            <v>PORCENTAJE DE ACTIVIDADES REALIZADAS A EFECTO DE CONCIENTIZAR SOBRE LOS DERECHOS DE LAS NIÑAS, NIÑOS Y ADOLESCENTES A LOS SERVIDORES PÚBLICOS DE LA INSTITUCIÓN.</v>
          </cell>
          <cell r="AJ766" t="str">
            <v>(ACTIVIDADES PLANEADAS PARA CONCIENTIZAR SOBRE LOS DERECHOS DE LAS NIÑAS, NIÑOS Y ADOLESCENTES) / (ACTIVIDADES REALIZADAS PARA CONCIENTIZAR SOBRE LOS DERECHOS DE LAS NIÑAS, NIÑOS Y ADOLESCENTES)</v>
          </cell>
          <cell r="AK766" t="str">
            <v>PORCENTAJE</v>
          </cell>
          <cell r="AL766" t="str">
            <v>N/A</v>
          </cell>
          <cell r="AM766">
            <v>0</v>
          </cell>
          <cell r="AN766">
            <v>0.5</v>
          </cell>
          <cell r="AO766">
            <v>1</v>
          </cell>
          <cell r="AP766">
            <v>1</v>
          </cell>
        </row>
        <row r="767">
          <cell r="K767" t="str">
            <v>10PDTEE042</v>
          </cell>
          <cell r="L767">
            <v>3</v>
          </cell>
          <cell r="M767" t="str">
            <v>Más y Mejor Movilidad</v>
          </cell>
          <cell r="N767">
            <v>2</v>
          </cell>
          <cell r="O767" t="str">
            <v xml:space="preserve"> Mejorar</v>
          </cell>
          <cell r="P767">
            <v>1</v>
          </cell>
          <cell r="Q767" t="str">
            <v>Rescate y mejora del transporte público Programa de Gobierno 2019 - 2024</v>
          </cell>
          <cell r="R767">
            <v>11</v>
          </cell>
          <cell r="S767" t="str">
            <v>Ciudades y comunidades sostenibles</v>
          </cell>
          <cell r="T767" t="str">
            <v>11. Ciudades y comunidades sostenibles</v>
          </cell>
          <cell r="U767" t="str">
            <v>3</v>
          </cell>
          <cell r="V767" t="str">
            <v>Desarrollo Económico</v>
          </cell>
          <cell r="W767" t="str">
            <v>5</v>
          </cell>
          <cell r="X767" t="str">
            <v>Transporte</v>
          </cell>
          <cell r="Y767" t="str">
            <v>6</v>
          </cell>
          <cell r="Z767" t="str">
            <v>Otros Relacionados Con Transporte</v>
          </cell>
          <cell r="AA767" t="str">
            <v>3.5.6</v>
          </cell>
          <cell r="AB767" t="str">
            <v>052</v>
          </cell>
          <cell r="AC767" t="str">
            <v>Operación y mantenimiento  del sistema de movilidad</v>
          </cell>
          <cell r="AD767" t="str">
            <v>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v>
          </cell>
          <cell r="AE767" t="str">
            <v>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v>
          </cell>
          <cell r="AF767" t="str">
            <v>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v>
          </cell>
          <cell r="AG767" t="str">
            <v>PROPORCIONAR A LAS PERSONAS USUARIAS DE ESTOS MODOS DE TRANSPORTE UN SERVICIO NO CONTAMINANTE, DE CALIDAD, SEGURO, EFICIENTE Y ACCESIBLE PARA SUS TRASLADOS.</v>
          </cell>
          <cell r="AH767">
            <v>1</v>
          </cell>
          <cell r="AI767" t="str">
            <v>TRANSPORTAR PASAJEROS A TRAVES DE LAS DIEZ LINEAS DE TROLEBUS Y LA LINA DEL TREN LIGERO.</v>
          </cell>
          <cell r="AJ767" t="str">
            <v>(NUMERO DE PASAJEROS TRANSPORTADOS AL PERIODO/NUMERO DE PASAJEROS ESTIMADOS A TRANSPORTAR EN EL PERIODO) X 100</v>
          </cell>
          <cell r="AK767" t="str">
            <v>PORCENTAJE</v>
          </cell>
          <cell r="AL767" t="str">
            <v xml:space="preserve"> PORTAL DE TRANSPARENCIA DEL SERVICIO DE TRANSPORTES ELECTRICOS DE LA CIUDAD DE MEXICO.  (ARTICULO 121, FRACCION XXXII) </v>
          </cell>
          <cell r="AM767">
            <v>1</v>
          </cell>
          <cell r="AN767">
            <v>1</v>
          </cell>
          <cell r="AO767">
            <v>1</v>
          </cell>
          <cell r="AP767">
            <v>1</v>
          </cell>
        </row>
        <row r="768">
          <cell r="K768" t="str">
            <v>10PDTEJ001</v>
          </cell>
          <cell r="L768">
            <v>3</v>
          </cell>
          <cell r="M768" t="str">
            <v>Más y Mejor Movilidad</v>
          </cell>
          <cell r="N768">
            <v>2</v>
          </cell>
          <cell r="O768" t="str">
            <v xml:space="preserve"> Mejorar</v>
          </cell>
          <cell r="P768">
            <v>4</v>
          </cell>
          <cell r="Q768" t="str">
            <v>Impulso a la innovación y mejora tecnológica</v>
          </cell>
          <cell r="R768">
            <v>10</v>
          </cell>
          <cell r="S768" t="str">
            <v xml:space="preserve">Reducción de las desigualdades </v>
          </cell>
          <cell r="T768" t="str">
            <v xml:space="preserve">10. Reducción de las desigualdades </v>
          </cell>
          <cell r="U768" t="str">
            <v>2</v>
          </cell>
          <cell r="V768" t="str">
            <v>Desarrollo Social</v>
          </cell>
          <cell r="W768" t="str">
            <v>6</v>
          </cell>
          <cell r="X768" t="str">
            <v>Protección Social</v>
          </cell>
          <cell r="Y768" t="str">
            <v>2</v>
          </cell>
          <cell r="Z768" t="str">
            <v>Edad Avanzada</v>
          </cell>
          <cell r="AA768" t="str">
            <v>2.6.2</v>
          </cell>
          <cell r="AB768" t="str">
            <v>170</v>
          </cell>
          <cell r="AC768" t="str">
            <v>Administración del sistema de pensiones y jubilaciones</v>
          </cell>
          <cell r="AD768" t="str">
            <v>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v>
          </cell>
          <cell r="AE768" t="str">
            <v>PLANTILLA DE PERSONAL JUBILADO DEL ORGANISMO.</v>
          </cell>
          <cell r="AF768" t="str">
            <v>GESTIONAR, ADMINISTRAR Y PROVEER LOS RECURSOS FINANCIEROS REQUERIDOS PARA CUBRIR LA NÓMINA DEL PERSONAL JUBILADO DEL ORGANISMO.</v>
          </cell>
          <cell r="AG768" t="str">
            <v>CUBRIR EN TIEMPO Y FORMA EL PAGO DE LA NÓMINA DEL PERSONAL JUBILADO DEL ORGANISMO.</v>
          </cell>
          <cell r="AH768" t="str">
            <v>1220</v>
          </cell>
          <cell r="AI768" t="str">
            <v>PAGO DE PENSIONES</v>
          </cell>
          <cell r="AJ768" t="str">
            <v xml:space="preserve">
(NUMERO DE PERSONAL JUBILADO PAGADO/NUMERO DE PERSONAL JUBILADO ESTIMADO)*100</v>
          </cell>
          <cell r="AK768" t="str">
            <v>PERSONA</v>
          </cell>
          <cell r="AL768" t="str">
            <v>REGISTRO DE NOMINA</v>
          </cell>
          <cell r="AM768">
            <v>1220</v>
          </cell>
          <cell r="AN768">
            <v>1220</v>
          </cell>
          <cell r="AO768">
            <v>1220</v>
          </cell>
          <cell r="AP768">
            <v>1220</v>
          </cell>
        </row>
        <row r="769">
          <cell r="K769" t="str">
            <v>10PDTEM001</v>
          </cell>
          <cell r="L769">
            <v>3</v>
          </cell>
          <cell r="M769" t="str">
            <v>Más y Mejor Movilidad</v>
          </cell>
          <cell r="N769">
            <v>2</v>
          </cell>
          <cell r="O769" t="str">
            <v xml:space="preserve"> Mejorar</v>
          </cell>
          <cell r="P769">
            <v>1</v>
          </cell>
          <cell r="Q769" t="str">
            <v>Rescate y mejora del transporte público Programa de Gobierno 2019 - 2024</v>
          </cell>
          <cell r="R769">
            <v>16</v>
          </cell>
          <cell r="S769" t="str">
            <v>Paz, justicia e instituciones sólidas</v>
          </cell>
          <cell r="T769" t="str">
            <v>16. Paz, justicia e instituciones sólidas</v>
          </cell>
          <cell r="U769" t="str">
            <v>2</v>
          </cell>
          <cell r="V769" t="str">
            <v>Desarrollo Social</v>
          </cell>
          <cell r="W769" t="str">
            <v>2</v>
          </cell>
          <cell r="X769" t="str">
            <v>Vivienda Y Servicios A La Comunidad</v>
          </cell>
          <cell r="Y769" t="str">
            <v>6</v>
          </cell>
          <cell r="Z769" t="str">
            <v>Servicios Comunales</v>
          </cell>
          <cell r="AA769" t="str">
            <v>2.2.6</v>
          </cell>
          <cell r="AB769" t="str">
            <v>104</v>
          </cell>
          <cell r="AC769" t="str">
            <v>Administración de capital humano</v>
          </cell>
          <cell r="AD769" t="str">
            <v>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v>
          </cell>
          <cell r="AE769" t="str">
            <v>PLANTILLA DE PERSONAL QUE INTEGRA ESTE ORGANISMO PUBLICO DESCENTRALIZADO.</v>
          </cell>
          <cell r="AF769" t="str">
            <v>GESTIONAR, ADMINISTRAR Y PROVEER LOS RECURSOS FINANCIEROS DE SERVICIOS PERSONALES Y ADICIONALES REQUERIDOS PARA LA OPERATIVIDAD DEL ORGANISMO.</v>
          </cell>
          <cell r="AG769" t="str">
            <v>CUBRIR EL PAGO DE LA NOMINA DEL PERSONAL DEL ORGANISMO.</v>
          </cell>
          <cell r="AH769">
            <v>2999</v>
          </cell>
          <cell r="AI769" t="str">
            <v>PAGO AL PERSONAL.</v>
          </cell>
          <cell r="AJ769" t="str">
            <v>(NUMERO DE PERSONAS PAGADAS / NUMERO DE PERSONAS ESTIMADAS) X 100</v>
          </cell>
          <cell r="AK769" t="str">
            <v>PERSONA</v>
          </cell>
          <cell r="AL769" t="str">
            <v>REGISTRO DE NOMINAS PAGADAS</v>
          </cell>
          <cell r="AM769">
            <v>2999</v>
          </cell>
          <cell r="AN769">
            <v>2999</v>
          </cell>
          <cell r="AO769">
            <v>2999</v>
          </cell>
          <cell r="AP769">
            <v>2999</v>
          </cell>
        </row>
        <row r="770">
          <cell r="K770" t="str">
            <v>10PDTEN001</v>
          </cell>
          <cell r="L770">
            <v>3</v>
          </cell>
          <cell r="M770" t="str">
            <v>Más y Mejor Movilidad</v>
          </cell>
          <cell r="N770" t="str">
            <v>3</v>
          </cell>
          <cell r="O770" t="str">
            <v>Proteger</v>
          </cell>
          <cell r="P770" t="str">
            <v>2</v>
          </cell>
          <cell r="Q770" t="str">
            <v>Política de seguridad vial orientada al cambio de conducta</v>
          </cell>
          <cell r="R770">
            <v>16</v>
          </cell>
          <cell r="S770" t="str">
            <v>Paz, justicia e instituciones sólidas</v>
          </cell>
          <cell r="T770" t="str">
            <v>16. Paz, justicia e instituciones sólidas</v>
          </cell>
          <cell r="U770" t="str">
            <v>1</v>
          </cell>
          <cell r="V770" t="str">
            <v>Gobierno</v>
          </cell>
          <cell r="W770" t="str">
            <v>7</v>
          </cell>
          <cell r="X770" t="str">
            <v>Asuntos De Orden Público Y De Seguridad Interior</v>
          </cell>
          <cell r="Y770" t="str">
            <v>2</v>
          </cell>
          <cell r="Z770" t="str">
            <v>Protección Civil</v>
          </cell>
          <cell r="AA770" t="str">
            <v>1.7.2</v>
          </cell>
          <cell r="AB770" t="str">
            <v>002</v>
          </cell>
          <cell r="AC770" t="str">
            <v>Gestión integral de riesgos en materia de protección civil</v>
          </cell>
          <cell r="AD770" t="str">
            <v>LA FALTA DE UNA CULTURA Y DE UNA MAYOR PARTICIPACION POR PARTE DEL PERSONAL EN MATERIA DE PROTECCION CIVIL, DERIVA EN LA CARENCIA DE UN ORGANO COLEGIADO EN ESTE AMBITO DENTRO DEL SERVICIO DE TRANSPORTES ELECTRICOS DE LA CIUDAD DE MEXICO.</v>
          </cell>
          <cell r="AE770" t="str">
            <v>PLANTILLA DE PERSONAL DEL ORGANISMO Y POBLACION FLOTANTE.</v>
          </cell>
          <cell r="AF770" t="str">
            <v>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v>
          </cell>
          <cell r="AG770" t="str">
            <v>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v>
          </cell>
          <cell r="AH770">
            <v>3</v>
          </cell>
          <cell r="AI770" t="str">
            <v>REALIZACION DE 3 SIMULACROS</v>
          </cell>
          <cell r="AJ770" t="str">
            <v>(PROTOCOLOS DE SEGURIDAD REALIZADOS/ PROTOCOLOS PROGRAMADOS) X 100</v>
          </cell>
          <cell r="AK770" t="str">
            <v>ACCION</v>
          </cell>
          <cell r="AL770" t="str">
            <v>BITACORAS DE ACCIONES REALIZADAS E INFORME DE SIMULACROS A LA SECRETARIA DE GESTION INTEGRAL DE RIESGOS Y PROTECCION CIVIL.</v>
          </cell>
          <cell r="AM770">
            <v>0</v>
          </cell>
          <cell r="AN770">
            <v>1</v>
          </cell>
          <cell r="AO770">
            <v>2</v>
          </cell>
          <cell r="AP770">
            <v>3</v>
          </cell>
        </row>
        <row r="771">
          <cell r="K771" t="str">
            <v>10PDTEO001</v>
          </cell>
          <cell r="L771">
            <v>3</v>
          </cell>
          <cell r="M771" t="str">
            <v>Más y Mejor Movilidad</v>
          </cell>
          <cell r="N771" t="str">
            <v>1</v>
          </cell>
          <cell r="O771" t="str">
            <v>Integrar</v>
          </cell>
          <cell r="P771" t="str">
            <v>1</v>
          </cell>
          <cell r="Q771" t="str">
            <v>Integración del sistema de transporte público</v>
          </cell>
          <cell r="R771">
            <v>16</v>
          </cell>
          <cell r="S771" t="str">
            <v>Paz, justicia e instituciones sólidas</v>
          </cell>
          <cell r="T771" t="str">
            <v>16. Paz, justicia e instituciones sólidas</v>
          </cell>
          <cell r="U771" t="str">
            <v>3</v>
          </cell>
          <cell r="V771" t="str">
            <v>Gobierno</v>
          </cell>
          <cell r="W771" t="str">
            <v>5</v>
          </cell>
          <cell r="X771" t="str">
            <v>Coordinación De La Política De Gobierno</v>
          </cell>
          <cell r="Y771" t="str">
            <v>6</v>
          </cell>
          <cell r="Z771" t="str">
            <v>Función Pública</v>
          </cell>
          <cell r="AA771" t="str">
            <v>3.5.6</v>
          </cell>
          <cell r="AB771" t="str">
            <v>001</v>
          </cell>
          <cell r="AC771" t="str">
            <v>Función pública y buen gobierno</v>
          </cell>
          <cell r="AD771" t="str">
            <v>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v>
          </cell>
          <cell r="AE771" t="str">
            <v>LAS Y LOS TRABAJADORES DE SERVICIO DE TRANSPORTES ELECTRICOS DE LA CIUDAD DE MEXICO.</v>
          </cell>
          <cell r="AF771" t="str">
            <v>MANTENER LA CONSTANTE CAPACITACION A LOS TRABAJDORES DEL ORGANISMO, PARA EL BUEN FUNCIONAMIENTO DE SUS ACTIVIDADES LABORALES.</v>
          </cell>
          <cell r="AG771" t="str">
            <v>ELEVAR EL NIVEL DE PRODUCTIVIDAD EN EL TRABAJO Y DE SUPERACION PERSONAL DE LAS Y LOS SERVIDORES PUBLICOS, PERMITIENDO EN CONSECUENCIA PROPORCIONAR DURANTE LA JORNADA LABORAL, UNA MEJOR ATENCION A LOS HABITANTES DE LA CDMX.</v>
          </cell>
          <cell r="AH771">
            <v>80</v>
          </cell>
          <cell r="AI771" t="str">
            <v>CURSOS DE CAPACITACION.</v>
          </cell>
          <cell r="AJ771" t="str">
            <v>(NUMERO DE CURSOS REALIZADOS/NUMERO DE CURSOS PROGRAMADOS) X 100.</v>
          </cell>
          <cell r="AK771" t="str">
            <v>CURSO</v>
          </cell>
          <cell r="AL771" t="str">
            <v>INFORME DE AVANCE TRIMESTRAL</v>
          </cell>
          <cell r="AM771">
            <v>0</v>
          </cell>
          <cell r="AN771">
            <v>35</v>
          </cell>
          <cell r="AO771">
            <v>55</v>
          </cell>
          <cell r="AP771">
            <v>80</v>
          </cell>
        </row>
        <row r="772">
          <cell r="K772" t="str">
            <v>10PDTEP001</v>
          </cell>
          <cell r="L772">
            <v>3</v>
          </cell>
          <cell r="M772" t="str">
            <v>Más y Mejor Movilidad</v>
          </cell>
          <cell r="N772" t="str">
            <v>3</v>
          </cell>
          <cell r="O772" t="str">
            <v>Proteger</v>
          </cell>
          <cell r="P772" t="str">
            <v>2</v>
          </cell>
          <cell r="Q772" t="str">
            <v>Política de seguridad vial orientada al cambio de conducta</v>
          </cell>
          <cell r="R772">
            <v>5</v>
          </cell>
          <cell r="S772" t="str">
            <v xml:space="preserve">Igualdad de género </v>
          </cell>
          <cell r="T772" t="str">
            <v xml:space="preserve">5. Igualdad de género </v>
          </cell>
          <cell r="U772" t="str">
            <v>1</v>
          </cell>
          <cell r="V772" t="str">
            <v>Gobierno</v>
          </cell>
          <cell r="W772" t="str">
            <v>2</v>
          </cell>
          <cell r="X772" t="str">
            <v>Justicia</v>
          </cell>
          <cell r="Y772" t="str">
            <v>4</v>
          </cell>
          <cell r="Z772" t="str">
            <v>Derechos Humanos</v>
          </cell>
          <cell r="AA772" t="str">
            <v>1.2.4</v>
          </cell>
          <cell r="AB772" t="str">
            <v>003</v>
          </cell>
          <cell r="AC772" t="str">
            <v>Transversalización de la perspectiva de género</v>
          </cell>
          <cell r="AD772" t="str">
            <v>LAS BARRERAS SOCIALES CULTURALES QUE EXISTEN ENTRE LAS PERSONAS USUARIAS QUE CONLLEVAN A EJERCER ACOSO SEXUAL POR PARTE DE LOS USUARIOS EN CONTRA DE LAS MUJERES Y NIÑAS QUE VIAJAN EN LOS TROLEBUSES Y EN EL TREN LIGERO.</v>
          </cell>
          <cell r="AE772" t="str">
            <v>POBLACION USUARIA, OPERADORAS Y OPERADORES DEL SERVICIO DE TRANSPORTES ELECTRICOS DE LA CIUDAD DE MEXICO.</v>
          </cell>
          <cell r="AF772" t="str">
            <v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v>
          </cell>
          <cell r="AG772" t="str">
            <v>ACORTAR Y ERRADICAR LAS BRECHAS SOCIOCULTURALES DE DISCRIMINACION Y VIOLENCIA DE GENERO EN TROLEBUS Y TREN LIGERO.</v>
          </cell>
          <cell r="AH772">
            <v>5</v>
          </cell>
          <cell r="AI772" t="str">
            <v>CURSOS DE SENSIBILIZACION</v>
          </cell>
          <cell r="AJ772" t="str">
            <v xml:space="preserve">
(NUMERO DE PERSONAS APROBADAS / NUMERO DE PERSONAS CAPACITADAS) X 100</v>
          </cell>
          <cell r="AK772" t="str">
            <v>CURSO</v>
          </cell>
          <cell r="AL772" t="str">
            <v>INFORME PLATAFORMA SIMIG.</v>
          </cell>
          <cell r="AM772">
            <v>0</v>
          </cell>
          <cell r="AN772">
            <v>2</v>
          </cell>
          <cell r="AO772">
            <v>4</v>
          </cell>
          <cell r="AP772">
            <v>5</v>
          </cell>
        </row>
        <row r="773">
          <cell r="K773" t="str">
            <v>10PDTEP002</v>
          </cell>
          <cell r="L773">
            <v>3</v>
          </cell>
          <cell r="M773" t="str">
            <v>Más y Mejor Movilidad</v>
          </cell>
          <cell r="N773" t="str">
            <v>2</v>
          </cell>
          <cell r="O773" t="str">
            <v xml:space="preserve"> Mejorar</v>
          </cell>
          <cell r="P773" t="str">
            <v>6</v>
          </cell>
          <cell r="Q773" t="str">
            <v>Mejora en la atención ciudadana</v>
          </cell>
          <cell r="R773">
            <v>10</v>
          </cell>
          <cell r="S773" t="str">
            <v xml:space="preserve">Reducción de las desigualdades </v>
          </cell>
          <cell r="T773" t="str">
            <v xml:space="preserve">10. Reducción de las desigualdades </v>
          </cell>
          <cell r="U773" t="str">
            <v>1</v>
          </cell>
          <cell r="V773" t="str">
            <v>Gobierno</v>
          </cell>
          <cell r="W773" t="str">
            <v>2</v>
          </cell>
          <cell r="X773" t="str">
            <v>Justicia</v>
          </cell>
          <cell r="Y773" t="str">
            <v>4</v>
          </cell>
          <cell r="Z773" t="str">
            <v>Derechos Humanos</v>
          </cell>
          <cell r="AA773" t="str">
            <v>1.2.4</v>
          </cell>
          <cell r="AB773" t="str">
            <v>004</v>
          </cell>
          <cell r="AC773" t="str">
            <v>Transversalización del enfoque de derechos humanos</v>
          </cell>
          <cell r="AD773" t="str">
            <v xml:space="preserve"> BUSQUEDA DE LA CONSTRUCCION DE ESPACIOS DE CONVIVENCIA ARMONICOS PARA REDUCIR LA BRECHA DE DESIGUALDAD ENTRE HOMBRES Y MUJERES AL INTERIOR Y AL EXTERIOR DEL SERVICIO DE TRANSPORTES ELECTRICOS DE LA CIUDAD DE MEXICO.</v>
          </cell>
          <cell r="AE773" t="str">
            <v>PERSONAL TRABAJADOR DEL SERVICIO DE TRANSPORTES ELECTRICOS DE LA CIUDAD DE MEXICO, USUARIAS Y USUARIOS.</v>
          </cell>
          <cell r="AF773" t="str">
            <v>DAR CUMPLIMIENTO A LAS OBLIGACIONES EN MATERIA DE DERECHOS HUMANOS ADHERENTES AL ORGANISMO. SALVAGUARDAR LOS PRINCIPIOS DE LOS DERECHOS HUMANOS AL INTERIOR Y AL EXTERIOR DEL ORGANISMO.</v>
          </cell>
          <cell r="AG773" t="str">
            <v>GARANTIZAR LOS DERECHOS HUMANOS DE LA POBLACION QUE HACE USO DE LOS MEDIOS DE TRANSPORTE, COMO SON: TROLEBUS Y TREN LIGERO, EN TODO MOMENTO.</v>
          </cell>
          <cell r="AH773">
            <v>6</v>
          </cell>
          <cell r="AI773" t="str">
            <v>CURSOS DE SENSIBILIZACION</v>
          </cell>
          <cell r="AJ773" t="str">
            <v>(NUMERO DE PERSONAS APROBADAS / NUMERO DE PERSONAS CAPACITADAS) X 100</v>
          </cell>
          <cell r="AK773" t="str">
            <v>CURSO</v>
          </cell>
          <cell r="AL773" t="str">
            <v>INFORME COPRED.</v>
          </cell>
          <cell r="AM773">
            <v>0</v>
          </cell>
          <cell r="AN773">
            <v>2</v>
          </cell>
          <cell r="AO773">
            <v>4</v>
          </cell>
          <cell r="AP773">
            <v>6</v>
          </cell>
        </row>
        <row r="774">
          <cell r="K774" t="str">
            <v>10PDTEP004</v>
          </cell>
          <cell r="L774">
            <v>3</v>
          </cell>
          <cell r="M774" t="str">
            <v>Más y Mejor Movilidad</v>
          </cell>
          <cell r="N774">
            <v>2</v>
          </cell>
          <cell r="O774" t="str">
            <v xml:space="preserve"> Mejorar</v>
          </cell>
          <cell r="P774">
            <v>4</v>
          </cell>
          <cell r="Q774" t="str">
            <v>Impulso a la innovación y mejora tecnológica</v>
          </cell>
          <cell r="R774" t="str">
            <v>10</v>
          </cell>
          <cell r="S774" t="str">
            <v xml:space="preserve">Reducción de las desigualdades </v>
          </cell>
          <cell r="T774" t="str">
            <v xml:space="preserve">10. Reducción de las desigualdades </v>
          </cell>
          <cell r="U774" t="str">
            <v>2</v>
          </cell>
          <cell r="V774" t="str">
            <v>Desarrollo Social</v>
          </cell>
          <cell r="W774" t="str">
            <v>6</v>
          </cell>
          <cell r="X774" t="str">
            <v>Protección Social</v>
          </cell>
          <cell r="Y774" t="str">
            <v>8</v>
          </cell>
          <cell r="Z774" t="str">
            <v>Otros Grupos Vulnerables</v>
          </cell>
          <cell r="AA774" t="str">
            <v>2.6.8</v>
          </cell>
          <cell r="AB774" t="str">
            <v>294</v>
          </cell>
          <cell r="AC774" t="str">
            <v>Transversalización de la perspectiva de los derechos de la niñez y de la adolescencia</v>
          </cell>
          <cell r="AD77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74" t="str">
            <v>NIÑOS, NIÑAS Y ADOLESCENTES QUE HABITEN Y TRANSITEN EN LA CIUDAD DE MÉXICO</v>
          </cell>
          <cell r="AF774" t="str">
            <v>PROMOCIÓN INTEGRAL DE LOS DERECHOS DE LOS NIÑOS, NIÑAS Y ADOLESCENTES.
IMPLEMENTACIÓN ACCIONES DE SENSIBILIZACIÓN, PARA LOS SERVIDORES PÚBLICOS EN EL CUMPLIMIENTO DE LOS DERECHOS DE LOS NIÑOS, NIÑAS Y ADOLESCENTES.</v>
          </cell>
          <cell r="AG774" t="str">
            <v>NIÑOS, NIÑAS Y ADOLESCENTES, CON UNA VIDA LIBRE DE VIOLENCIA</v>
          </cell>
          <cell r="AH774">
            <v>1</v>
          </cell>
          <cell r="AI774" t="str">
            <v>PORCENTAJE DE ACTIVIDADES REALIZADAS A EFECTO DE CONCIENTIZAR SOBRE LOS DERECHOS DE LAS NIÑAS, NIÑOS Y ADOLESCENTES A LOS SERVIDORES PÚBLICOS DE LA INSTITUCIÓN.</v>
          </cell>
          <cell r="AJ774" t="str">
            <v>(ACTIVIDADES PLANEADAS PARA CONCIENTIZAR SOBRE LOS DERECHOS DE LAS NIÑAS, NIÑOS Y ADOLESCENTES) / (ACTIVIDADES REALIZADAS PARA CONCIENTIZAR SOBRE LOS DERECHOS DE LAS NIÑAS, NIÑOS Y ADOLESCENTES)</v>
          </cell>
          <cell r="AK774" t="str">
            <v>PORCENTAJE</v>
          </cell>
          <cell r="AL774" t="str">
            <v>N/A</v>
          </cell>
          <cell r="AM774">
            <v>0</v>
          </cell>
          <cell r="AN774">
            <v>0.5</v>
          </cell>
          <cell r="AO774">
            <v>1</v>
          </cell>
          <cell r="AP774">
            <v>1</v>
          </cell>
        </row>
        <row r="775">
          <cell r="K775" t="str">
            <v>11C001E007</v>
          </cell>
          <cell r="L775">
            <v>5</v>
          </cell>
          <cell r="M775" t="str">
            <v>Cero Agresión y Más Seguridad</v>
          </cell>
          <cell r="N775">
            <v>1</v>
          </cell>
          <cell r="O775" t="str">
            <v>Seguridad Ciudadana</v>
          </cell>
          <cell r="P775">
            <v>12</v>
          </cell>
          <cell r="Q775" t="str">
            <v xml:space="preserve">Fortalecimiento de la prevención </v>
          </cell>
          <cell r="R775">
            <v>16</v>
          </cell>
          <cell r="S775" t="str">
            <v>Paz, justicia e instituciones sólidas</v>
          </cell>
          <cell r="T775" t="str">
            <v>16. Paz, justicia e instituciones sólidas</v>
          </cell>
          <cell r="U775" t="str">
            <v>1</v>
          </cell>
          <cell r="V775" t="str">
            <v>Gobierno</v>
          </cell>
          <cell r="W775" t="str">
            <v>7</v>
          </cell>
          <cell r="X775" t="str">
            <v>Asuntos De Orden Público Y De Seguridad Interior</v>
          </cell>
          <cell r="Y775" t="str">
            <v>1</v>
          </cell>
          <cell r="Z775" t="str">
            <v>Policía</v>
          </cell>
          <cell r="AA775" t="str">
            <v>1.7.1</v>
          </cell>
          <cell r="AB775" t="str">
            <v>013</v>
          </cell>
          <cell r="AC775" t="str">
            <v>Prevención de la violencia con participación ciudadana</v>
          </cell>
          <cell r="AD775" t="str">
            <v>FALTA DE PARTICIPACION DE LA CIUDADANIA EN ACCIONES PARA LA PREVENCION DEL DELITO</v>
          </cell>
          <cell r="AE775" t="str">
            <v>LA POBLACION QUE HABITA Y TRANSITA EN LA CIUDAD DE MEXICO</v>
          </cell>
          <cell r="AF775" t="str">
            <v>REALIZAR ACCIONES PARA FOMENTAR LA PARTICIPACION CIUDADANA EN LA PREVENCION DEL DELITO  IMPLEMENTAR ACCIONES PARA LA PREVENCION DEL DELITO  EJECUTAR OPERATIVOS PARA CREAR CONDICIONES DE SEGURIDAD EN LAS ESCUELAS</v>
          </cell>
          <cell r="AG775" t="str">
            <v xml:space="preserve"> FORTALECIMIENTO DE LA PARTICIPACION CIUDADANA EN LA PREVENCION DEL DELITO</v>
          </cell>
          <cell r="AH775">
            <v>1</v>
          </cell>
          <cell r="AI775" t="str">
            <v>SE MEDIRAN LAS ACCIONES REALIZADAS PARA MEJORAR LA PARTICIPACION CIUDADANA EN LA PREVENCION DEL DELITO 174834</v>
          </cell>
          <cell r="AJ775" t="str">
            <v>(ACCIONES RALIZADAS/ACCIONES ALCANZADAS)*100</v>
          </cell>
          <cell r="AK775" t="str">
            <v>PORCENTAJE</v>
          </cell>
          <cell r="AL775" t="str">
            <v>ARCHIVOS DE LAS DIRECCIONES GENERALES</v>
          </cell>
          <cell r="AM775">
            <v>0.255</v>
          </cell>
          <cell r="AN775">
            <v>0.5</v>
          </cell>
          <cell r="AO775">
            <v>0.748</v>
          </cell>
          <cell r="AP775">
            <v>1</v>
          </cell>
        </row>
        <row r="776">
          <cell r="K776" t="str">
            <v>11C001E021</v>
          </cell>
          <cell r="L776">
            <v>5</v>
          </cell>
          <cell r="M776" t="str">
            <v>Cero Agresión y Más Seguridad</v>
          </cell>
          <cell r="N776">
            <v>1</v>
          </cell>
          <cell r="O776" t="str">
            <v>Seguridad Ciudadana</v>
          </cell>
          <cell r="P776">
            <v>7</v>
          </cell>
          <cell r="Q776" t="str">
            <v xml:space="preserve">Operación policial basada en cuadrantes, controles de confianza y su evaluación permanente </v>
          </cell>
          <cell r="R776">
            <v>16</v>
          </cell>
          <cell r="S776" t="str">
            <v>Paz, justicia e instituciones sólidas</v>
          </cell>
          <cell r="T776" t="str">
            <v>16. Paz, justicia e instituciones sólidas</v>
          </cell>
          <cell r="U776" t="str">
            <v>1</v>
          </cell>
          <cell r="V776" t="str">
            <v>Gobierno</v>
          </cell>
          <cell r="W776" t="str">
            <v>7</v>
          </cell>
          <cell r="X776" t="str">
            <v>Asuntos De Orden Público Y De Seguridad Interior</v>
          </cell>
          <cell r="Y776" t="str">
            <v>1</v>
          </cell>
          <cell r="Z776" t="str">
            <v>Policía</v>
          </cell>
          <cell r="AA776" t="str">
            <v>1.7.1</v>
          </cell>
          <cell r="AB776" t="str">
            <v>109</v>
          </cell>
          <cell r="AC776" t="str">
            <v>Operación de la policía en cuadrantes</v>
          </cell>
          <cell r="AD776" t="str">
            <v>DISEÑO DE LA OPERACION POLICIAL Y LA DISTRIBUCION GEOGRAFICA DE LAS Y LOS POLICIAS QUE NO RESPONDE COMPLETAMENTE A LAS NECESIDADES DE LA CIUDAD</v>
          </cell>
          <cell r="AE776" t="str">
            <v>UNA PERSPECTIVA DE POCA CONFIABILIDAD QUE TIENE LA POBLACION RESPECTO A LOS CUERPOS POLICIALES</v>
          </cell>
          <cell r="AF776" t="str">
            <v>FORTALECER EL PROGRAMA DE CUADRANTES POLICIALES MEDIANTE LA UNA PRESENCIA POLICIAL CONSTANTE Y UN MENOR TIEMPO DE RESPUESTA ANTE LLAMADOS DE AUXILIO.</v>
          </cell>
          <cell r="AG776" t="str">
            <v>LA CIUDAD DE MEXICO CUENTA CON POLITICAS PREVENTIVAS E INNOVADORAS QUE COADYUVAN A REDUCIR LOS INDICES DELICTIVOS Y MEJORAN LA PERCEPCION Y LA CONFIANZA DE LA CIUDADANIA EN SU POLICIA.</v>
          </cell>
          <cell r="AH776">
            <v>1</v>
          </cell>
          <cell r="AI776" t="str">
            <v>REALIZAR ACCIONES DE VIGILANCIA QUE PERMITAN A LA POLICIA RESPONDER A LAS NECESIDADES DE SEGURIDAD DE LA POBLACION DE LA CIUDAD DE MEXICO 2510619</v>
          </cell>
          <cell r="AJ776" t="str">
            <v>(NUMERO DE ACCIONES REALIZADAS AL PERIODO/NUMERO DE ACCIONES PROGRAMADAS AL PERIODO)*100</v>
          </cell>
          <cell r="AK776" t="str">
            <v>PORCENTAJE</v>
          </cell>
          <cell r="AL776" t="str">
            <v>BASE DE DATOS DE INCIDENCIA Y REMISIONES, INFORMES DE COBERTURA DE VISITAS REALIZADAS Y/O LOS FORMATOS DE VISITAS  ASI MISMO Y/O LAS PAPELETAS DE LOS CODIGOS</v>
          </cell>
          <cell r="AM776">
            <v>0.249</v>
          </cell>
          <cell r="AN776">
            <v>0.499</v>
          </cell>
          <cell r="AO776">
            <v>0.75</v>
          </cell>
          <cell r="AP776">
            <v>1</v>
          </cell>
        </row>
        <row r="777">
          <cell r="K777" t="str">
            <v>11C001E053</v>
          </cell>
          <cell r="L777">
            <v>5</v>
          </cell>
          <cell r="M777" t="str">
            <v>Cero Agresión y Más Seguridad</v>
          </cell>
          <cell r="N777">
            <v>1</v>
          </cell>
          <cell r="O777" t="str">
            <v>Seguridad Ciudadana</v>
          </cell>
          <cell r="P777">
            <v>2</v>
          </cell>
          <cell r="Q777" t="str">
            <v>Fortalecimiento del Mando Único</v>
          </cell>
          <cell r="R777">
            <v>16</v>
          </cell>
          <cell r="S777" t="str">
            <v>Paz, justicia e instituciones sólidas</v>
          </cell>
          <cell r="T777" t="str">
            <v>16. Paz, justicia e instituciones sólidas</v>
          </cell>
          <cell r="U777" t="str">
            <v>1</v>
          </cell>
          <cell r="V777" t="str">
            <v>Gobierno</v>
          </cell>
          <cell r="W777" t="str">
            <v>7</v>
          </cell>
          <cell r="X777" t="str">
            <v>Asuntos De Orden Público Y De Seguridad Interior</v>
          </cell>
          <cell r="Y777" t="str">
            <v>1</v>
          </cell>
          <cell r="Z777" t="str">
            <v>Policía</v>
          </cell>
          <cell r="AA777" t="str">
            <v>1.7.1</v>
          </cell>
          <cell r="AB777" t="str">
            <v>248</v>
          </cell>
          <cell r="AC777" t="str">
            <v>Operación de la policía de proximidad</v>
          </cell>
          <cell r="AD777" t="str">
            <v>FALTA DE CERCANIA ENTRE LA POBLACION Y SU POLICIA</v>
          </cell>
          <cell r="AE777" t="str">
            <v>POBLACION DE LA CIUDAD DE MEXICO Y SUS VISITANTES</v>
          </cell>
          <cell r="AF777" t="str">
            <v>ESTABLECER PROGRAMAS Y ACCIONES DE SEGURIDAD PARA MANTENER EL ORDEN Y LA PAZ PUBLICA, EN BENEFICIO DE LAS PERSONAS QUE HABITAN EN LA CIUDAD DE MEXICO, ASI COMO DE LAS QUE LO TRANSITAN Y VISITAN.</v>
          </cell>
          <cell r="AG777" t="str">
            <v>LA POBLACION QUE HABITA EN LA CIUDAD DE MEXICO DESARROLLA SUS ACTIVIDADES EN UN ENTORNO DE SEGURIDAD.</v>
          </cell>
          <cell r="AH777">
            <v>1</v>
          </cell>
          <cell r="AI777" t="str">
            <v>REALIZAR SERVICIOS DE SEGURIDAD EN LA CIUDAD 774056</v>
          </cell>
          <cell r="AJ777" t="str">
            <v>(NUMERO DE SERVICIOS REALIZADOS/NUMERO DE SERVICIOS PROGRAMADOS)*100</v>
          </cell>
          <cell r="AK777" t="str">
            <v>PORCENTAJE</v>
          </cell>
          <cell r="AL777" t="str">
            <v>ARCHIVO FISICO Y REPORTES ANUALES DE LA COORDINACION GENERAL DE LA POLICIA METROPOLITANA</v>
          </cell>
          <cell r="AM777">
            <v>0.25</v>
          </cell>
          <cell r="AN777">
            <v>0.5</v>
          </cell>
          <cell r="AO777">
            <v>0.75</v>
          </cell>
          <cell r="AP777">
            <v>1</v>
          </cell>
        </row>
        <row r="778">
          <cell r="K778" t="str">
            <v>11C001M001</v>
          </cell>
          <cell r="L778">
            <v>5</v>
          </cell>
          <cell r="M778" t="str">
            <v>Cero Agresión y Más Seguridad</v>
          </cell>
          <cell r="N778" t="str">
            <v>1</v>
          </cell>
          <cell r="O778" t="str">
            <v>Seguridad Ciudadana</v>
          </cell>
          <cell r="P778" t="str">
            <v>2</v>
          </cell>
          <cell r="Q778" t="str">
            <v>Fortalecimiento del Mando Único</v>
          </cell>
          <cell r="R778" t="str">
            <v>16</v>
          </cell>
          <cell r="S778" t="str">
            <v>Paz, justicia e instituciones sólidas</v>
          </cell>
          <cell r="T778" t="str">
            <v>16. Paz, justicia e instituciones sólidas</v>
          </cell>
          <cell r="U778" t="str">
            <v>1</v>
          </cell>
          <cell r="V778" t="str">
            <v>Gobierno</v>
          </cell>
          <cell r="W778" t="str">
            <v>7</v>
          </cell>
          <cell r="X778" t="str">
            <v>Asuntos De Orden Público Y De Seguridad Interior</v>
          </cell>
          <cell r="Y778" t="str">
            <v>1</v>
          </cell>
          <cell r="Z778" t="str">
            <v>Policía</v>
          </cell>
          <cell r="AA778" t="str">
            <v>1.7.1</v>
          </cell>
          <cell r="AB778" t="str">
            <v>104</v>
          </cell>
          <cell r="AC778" t="str">
            <v>Administración de capital humano</v>
          </cell>
          <cell r="AD778" t="str">
            <v>RECURSOS LIMITADOS PARA DOTAR DE BIENES Y SERVICIOS A LAS AREAS SUSTANTIVAS DE LA SECRETARIA DE SEGURIDAD CIUDADANA</v>
          </cell>
          <cell r="AE778" t="str">
            <v>LAS UNIDADES ADMINISTRATIVAS QUE INTEGRAN LA SECRETARIA DE SEGURIDAD CIUDADANA</v>
          </cell>
          <cell r="AF778" t="str">
            <v>OPTIMIZAR EL USO DE LOS RECURSOS FINANCIEROS DE LA SECRETARIA DE SEGURIDAD CIUDADANA</v>
          </cell>
          <cell r="AG778" t="str">
            <v>LAS UNIDADES ADMINISTRATIVAS DE LA SECRETARIA DE SEGURIDAD CIUDADANA CUENTAN CON LOS BIENES Y SERVICIOS NECESARIOS PARA UNA OPTIMA PRESTACION DE LOS SERVICIOS DE SEGURIDAD Y PROTECCION A LA VIDA Y PATRIMONIO DE LOS HABITANTES Y VISITANTES DE LA CIUDAD.</v>
          </cell>
          <cell r="AH778">
            <v>1</v>
          </cell>
          <cell r="AI778" t="str">
            <v>MEDIR EL PORCENTAJE DE CUMPLIMIENTO DEL GASTO DE OPERACION ADMINISTRATIVO DEL AÑO CORRIENTE, CON RESPECTO AL GASTO DE OPERACION ADMINISTRATIVO DEL AÑO INMEDIATO ANTERIOR</v>
          </cell>
          <cell r="AJ778" t="str">
            <v>GASTO DE OPERACION ADMINISTRATIVO DEL AÑO CORRIENTE / GASTO DE OPERACION ADMINISTRATIVO DEL AÑO INMEDIATO ANTERIOR X 100.</v>
          </cell>
          <cell r="AK778" t="str">
            <v>PORCENTAJE</v>
          </cell>
          <cell r="AL778" t="str">
            <v>REGISTROS DE LA SECRETARIA OBTENIDOS DEL SAP-GRP.</v>
          </cell>
          <cell r="AM778">
            <v>0</v>
          </cell>
          <cell r="AN778">
            <v>0</v>
          </cell>
          <cell r="AO778">
            <v>0</v>
          </cell>
          <cell r="AP778">
            <v>1</v>
          </cell>
        </row>
        <row r="779">
          <cell r="K779" t="str">
            <v>11C001N001</v>
          </cell>
          <cell r="L779">
            <v>5</v>
          </cell>
          <cell r="M779" t="str">
            <v>Cero Agresión y Más Seguridad</v>
          </cell>
          <cell r="N779">
            <v>3</v>
          </cell>
          <cell r="O779" t="str">
            <v xml:space="preserve">Protección civil </v>
          </cell>
          <cell r="P779">
            <v>1</v>
          </cell>
          <cell r="Q779" t="str">
            <v>Sistema de Gestión Integral de Riesgos</v>
          </cell>
          <cell r="R779">
            <v>16</v>
          </cell>
          <cell r="S779" t="str">
            <v>Paz, justicia e instituciones sólidas</v>
          </cell>
          <cell r="T779" t="str">
            <v>16. Paz, justicia e instituciones sólidas</v>
          </cell>
          <cell r="U779" t="str">
            <v>1</v>
          </cell>
          <cell r="V779" t="str">
            <v>Gobierno</v>
          </cell>
          <cell r="W779" t="str">
            <v>7</v>
          </cell>
          <cell r="X779" t="str">
            <v>Asuntos De Orden Público Y De Seguridad Interior</v>
          </cell>
          <cell r="Y779" t="str">
            <v>2</v>
          </cell>
          <cell r="Z779" t="str">
            <v>Protección Civil</v>
          </cell>
          <cell r="AA779" t="str">
            <v>1.7.2</v>
          </cell>
          <cell r="AB779" t="str">
            <v>002</v>
          </cell>
          <cell r="AC779" t="str">
            <v>Gestión integral de riesgos en materia de protección civil</v>
          </cell>
          <cell r="AD779" t="str">
            <v>LOS TRABAJADORES DE LA SECRETARIA DE SEGURIDAD CIUDADANA ENFRENTAN FENOMENOS PERTURBADORES CON UNA INADECUADA GESTION INTEGRAL DE RIESGO</v>
          </cell>
          <cell r="AE779" t="str">
            <v xml:space="preserve">  POBLACION QUE LABORA EN LA SECRETARIA DE SEGURIDAD CIUDADANA</v>
          </cell>
          <cell r="AF779" t="str">
            <v>INSTALACION DE COMITES DE PROTECCION CIVIL EN LOS DISTINTOS INMUEBLES QUE OCUPA LA SECRETARIA DE SEGURIDAD CIUDADANA  INTEGRAR PROGRAMAS INTERNOS DE PROTECCION CIVIL  ELABORACION DE ANALISIS DE RIESGOS</v>
          </cell>
          <cell r="AG779" t="str">
            <v>LAS PERSONAS QUE TRABAJAN EN LA SECRETARIA DE SEGURIDAD CIUDADANA CUENTAN CON UNA CULTURA DE LA PREVENCION QUE LES PERMITE UN ADECUADO COMPORTAMIENTO Y DESEMPEÑO ANTE UNA EVENTUALIDAD, Y CON ELLO SALVAGUARDAN SU INTEGRIDAD Y LA DE LOS DEMAS</v>
          </cell>
          <cell r="AH779">
            <v>1</v>
          </cell>
          <cell r="AI779" t="str">
            <v>REALIZAR ACCIONES PARA FORTALECER LA CULTURA DE LA PROTECCION CIVIL 5574</v>
          </cell>
          <cell r="AJ779" t="str">
            <v>(ACCIONES EN MATERIA DE PROTECCION CIVIL REALIZADAS/
ACCIONES EN MATERIA DE PROTECCION CIVIL PROGRAMADAS)*100</v>
          </cell>
          <cell r="AK779" t="str">
            <v>PORCENTAJE</v>
          </cell>
          <cell r="AL779" t="str">
            <v>REGISTRO DE ACCIONES Y PARTES INFORMATIVOS</v>
          </cell>
          <cell r="AM779">
            <v>0.251</v>
          </cell>
          <cell r="AN779">
            <v>0.5</v>
          </cell>
          <cell r="AO779">
            <v>0.75</v>
          </cell>
          <cell r="AP779">
            <v>1</v>
          </cell>
        </row>
        <row r="780">
          <cell r="K780" t="str">
            <v>11C001O001</v>
          </cell>
          <cell r="L780">
            <v>5</v>
          </cell>
          <cell r="M780" t="str">
            <v>Cero Agresión y Más Seguridad</v>
          </cell>
          <cell r="N780" t="str">
            <v>1</v>
          </cell>
          <cell r="O780" t="str">
            <v>Seguridad Ciudadana</v>
          </cell>
          <cell r="P780" t="str">
            <v>5</v>
          </cell>
          <cell r="Q780" t="str">
            <v>Erradicar la corrupción, fortalecer la transparencia y la rendición de cuentas</v>
          </cell>
          <cell r="R780">
            <v>16</v>
          </cell>
          <cell r="S780" t="str">
            <v>Paz, justicia e instituciones sólidas</v>
          </cell>
          <cell r="T780" t="str">
            <v>16. Paz, justicia e instituciones sólidas</v>
          </cell>
          <cell r="U780" t="str">
            <v>1</v>
          </cell>
          <cell r="V780" t="str">
            <v>Gobierno</v>
          </cell>
          <cell r="W780" t="str">
            <v>3</v>
          </cell>
          <cell r="X780" t="str">
            <v>Coordinación De La Política De Gobierno</v>
          </cell>
          <cell r="Y780" t="str">
            <v>4</v>
          </cell>
          <cell r="Z780" t="str">
            <v>Función Pública</v>
          </cell>
          <cell r="AA780" t="str">
            <v>1.3.4</v>
          </cell>
          <cell r="AB780" t="str">
            <v>001</v>
          </cell>
          <cell r="AC780" t="str">
            <v>Función pública y buen gobierno</v>
          </cell>
          <cell r="AD780" t="str">
            <v>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v>
          </cell>
          <cell r="AE780" t="str">
            <v>LAS UNIDADES ADMINISTRATIVAS QUE INTEGRAN LA SECRETARIA DE SEGURIDAD CIUDADANA</v>
          </cell>
          <cell r="AF780" t="str">
            <v>OPTIMIZAR EL USO DE LOS RECURSOS FINANCIEROS DE LA SECRETARIA DE SEGURIDAD CIUDADANA</v>
          </cell>
          <cell r="AG780" t="str">
            <v>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v>
          </cell>
          <cell r="AH780">
            <v>1</v>
          </cell>
          <cell r="AI780" t="str">
            <v>REALIZAR TRAMITES ADMINISTRATIVOS Y DE RENDICION DE CUENTAS QUE CONTRIBUYAN A LA MEJORA Y MODERNIZACION ADMINISTRATIVA DE LA SECRETARIA 2318</v>
          </cell>
          <cell r="AJ780" t="str">
            <v>(NUMERO DE TRAMITES REALIZADOS/NUMERO DE TRAMITES PROGRAMADO)*100</v>
          </cell>
          <cell r="AK780" t="str">
            <v>PORCENTAJE</v>
          </cell>
          <cell r="AL780" t="str">
            <v>ESTADISTICOS HISTORICOS DE SOPORTE DOCUMENTAL DE CADA UNA DE LAS ACCIONES ESPECIFICAS TRAMITADAS PARA LA CONSECUCION DE LAS ACCIONES DE ESTA UNIDAD ADMINISTRATIVA, CON BASE EN LA INFORMACION PROPORCIONADA POR CADA UNA DE LAS AREAS RESPONSABLES DE SU EJECUCION</v>
          </cell>
          <cell r="AM780">
            <v>0.16600000000000001</v>
          </cell>
          <cell r="AN780">
            <v>0.46</v>
          </cell>
          <cell r="AO780">
            <v>0.752</v>
          </cell>
          <cell r="AP780">
            <v>1</v>
          </cell>
        </row>
        <row r="781">
          <cell r="K781" t="str">
            <v>11C001P001</v>
          </cell>
          <cell r="L781">
            <v>5</v>
          </cell>
          <cell r="M781" t="str">
            <v>Cero Agresión y Más Seguridad</v>
          </cell>
          <cell r="N781" t="str">
            <v>1</v>
          </cell>
          <cell r="O781" t="str">
            <v>Seguridad Ciudadana</v>
          </cell>
          <cell r="P781" t="str">
            <v>4</v>
          </cell>
          <cell r="Q781" t="str">
            <v>Coordinación con Gabinete de Seguridad, Justicia y Gobierno</v>
          </cell>
          <cell r="R781">
            <v>5</v>
          </cell>
          <cell r="S781" t="str">
            <v xml:space="preserve">Igualdad de género </v>
          </cell>
          <cell r="T781" t="str">
            <v xml:space="preserve">5. Igualdad de género </v>
          </cell>
          <cell r="U781" t="str">
            <v>1</v>
          </cell>
          <cell r="V781" t="str">
            <v>Gobierno</v>
          </cell>
          <cell r="W781" t="str">
            <v>2</v>
          </cell>
          <cell r="X781" t="str">
            <v>Justicia</v>
          </cell>
          <cell r="Y781" t="str">
            <v>4</v>
          </cell>
          <cell r="Z781" t="str">
            <v>Derechos Humanos</v>
          </cell>
          <cell r="AA781" t="str">
            <v>1.2.4</v>
          </cell>
          <cell r="AB781" t="str">
            <v>003</v>
          </cell>
          <cell r="AC781" t="str">
            <v>Transversalización de la perspectiva de género</v>
          </cell>
          <cell r="AD781" t="str">
            <v>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v>
          </cell>
          <cell r="AE781" t="str">
            <v>NIÑOS, NIÑAS Y ADOLESCENTES QUE HABITEN Y TRANSITEN EN LA CIUDAD DE MEXICO</v>
          </cell>
          <cell r="AF781" t="str">
            <v>PROMOCIÓN INTEGRAL DE LOS DERECHOS DE LOS NINOS, NINAS Y ADOLECENTES.
IMPLEMENTACIÓN ACCIONES DE SENSIBILIZACION, PARA LOS SERVIDORES PUBLICOS EN EL CUMPLIMIENTO DE LOS DERECHOS DE LOS NIÑOS, NIÑAS Y ADOLECENTES.</v>
          </cell>
          <cell r="AG781" t="str">
            <v>NIÑOS, NIÑAS Y ADOLECENTES, CON UNA VIDA LIBRE DE VIOLENCIA</v>
          </cell>
          <cell r="AH781" t="str">
            <v>2,000</v>
          </cell>
          <cell r="AI781" t="str">
            <v>ACCIONES DE CAPACITACIÓN DIRIJIDAS A LAS PERSONAS SERVIDORAS PÚBLICAS DE LA SSC CDMX A FIN DE COADYUVAR EN EL RESPETO DE LOS DERECHOS HUMANOS DE LAS MUJERES Y CONTRIBUIR A PROMOVER UNA VIDA LIBRE DE VIOLENCIA Y DE IGUALDAD ENTRE HOMBRES Y MUJERES.</v>
          </cell>
          <cell r="AJ781" t="str">
            <v>(TOTAL DE ACCIONES DE CAPACITACIÓN EN MATERIA DE PERSPECTIVA DE  GÉNERO REALIZADAS EN EL PERIODO / TOTAL DE ACCIONES DE CAPACITACIÓN EN MATERIA DE PERSPECTIVA DE  GÉNERO PROGRAMADAS EN EL PERIODO ) * 100</v>
          </cell>
          <cell r="AK781" t="str">
            <v>PORCENTAJE</v>
          </cell>
          <cell r="AL781" t="str">
            <v>REGISTROS INTERNOS DE LA DIRECCIÓN GENERAL DE DERECHOS HUMANOS</v>
          </cell>
          <cell r="AM781">
            <v>0</v>
          </cell>
          <cell r="AN781">
            <v>0</v>
          </cell>
          <cell r="AO781" t="str">
            <v>1500</v>
          </cell>
          <cell r="AP781" t="str">
            <v>2000</v>
          </cell>
        </row>
        <row r="782">
          <cell r="K782" t="str">
            <v>11C001P002</v>
          </cell>
          <cell r="L782">
            <v>5</v>
          </cell>
          <cell r="M782" t="str">
            <v>Cero Agresión y Más Seguridad</v>
          </cell>
          <cell r="N782" t="str">
            <v>1</v>
          </cell>
          <cell r="O782" t="str">
            <v>Seguridad Ciudadana</v>
          </cell>
          <cell r="P782" t="str">
            <v>11</v>
          </cell>
          <cell r="Q782" t="str">
            <v>Protección de los derechos humanos de la ciudadanía y protocolos de actuación policial</v>
          </cell>
          <cell r="R782">
            <v>10</v>
          </cell>
          <cell r="S782" t="str">
            <v xml:space="preserve">Reducción de las desigualdades </v>
          </cell>
          <cell r="T782" t="str">
            <v xml:space="preserve">10. Reducción de las desigualdades </v>
          </cell>
          <cell r="U782" t="str">
            <v>1</v>
          </cell>
          <cell r="V782" t="str">
            <v>Gobierno</v>
          </cell>
          <cell r="W782" t="str">
            <v>2</v>
          </cell>
          <cell r="X782" t="str">
            <v>Justicia</v>
          </cell>
          <cell r="Y782" t="str">
            <v>4</v>
          </cell>
          <cell r="Z782" t="str">
            <v>Derechos Humanos</v>
          </cell>
          <cell r="AA782" t="str">
            <v>1.2.4</v>
          </cell>
          <cell r="AB782" t="str">
            <v>004</v>
          </cell>
          <cell r="AC782" t="str">
            <v>Transversalización del enfoque de derechos humanos</v>
          </cell>
          <cell r="AD782" t="str">
            <v>AMPLIAR LOS PROGRAMAS Y ACCIONES QUE AVANCEN EN LA GARANTIA DE LOS DERECHOS PARA LOS GRUPOS DE ATENCION PRIORITARIA.</v>
          </cell>
          <cell r="AE782" t="str">
            <v>LAS Y LOS POLICIAS DE LA SSC CDMX, PARA QUE ADQUIERAN CONOCIMIENTOS  SOBRE LAS ACCIONES Y RESPONSABILIDADES QUE TIENE COMO PERSONA SERVIDORA PUBLICA PARA HACER PREVALECER EL DERECHO A UNA VIDA LIBRE DE VIOLENCIA BAJO UNA PERSPECTIVA DE GENERO.</v>
          </cell>
          <cell r="AF782" t="str">
            <v>ATENDER LAS RECOMENDACIONES QUE PRESENTEN LAS DISTINTAS INSTANCIAS PROTECTORAS DE LOS DERECHOS HUMANOS  IMPARTIR CAPACITACION EN MATERIA DE DERECHOS HUMANOS AL PERSONAL ADMINISTRATIVO Y OPERATIVO DE LA SSC</v>
          </cell>
          <cell r="AG782" t="str">
            <v>FORTALECIMIENTO DE LAS ACCIONES TRANSVERSALES QUE COADYUVAN A ERRADICAR LA DISCRIMINACION Y LA VIOLENCIA HACIA LAS PERSONAS.</v>
          </cell>
          <cell r="AH782">
            <v>1</v>
          </cell>
          <cell r="AI782" t="str">
            <v>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v>
          </cell>
          <cell r="AJ782" t="str">
            <v>PORCENTAJE DE CUMPLIMIENTO DEL PROGRAMA ANUAL DE TRABAJO=..(TOTAL DE ACCIONES REALIZADAS EN MATERIA DE DERECHOS HUMANOS EN EL PERIODO / TOTAL DE ACCIONES PROGRAMADAS EN EL PERIODO) * 100</v>
          </cell>
          <cell r="AK782" t="str">
            <v>PORCENTAJE</v>
          </cell>
          <cell r="AL782" t="str">
            <v>NUMERALIA DE LA DIRECCION GENERAL DE DERECHOS HUMANOS .HTTP://10.13.120.222/INDEX.PHP?ACTION=LOGIN</v>
          </cell>
          <cell r="AM782">
            <v>0.15</v>
          </cell>
          <cell r="AN782">
            <v>0.47499999999999998</v>
          </cell>
          <cell r="AO782">
            <v>0.8</v>
          </cell>
          <cell r="AP782">
            <v>1</v>
          </cell>
        </row>
        <row r="783">
          <cell r="K783" t="str">
            <v>11C001P004</v>
          </cell>
          <cell r="L783">
            <v>5</v>
          </cell>
          <cell r="M783" t="str">
            <v>Cero Agresión y Más Seguridad</v>
          </cell>
          <cell r="N783" t="str">
            <v>1</v>
          </cell>
          <cell r="O783" t="str">
            <v>Seguridad Ciudadana</v>
          </cell>
          <cell r="P783" t="str">
            <v>12</v>
          </cell>
          <cell r="Q783" t="str">
            <v>Fortalecimiento de la prevención</v>
          </cell>
          <cell r="R783" t="str">
            <v>10</v>
          </cell>
          <cell r="S783" t="str">
            <v xml:space="preserve">Reducción de las desigualdades </v>
          </cell>
          <cell r="T783" t="str">
            <v xml:space="preserve">10. Reducción de las desigualdades </v>
          </cell>
          <cell r="U783" t="str">
            <v>2</v>
          </cell>
          <cell r="V783" t="str">
            <v>Desarrollo Social</v>
          </cell>
          <cell r="W783" t="str">
            <v>6</v>
          </cell>
          <cell r="X783" t="str">
            <v>Protección Social</v>
          </cell>
          <cell r="Y783" t="str">
            <v>8</v>
          </cell>
          <cell r="Z783" t="str">
            <v>Otros Grupos Vulnerables</v>
          </cell>
          <cell r="AA783" t="str">
            <v>2.6.8</v>
          </cell>
          <cell r="AB783" t="str">
            <v>294</v>
          </cell>
          <cell r="AC783" t="str">
            <v>Transversalización de la perspectiva de los derechos de la niñez y de la adolescencia</v>
          </cell>
          <cell r="AD78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83" t="str">
            <v>NIÑOS, NIÑAS Y ADOLESCENTES QUE HABITEN Y TRANSITEN EN LA CIUDAD DE MÉXICO</v>
          </cell>
          <cell r="AF783" t="str">
            <v>PROMOCIÓN INTEGRAL DE LOS DERECHOS DE LOS NIÑOS, NIÑAS Y ADOLESCENTES.
IMPLEMENTACIÓN ACCIONES DE SENSIBILIZACIÓN, PARA LOS SERVIDORES PÚBLICOS EN EL CUMPLIMIENTO DE LOS DERECHOS DE LOS NIÑOS, NIÑAS Y ADOLESCENTES.</v>
          </cell>
          <cell r="AG783" t="str">
            <v>NIÑOS, NIÑAS Y ADOLESCENTES, CON UNA VIDA LIBRE DE VIOLENCIA</v>
          </cell>
          <cell r="AH783">
            <v>1</v>
          </cell>
          <cell r="AI783" t="str">
            <v>PORCENTAJE DE ACTIVIDADES REALIZADAS A EFECTO DE CONCIENTIZAR SOBRE LOS DERECHOS DE LAS NIÑAS, NIÑOS Y ADOLESCENTES A LOS SERVIDORES PÚBLICOS DE LA INSTITUCIÓN.</v>
          </cell>
          <cell r="AJ783" t="str">
            <v>(ACTIVIDADES PLANEADAS PARA CONCIENTIZAR SOBRE LOS DERECHOS DE LAS NIÑAS, NIÑOS Y ADOLESCENTES) / (ACTIVIDADES REALIZADAS PARA CONCIENTIZAR SOBRE LOS DERECHOS DE LAS NIÑAS, NIÑOS Y ADOLESCENTES)</v>
          </cell>
          <cell r="AK783" t="str">
            <v>PORCENTAJE</v>
          </cell>
          <cell r="AL783" t="str">
            <v>N/A</v>
          </cell>
          <cell r="AM783">
            <v>0</v>
          </cell>
          <cell r="AN783">
            <v>0.5</v>
          </cell>
          <cell r="AO783">
            <v>1</v>
          </cell>
          <cell r="AP783">
            <v>1</v>
          </cell>
        </row>
        <row r="784">
          <cell r="K784" t="str">
            <v>11CD01E025</v>
          </cell>
          <cell r="L784">
            <v>5</v>
          </cell>
          <cell r="M784" t="str">
            <v>Cero Agresión y Más Seguridad</v>
          </cell>
          <cell r="N784">
            <v>1</v>
          </cell>
          <cell r="O784" t="str">
            <v>&lt;&lt;&lt;&lt;</v>
          </cell>
          <cell r="P784">
            <v>9</v>
          </cell>
          <cell r="Q784" t="str">
            <v>Formación, capacitación y carrera policial</v>
          </cell>
          <cell r="R784">
            <v>4</v>
          </cell>
          <cell r="S784" t="str">
            <v>Educación de calidad</v>
          </cell>
          <cell r="T784" t="str">
            <v>4. Educación de calidad</v>
          </cell>
          <cell r="U784" t="str">
            <v>2</v>
          </cell>
          <cell r="V784" t="str">
            <v>Desarrollo Social</v>
          </cell>
          <cell r="W784" t="str">
            <v>5</v>
          </cell>
          <cell r="X784" t="str">
            <v>Educación</v>
          </cell>
          <cell r="Y784" t="str">
            <v>3</v>
          </cell>
          <cell r="Z784" t="str">
            <v>Educación Superior</v>
          </cell>
          <cell r="AA784" t="str">
            <v>2.5.3</v>
          </cell>
          <cell r="AB784" t="str">
            <v>071</v>
          </cell>
          <cell r="AC784" t="str">
            <v>Profesionalización de servidores públicos</v>
          </cell>
          <cell r="AD784" t="str">
            <v>MINIMAS OPORTUNIDADES DE DESARROLLO PERSONAL Y PROFESIONAL DEL POLICIA, QUE AFECTAN SU DESEMPEÑO ANTE LA PROBLEMATICA DE SEGURIDAD DE LA CIUDADANIA.</v>
          </cell>
          <cell r="AE784" t="str">
            <v>35,320 POLICIAS DE LA CIUDAD DE MEXICO.</v>
          </cell>
          <cell r="AF784" t="str">
            <v>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AG784" t="str">
            <v>DESARROLLO PROFESIONAL DENTRO DE LA CARRERA POLICIAL Y BENEFICIOS ECONOMICOS.</v>
          </cell>
          <cell r="AH784">
            <v>7.1</v>
          </cell>
          <cell r="AI784" t="str">
            <v>VARIACION PORCENTUAL DE POLICIAS QUE ACCEDEN A PROGRAMAS PARA ELEVAR SU NIVEL ACADEMICO DEL AÑO ACTUAL CON RELACION A LOS POLICIAS QUE ACCEDIERON A DICHOS PROGRAMAS DEL AÑO ANTERIOR.</v>
          </cell>
          <cell r="AJ784" t="str">
            <v xml:space="preserve">((NUMERO DE POLICIAS PREVENTIVOS INSCRITOS EN PROGRAMAS QUE LES PERMITEN ELEVAR EL NIVEL ACADEMICO AÑO T / NUMERO DE POLICIAS PREVENTIVOS INSCRITOS EN PROGRAMAS QUE LES PERMITEN ELEVAR EL NIVEL ACADEMICO AÑO T) -1) * 100 </v>
          </cell>
          <cell r="AK784" t="str">
            <v>TASA DE VARIACION</v>
          </cell>
          <cell r="AL784" t="str">
            <v>REGISTROS ADMINISTRATIVOS DE LA DIRECCION DE DESARROLLO ACADEMICO DE LA UNIVERSIDAD DE LA POLICIA DE LA CIUDAD DE MEXICO.</v>
          </cell>
          <cell r="AM784">
            <v>0.02</v>
          </cell>
          <cell r="AN784">
            <v>0.04</v>
          </cell>
          <cell r="AO784">
            <v>0.06</v>
          </cell>
          <cell r="AP784">
            <v>7.0999999999999994E-2</v>
          </cell>
        </row>
        <row r="785">
          <cell r="K785" t="str">
            <v>11CD01E026</v>
          </cell>
          <cell r="L785">
            <v>5</v>
          </cell>
          <cell r="M785" t="str">
            <v>Cero Agresión y Más Seguridad</v>
          </cell>
          <cell r="N785">
            <v>1</v>
          </cell>
          <cell r="O785" t="str">
            <v>Seguridad Ciudadana</v>
          </cell>
          <cell r="P785">
            <v>9</v>
          </cell>
          <cell r="Q785" t="str">
            <v>Formación, capacitación y carrera policial</v>
          </cell>
          <cell r="R785">
            <v>4</v>
          </cell>
          <cell r="S785" t="str">
            <v>Educación de calidad</v>
          </cell>
          <cell r="T785" t="str">
            <v>4. Educación de calidad</v>
          </cell>
          <cell r="U785" t="str">
            <v>2</v>
          </cell>
          <cell r="V785" t="str">
            <v>Desarrollo Social</v>
          </cell>
          <cell r="W785" t="str">
            <v>5</v>
          </cell>
          <cell r="X785" t="str">
            <v>Educación</v>
          </cell>
          <cell r="Y785" t="str">
            <v>3</v>
          </cell>
          <cell r="Z785" t="str">
            <v>Educación Superior</v>
          </cell>
          <cell r="AA785" t="str">
            <v>2.5.3</v>
          </cell>
          <cell r="AB785" t="str">
            <v>242</v>
          </cell>
          <cell r="AC785" t="str">
            <v>Formación de aspirantes</v>
          </cell>
          <cell r="AD785" t="str">
            <v xml:space="preserve">LOS POLICIAS NO CUENTAN CON LA PREPARACION SUFICIENTE ACADEMICA Y FISICAMENTE, PARA EL DESEMPEÑO DE SUS FUNCIONES POLICIALES. </v>
          </cell>
          <cell r="AE785" t="str">
            <v>HABITANTES DE LA CIUDAD DE MEXICO.</v>
          </cell>
          <cell r="AF785" t="str">
            <v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v>
          </cell>
          <cell r="AG785" t="str">
            <v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v>
          </cell>
          <cell r="AH785">
            <v>0.75</v>
          </cell>
          <cell r="AI785" t="str">
            <v>PORCENTAJE DE ASPIRANTES QUE CONCLUYEN EL CURSO BASICO EN RELACION A LOS ASPIRANTES INSCRITOS AL MISMO.</v>
          </cell>
          <cell r="AJ785" t="str">
            <v>(ASPIRANTES QUE CONCLUYEN EL CURSO/TOTAL DE ASPIRANTES INSCRITOS)*100</v>
          </cell>
          <cell r="AK785" t="str">
            <v>PORCENTAJE</v>
          </cell>
          <cell r="AL785" t="str">
            <v>BASE DE DATOS POR GENERACION DE ALUMNOS DEL CURSO BASICO DE FORMACION, UBICADA EN LA SUBDIRECCION DE ADMINISTRACION ESCOLAR Y RECLUTAMIENTO DE LA DIRECCION DE DESARROLLO EDUCATIVO DE LA UNIVERSIDAD DE LA POLICIA DE LA CIUDAD DE MEXICO.</v>
          </cell>
          <cell r="AM785">
            <v>0.125</v>
          </cell>
          <cell r="AN785">
            <v>0.5</v>
          </cell>
          <cell r="AO785">
            <v>0.625</v>
          </cell>
          <cell r="AP785">
            <v>0.75</v>
          </cell>
        </row>
        <row r="786">
          <cell r="K786" t="str">
            <v>11CD01M001</v>
          </cell>
          <cell r="L786">
            <v>5</v>
          </cell>
          <cell r="M786" t="str">
            <v>Cero Agresión y Más Seguridad</v>
          </cell>
          <cell r="N786">
            <v>1</v>
          </cell>
          <cell r="O786" t="str">
            <v>Seguridad Ciudadana</v>
          </cell>
          <cell r="P786">
            <v>9</v>
          </cell>
          <cell r="Q786" t="str">
            <v>Formación, capacitación y carrera policial</v>
          </cell>
          <cell r="R786">
            <v>16</v>
          </cell>
          <cell r="S786" t="str">
            <v>Paz, justicia e instituciones sólidas</v>
          </cell>
          <cell r="T786" t="str">
            <v>16. Paz, justicia e instituciones sólidas</v>
          </cell>
          <cell r="U786" t="str">
            <v>2</v>
          </cell>
          <cell r="V786" t="str">
            <v>Desarrollo Social</v>
          </cell>
          <cell r="W786" t="str">
            <v>5</v>
          </cell>
          <cell r="X786" t="str">
            <v>Educación</v>
          </cell>
          <cell r="Y786" t="str">
            <v>3</v>
          </cell>
          <cell r="Z786" t="str">
            <v>Educación Superior</v>
          </cell>
          <cell r="AA786" t="str">
            <v>2.5.3</v>
          </cell>
          <cell r="AB786" t="str">
            <v>104</v>
          </cell>
          <cell r="AC786" t="str">
            <v>Administración de capital humano</v>
          </cell>
          <cell r="AD786" t="str">
            <v>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v>
          </cell>
          <cell r="AE786" t="str">
            <v>PERSONAL ADSCRITO A LA UNIVERSIDAD DE LA POLICIA DE LA CIUDAD DE MEXICO.</v>
          </cell>
          <cell r="AF786" t="str">
            <v>CAPACITAR AL 20% DEL PERSONAL ADSCRITO A LA UNIVERSIDAD DE LA POLICIA DE LA CIUDAD DE MEXICO.</v>
          </cell>
          <cell r="AG786" t="str">
            <v>SERVIDORES PUBLICOS MAYOR CAPACITADOS PARA BRINDAR UNA MEJOR ATENCION CIUDADANA.</v>
          </cell>
          <cell r="AH786">
            <v>0.20399999999999999</v>
          </cell>
          <cell r="AI786" t="str">
            <v>PORCENTAJE DE SERVIDORES PUBLICOS QUE RECIBEN ALGUN TIPO DE CAPACITACION PARA EL DESARROLLO DE SUS ACTIVIDADES DENTRO DE LA UPCDMX.</v>
          </cell>
          <cell r="AJ786" t="str">
            <v>(NUMERO DE SERVIDORES PUBLICOS CAPACITADOS / TOTAL DE PLAZAS OCUPADAS) *100</v>
          </cell>
          <cell r="AK786" t="str">
            <v>PORCENTAJE</v>
          </cell>
          <cell r="AL786" t="str">
            <v>BASE DE DATOS CON LOS REGISTROS DEL PERSONAL QUE SE CAPACITO..DISPONIBLE PARA CONSULTA EN LA J.U.D. DE CAPITAL HUMANO DE LA DIRECCION ADMINISTRATIVA DE LA UNIVERSIDAD DE LA POLICIA DE LA CIUDAD DE MEXICO.</v>
          </cell>
          <cell r="AM786">
            <v>0</v>
          </cell>
          <cell r="AN786">
            <v>7.0000000000000007E-2</v>
          </cell>
          <cell r="AO786">
            <v>0.14000000000000001</v>
          </cell>
          <cell r="AP786">
            <v>0.2</v>
          </cell>
        </row>
        <row r="787">
          <cell r="K787" t="str">
            <v>11CD01N001</v>
          </cell>
          <cell r="L787">
            <v>5</v>
          </cell>
          <cell r="M787" t="str">
            <v>Cero Agresión y Más Seguridad</v>
          </cell>
          <cell r="N787">
            <v>3</v>
          </cell>
          <cell r="O787" t="str">
            <v xml:space="preserve">Protección civil </v>
          </cell>
          <cell r="P787">
            <v>1</v>
          </cell>
          <cell r="Q787" t="str">
            <v>Sistema de Gestión Integral de Riesgos</v>
          </cell>
          <cell r="R787">
            <v>16</v>
          </cell>
          <cell r="S787" t="str">
            <v>Paz, justicia e instituciones sólidas</v>
          </cell>
          <cell r="T787" t="str">
            <v>16. Paz, justicia e instituciones sólidas</v>
          </cell>
          <cell r="U787" t="str">
            <v>1</v>
          </cell>
          <cell r="V787" t="str">
            <v>Gobierno</v>
          </cell>
          <cell r="W787" t="str">
            <v>7</v>
          </cell>
          <cell r="X787" t="str">
            <v>Asuntos De Orden Público Y De Seguridad Interior</v>
          </cell>
          <cell r="Y787" t="str">
            <v>2</v>
          </cell>
          <cell r="Z787" t="str">
            <v>Protección Civil</v>
          </cell>
          <cell r="AA787" t="str">
            <v>1.7.2</v>
          </cell>
          <cell r="AB787" t="str">
            <v>002</v>
          </cell>
          <cell r="AC787" t="str">
            <v>Gestión integral de riesgos en materia de protección civil</v>
          </cell>
          <cell r="AD787" t="str">
            <v>DESCONOCIMIENTO DEL PERSONAL DE LA UNIVERSIDAD, DE LOS PROTOCOLOS O ACCIONES A SEGUIR EN CASO DE LA PRESENTACION DE CUALQUIER AGENTE PERTUBADOR (NATURAL O ANTROPICO).</v>
          </cell>
          <cell r="AE787" t="str">
            <v>PERSONAL ADMINISTRATIVO, PERSONAL OPERATIVO, ALUMNOS Y PERSONAL FLOTANTE, QUE SE ENCUENTRE DENTRO DE LAS INSTALACIONES DE LA UNIVERSIDAD AL MOMENTO DE ALGUNA INCIDENCIA.</v>
          </cell>
          <cell r="AF787" t="str">
            <v>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v>
          </cell>
          <cell r="AG787" t="str">
            <v>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v>
          </cell>
          <cell r="AH787">
            <v>400</v>
          </cell>
          <cell r="AI787" t="str">
            <v>ACCIONES QUE COADYUVAN EN EL SEGUIMIENTO Y PUESTA EN OPERACION DEL PROGRAMA INTERNO DE PROTECCION CIVIL DE LA UNIVERSIDAD DE LA POLICIA DE LA CIUDAD DE MEXICO.</v>
          </cell>
          <cell r="AJ787" t="str">
            <v>SUMA DE LAS ACCIONES DE LAS ACCIONES EN MATERIA DE PROTECCION CIVIL</v>
          </cell>
          <cell r="AK787" t="str">
            <v>ACCION</v>
          </cell>
          <cell r="AL787" t="str">
            <v>NOTAS INFORMATIVAS DE LAS ACCIONES REALIZADAS, DISPONIBLES EN EL AREA DE PROTECCION CVIL DE LA UNIVERSIDAD DE LA POLICIA DE LA CIUDAD DE MEXICO.</v>
          </cell>
          <cell r="AM787">
            <v>120</v>
          </cell>
          <cell r="AN787">
            <v>200</v>
          </cell>
          <cell r="AO787">
            <v>300</v>
          </cell>
          <cell r="AP787">
            <v>400</v>
          </cell>
        </row>
        <row r="788">
          <cell r="K788" t="str">
            <v>11CD01O001</v>
          </cell>
          <cell r="L788">
            <v>5</v>
          </cell>
          <cell r="M788" t="str">
            <v>Cero Agresión y Más Seguridad</v>
          </cell>
          <cell r="N788" t="str">
            <v>1</v>
          </cell>
          <cell r="O788" t="str">
            <v>Seguridad Ciudadana</v>
          </cell>
          <cell r="P788" t="str">
            <v>5</v>
          </cell>
          <cell r="Q788" t="str">
            <v>Erradicar la corrupción, fortalecer la transparencia y la rendición de cuentas</v>
          </cell>
          <cell r="R788">
            <v>16</v>
          </cell>
          <cell r="S788" t="str">
            <v>Paz, justicia e instituciones sólidas</v>
          </cell>
          <cell r="T788" t="str">
            <v>16. Paz, justicia e instituciones sólidas</v>
          </cell>
          <cell r="U788" t="str">
            <v>1</v>
          </cell>
          <cell r="V788" t="str">
            <v>Gobierno</v>
          </cell>
          <cell r="W788" t="str">
            <v>3</v>
          </cell>
          <cell r="X788" t="str">
            <v>Coordinación De La Política De Gobierno</v>
          </cell>
          <cell r="Y788" t="str">
            <v>4</v>
          </cell>
          <cell r="Z788" t="str">
            <v>Función Pública</v>
          </cell>
          <cell r="AA788" t="str">
            <v>1.3.4</v>
          </cell>
          <cell r="AB788" t="str">
            <v>001</v>
          </cell>
          <cell r="AC788" t="str">
            <v>Función pública y buen gobierno</v>
          </cell>
          <cell r="AD788" t="str">
            <v>BAJO INTERES DE LA POBLACION DE LA CIUDAD DE MEXICO, PARA PRESENTAR SOLICITUDES DE INFORMACION.</v>
          </cell>
          <cell r="AE788" t="str">
            <v xml:space="preserve">LOS HABITANTES DE LA CIUDAD DE MEXICO </v>
          </cell>
          <cell r="AF788" t="str">
            <v>GENERACION DE MAYOR INTERES EN LA POBLACION, PARA PRESENTAR SOLICITUDES DE INFORMACION PUBLICA.</v>
          </cell>
          <cell r="AG788" t="str">
            <v xml:space="preserve">LOS HABITANTES DE LA CIUDAD DE MEXICO, TENDRAN CONOCIMIENTO DE LA PLATAFORMA INFOMEX, EN LA CUAL PUEDEN PRESENTAR SOLICITUDES DE INFORMACION, SOBRE LAS ACCIONES REALIZADAS POR LA UNIVERSIDAD DE LA POLICIA DE LA CIUDAD DE MEXICO . </v>
          </cell>
          <cell r="AH788">
            <v>2.2499999999999998E-3</v>
          </cell>
          <cell r="AI788" t="str">
            <v>PORCENTAJE DE SOLICITUDES DE INFORMACION PRESENTADAS POR LOS HABITANTES DE LA CIUDAD DE MEXICO, A LA UNIVERSIDAD.</v>
          </cell>
          <cell r="AJ788" t="str">
            <v xml:space="preserve">(SOLICITUDES/HABITANTES)*100                                                              (200/8855000)*100= 0.000225                             </v>
          </cell>
          <cell r="AK788" t="str">
            <v>PORCENTAJE</v>
          </cell>
          <cell r="AL788" t="str">
            <v xml:space="preserve">BASE DE DATOS DE SOLICITUES DE INFORMACION, DISPONIBLE EN  LA OFICINA QUE OCUPA LA JEFATURA DE UNIDAD DEPARTAMENTAL DE ASUNTOS JURIDICOS Y TRANSPARENCIA </v>
          </cell>
          <cell r="AM788">
            <v>1E-3</v>
          </cell>
          <cell r="AN788">
            <v>1E-3</v>
          </cell>
          <cell r="AO788">
            <v>2E-3</v>
          </cell>
          <cell r="AP788">
            <v>2E-3</v>
          </cell>
        </row>
        <row r="789">
          <cell r="K789" t="str">
            <v>11CD01P001</v>
          </cell>
          <cell r="L789">
            <v>5</v>
          </cell>
          <cell r="M789" t="str">
            <v>Cero Agresión y Más Seguridad</v>
          </cell>
          <cell r="N789" t="str">
            <v>1</v>
          </cell>
          <cell r="O789" t="str">
            <v>Seguridad Ciudadana</v>
          </cell>
          <cell r="P789" t="str">
            <v>11</v>
          </cell>
          <cell r="Q789" t="str">
            <v>Protección de los derechos humanos de la ciudadanía y protocolos de actuación policial</v>
          </cell>
          <cell r="R789">
            <v>5</v>
          </cell>
          <cell r="S789" t="str">
            <v xml:space="preserve">Igualdad de género </v>
          </cell>
          <cell r="T789" t="str">
            <v xml:space="preserve">5. Igualdad de género </v>
          </cell>
          <cell r="U789" t="str">
            <v>1</v>
          </cell>
          <cell r="V789" t="str">
            <v>Gobierno</v>
          </cell>
          <cell r="W789" t="str">
            <v>2</v>
          </cell>
          <cell r="X789" t="str">
            <v>Justicia</v>
          </cell>
          <cell r="Y789" t="str">
            <v>4</v>
          </cell>
          <cell r="Z789" t="str">
            <v>Derechos Humanos</v>
          </cell>
          <cell r="AA789" t="str">
            <v>1.2.4</v>
          </cell>
          <cell r="AB789" t="str">
            <v>003</v>
          </cell>
          <cell r="AC789" t="str">
            <v>Transversalización de la perspectiva de género</v>
          </cell>
          <cell r="AD789" t="str">
            <v>LAS Y LOS INTEGRANTES DE LA SECRETARIA DE SEGURIDAD PUBLICA DE LA CIUDAD DE MEXICO CARECEN DE SENSIBILIZACION Y ESPECIALIZACION CON PERSPECTIVA DE GENERO.</v>
          </cell>
          <cell r="AE789" t="str">
            <v>35,320 POLICIAS DE LA CIUDAD DE MEXICO.</v>
          </cell>
          <cell r="AF789" t="str">
            <v>PROMOVER UNA CULTURA DE RESPETO A LOS DERECHOS HUMANOS DE LAS MUJERES EN EL SER Y QUEHACER DE LA SECRETARIA DE SEGURIDAD CIUDADANA DE LA CIUDAD DE MEXICO.</v>
          </cell>
          <cell r="AG789" t="str">
            <v>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v>
          </cell>
          <cell r="AH789">
            <v>15</v>
          </cell>
          <cell r="AI789" t="str">
            <v>ACTIVIDADES DE SENSIBILIZACION EN MATERIA DE PERSPECTIVA DE GENERO.</v>
          </cell>
          <cell r="AJ789" t="str">
            <v>SUMA DE LAS ACTIVIDADES PARA LA SENSIBILIZACION Y ESPECIALIZACION EN MATERIA DE GENERO EN EL PERIODO.</v>
          </cell>
          <cell r="AK789" t="str">
            <v>ACCION</v>
          </cell>
          <cell r="AL789" t="str">
            <v>REGISTROS ADMINISTRATIVOS DE LA DIRECCION DE DESARROLLO ACADEMICO DE LA UNIVERSIDAD DE LA POLICIA DE LA CIUDAD DE MEXICO.</v>
          </cell>
          <cell r="AM789">
            <v>2</v>
          </cell>
          <cell r="AN789">
            <v>8</v>
          </cell>
          <cell r="AO789">
            <v>13</v>
          </cell>
          <cell r="AP789">
            <v>15</v>
          </cell>
        </row>
        <row r="790">
          <cell r="K790" t="str">
            <v>11CD01P002</v>
          </cell>
          <cell r="L790">
            <v>5</v>
          </cell>
          <cell r="M790" t="str">
            <v>Cero Agresión y Más Seguridad</v>
          </cell>
          <cell r="N790" t="str">
            <v>1</v>
          </cell>
          <cell r="O790" t="str">
            <v>Seguridad Ciudadana</v>
          </cell>
          <cell r="P790" t="str">
            <v>11</v>
          </cell>
          <cell r="Q790" t="str">
            <v>Protección de los derechos humanos de la ciudadanía y protocolos de actuación policial</v>
          </cell>
          <cell r="R790">
            <v>10</v>
          </cell>
          <cell r="S790" t="str">
            <v xml:space="preserve">Reducción de las desigualdades </v>
          </cell>
          <cell r="T790" t="str">
            <v xml:space="preserve">10. Reducción de las desigualdades </v>
          </cell>
          <cell r="U790" t="str">
            <v>1</v>
          </cell>
          <cell r="V790" t="str">
            <v>Gobierno</v>
          </cell>
          <cell r="W790" t="str">
            <v>2</v>
          </cell>
          <cell r="X790" t="str">
            <v>Justicia</v>
          </cell>
          <cell r="Y790" t="str">
            <v>4</v>
          </cell>
          <cell r="Z790" t="str">
            <v>Derechos Humanos</v>
          </cell>
          <cell r="AA790" t="str">
            <v>1.2.4</v>
          </cell>
          <cell r="AB790" t="str">
            <v>004</v>
          </cell>
          <cell r="AC790" t="str">
            <v>Transversalización del enfoque de derechos humanos</v>
          </cell>
          <cell r="AD790" t="str">
            <v>LAS Y LOS INTEGRANTES DE LA SECRETARIA DE SEGURIDAD PUBLICA DE LA CIUDAD DE MEXICO CARECEN DE SENSIBILIZACION Y ESPECIALIZACION EN MATERIA DE DERECHOS HUMANOS.</v>
          </cell>
          <cell r="AE790" t="str">
            <v>35,320 POLICIAS DE LA CIUDAD DE MEXICO.</v>
          </cell>
          <cell r="AF790" t="str">
            <v>PROMOVER UNA CULTURA DE RESPETO A LOS DERECHOS HUMANOS EN EL SER Y QUEHACER DE LA SECRETARIA DE SEGURIDAD CIUDADANA DE LA CIUDAD DE MEXICO.</v>
          </cell>
          <cell r="AG790" t="str">
            <v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v>
          </cell>
          <cell r="AH790">
            <v>16</v>
          </cell>
          <cell r="AI790" t="str">
            <v>ACTIVIDADES DESARROLLADAS PARA LA SENSIBILIZACION Y ESPECIALIZACION EN MATERIA DE DERECHOS HUMANOS.</v>
          </cell>
          <cell r="AJ790" t="str">
            <v>SUMA DE LAS ACTIVIDADES DE SENSIBILIZACION Y ESPECIALIZACION EN MATERIA DE DERECHOS HUMANOS.</v>
          </cell>
          <cell r="AK790" t="str">
            <v>ACCION</v>
          </cell>
          <cell r="AL790" t="str">
            <v>REGISTROS ADMINISTRATIVOS DE LA DIRECCION DE DESARROLLO ACADEMICO DE LA UNIVERSIDAD DE LA POLICIA DE LA CIUDAD DE MEXICO.</v>
          </cell>
          <cell r="AM790">
            <v>2</v>
          </cell>
          <cell r="AN790">
            <v>8</v>
          </cell>
          <cell r="AO790">
            <v>14</v>
          </cell>
          <cell r="AP790">
            <v>16</v>
          </cell>
        </row>
        <row r="791">
          <cell r="K791" t="str">
            <v>11CD01P004</v>
          </cell>
          <cell r="L791">
            <v>5</v>
          </cell>
          <cell r="M791" t="str">
            <v>Cero Agresión y Más Seguridad</v>
          </cell>
          <cell r="N791" t="str">
            <v>1</v>
          </cell>
          <cell r="O791" t="str">
            <v>Seguridad Ciudadana</v>
          </cell>
          <cell r="P791" t="str">
            <v>11</v>
          </cell>
          <cell r="Q791" t="str">
            <v>Protección de los derechos humanos de la ciudadanía y protocolos de actuación policial</v>
          </cell>
          <cell r="R791" t="str">
            <v>10</v>
          </cell>
          <cell r="S791" t="str">
            <v xml:space="preserve">Reducción de las desigualdades </v>
          </cell>
          <cell r="T791" t="str">
            <v xml:space="preserve">10. Reducción de las desigualdades </v>
          </cell>
          <cell r="U791" t="str">
            <v>2</v>
          </cell>
          <cell r="V791" t="str">
            <v>Desarrollo Social</v>
          </cell>
          <cell r="W791" t="str">
            <v>6</v>
          </cell>
          <cell r="X791" t="str">
            <v>Protección Social</v>
          </cell>
          <cell r="Y791" t="str">
            <v>8</v>
          </cell>
          <cell r="Z791" t="str">
            <v>Otros Grupos Vulnerables</v>
          </cell>
          <cell r="AA791" t="str">
            <v>2.6.8</v>
          </cell>
          <cell r="AB791" t="str">
            <v>294</v>
          </cell>
          <cell r="AC791" t="str">
            <v>Transversalización de la perspectiva de los derechos de la niñez y de la adolescencia</v>
          </cell>
          <cell r="AD79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91" t="str">
            <v>NIÑOS, NIÑAS Y ADOLESCENTES QUE HABITEN Y TRANSITEN EN LA CIUDAD DE MÉXICO</v>
          </cell>
          <cell r="AF791" t="str">
            <v>PROMOCIÓN INTEGRAL DE LOS DERECHOS DE LOS NIÑOS, NIÑAS Y ADOLESCENTES.
IMPLEMENTACIÓN ACCIONES DE SENSIBILIZACIÓN, PARA LOS SERVIDORES PÚBLICOS EN EL CUMPLIMIENTO DE LOS DERECHOS DE LOS NIÑOS, NIÑAS Y ADOLESCENTES.</v>
          </cell>
          <cell r="AG791" t="str">
            <v>NIÑOS, NIÑAS Y ADOLESCENTES, CON UNA VIDA LIBRE DE VIOLENCIA</v>
          </cell>
          <cell r="AH791">
            <v>1</v>
          </cell>
          <cell r="AI791" t="str">
            <v>PORCENTAJE DE ACTIVIDADES REALIZADAS A EFECTO DE CONCIENTIZAR SOBRE LOS DERECHOS DE LAS NIÑAS, NIÑOS Y ADOLESCENTES A LOS SERVIDORES PÚBLICOS DE LA INSTITUCIÓN.</v>
          </cell>
          <cell r="AJ791" t="str">
            <v>(ACTIVIDADES PLANEADAS PARA CONCIENTIZAR SOBRE LOS DERECHOS DE LAS NIÑAS, NIÑOS Y ADOLESCENTES) / (ACTIVIDADES REALIZADAS PARA CONCIENTIZAR SOBRE LOS DERECHOS DE LAS NIÑAS, NIÑOS Y ADOLESCENTES)</v>
          </cell>
          <cell r="AK791" t="str">
            <v>PORCENTAJE</v>
          </cell>
          <cell r="AL791" t="str">
            <v>N/A</v>
          </cell>
          <cell r="AM791">
            <v>0</v>
          </cell>
          <cell r="AN791">
            <v>0.5</v>
          </cell>
          <cell r="AO791">
            <v>1</v>
          </cell>
          <cell r="AP791">
            <v>1</v>
          </cell>
        </row>
        <row r="792">
          <cell r="K792" t="str">
            <v>11CD02E026</v>
          </cell>
          <cell r="L792">
            <v>5</v>
          </cell>
          <cell r="M792" t="str">
            <v>Cero Agresión y Más Seguridad</v>
          </cell>
          <cell r="N792">
            <v>1</v>
          </cell>
          <cell r="O792" t="str">
            <v>Seguridad Ciudadana</v>
          </cell>
          <cell r="P792">
            <v>9</v>
          </cell>
          <cell r="Q792" t="str">
            <v>Formación, capacitación y carrera policial</v>
          </cell>
          <cell r="R792" t="str">
            <v>4</v>
          </cell>
          <cell r="S792" t="str">
            <v>Educación de calidad</v>
          </cell>
          <cell r="T792" t="str">
            <v>4. Educación de calidad</v>
          </cell>
          <cell r="U792" t="str">
            <v>2</v>
          </cell>
          <cell r="V792" t="str">
            <v>Desarrollo Social</v>
          </cell>
          <cell r="W792" t="str">
            <v>5</v>
          </cell>
          <cell r="X792" t="str">
            <v>Educación</v>
          </cell>
          <cell r="Y792" t="str">
            <v>3</v>
          </cell>
          <cell r="Z792" t="str">
            <v>Educación Superior</v>
          </cell>
          <cell r="AA792" t="str">
            <v>2.5.3</v>
          </cell>
          <cell r="AB792" t="str">
            <v>242</v>
          </cell>
          <cell r="AC792" t="str">
            <v>Formación de aspirantes</v>
          </cell>
          <cell r="AD792" t="str">
            <v>FALTA DE EXPERIENCIA EN LA PRACTICA POLICIAL DEL PERSONAL DE NUEVO INGRESO</v>
          </cell>
          <cell r="AE792" t="str">
            <v>CONDICIONES LABORALES Y DE VIDA DE LAS Y LOS FUTUROS POLICIAS SE MEJORAN A PARTIR DE LOS PROGRAMAS DE CAPACITACION Y PROFESIONALIZACION.</v>
          </cell>
          <cell r="AF792" t="str">
            <v>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v>
          </cell>
          <cell r="AG792" t="str">
            <v>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v>
          </cell>
          <cell r="AH792">
            <v>6</v>
          </cell>
          <cell r="AI792" t="str">
            <v>6</v>
          </cell>
          <cell r="AJ792" t="str">
            <v>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v>
          </cell>
          <cell r="AK792" t="str">
            <v>CURSO</v>
          </cell>
          <cell r="AL792" t="str">
            <v>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v>
          </cell>
          <cell r="AM792">
            <v>1</v>
          </cell>
          <cell r="AN792">
            <v>2</v>
          </cell>
          <cell r="AO792">
            <v>2</v>
          </cell>
          <cell r="AP792">
            <v>1</v>
          </cell>
        </row>
        <row r="793">
          <cell r="K793" t="str">
            <v>11CD02E043</v>
          </cell>
          <cell r="L793">
            <v>5</v>
          </cell>
          <cell r="M793" t="str">
            <v>Cero Agresión y Más Seguridad</v>
          </cell>
          <cell r="N793">
            <v>1</v>
          </cell>
          <cell r="O793" t="str">
            <v>Seguridad Ciudadana</v>
          </cell>
          <cell r="P793">
            <v>2</v>
          </cell>
          <cell r="Q793" t="str">
            <v>Fortalecimiento del Mando Único</v>
          </cell>
          <cell r="R793">
            <v>16</v>
          </cell>
          <cell r="S793" t="str">
            <v>Paz, justicia e instituciones sólidas</v>
          </cell>
          <cell r="T793" t="str">
            <v>16. Paz, justicia e instituciones sólidas</v>
          </cell>
          <cell r="U793" t="str">
            <v>1</v>
          </cell>
          <cell r="V793" t="str">
            <v>Gobierno</v>
          </cell>
          <cell r="W793" t="str">
            <v>7</v>
          </cell>
          <cell r="X793" t="str">
            <v>Asuntos De Orden Público Y De Seguridad Interior</v>
          </cell>
          <cell r="Y793" t="str">
            <v>1</v>
          </cell>
          <cell r="Z793" t="str">
            <v>Policía</v>
          </cell>
          <cell r="AA793" t="str">
            <v>1.7.1</v>
          </cell>
          <cell r="AB793" t="str">
            <v>272</v>
          </cell>
          <cell r="AC793" t="str">
            <v>Protección de la integridad y el patrimonio de las personas</v>
          </cell>
          <cell r="AD793" t="str">
            <v>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v>
          </cell>
          <cell r="AE793" t="str">
            <v>EL OBJETIVO DE LA POLICIA AUXILIAR, ESTA IDENTIFICADO DESDE LOS USUARIOS DEL STC METRO, METROBUS, STE TREN LIGERO Y AEROPUERTO, ASI COMO EN LA POBLACION QUE CONVERGE EN LAS 16 ALCALDIAS, EN ORGANISMOS PUBLICOS Y PRIVADOS A LOS QUE SE LES BRINDA SERVICIOS DE SEGURIDAD Y VIGILANCIA.</v>
          </cell>
          <cell r="AF793" t="str">
            <v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v>
          </cell>
          <cell r="AG793" t="str">
            <v>BRINDAR MEJORES SERVICIOS DE SEGURIDAD Y VIGILANCIA A LA POBLACION, CON EL OBJETO DE MITIGAR LOS DELITOS Y SALVAGUARDAR LA VIDA DE LOS CIUDADANOS, PROPIEDADES PRIVADAS Y PUBLICAS.</v>
          </cell>
          <cell r="AH793">
            <v>0.69</v>
          </cell>
          <cell r="AI793" t="str">
            <v>MIDE LA MEJORA DE LA PERCEPCION DE LOS USUARIOS EN LOS TIPOS DE SERVICIOS DE SEGURIDAD Y VIGILANCIA QUE BRINDA LA CORPORACION.</v>
          </cell>
          <cell r="AJ793" t="str">
            <v>(TOTAL DE USUARIOS QUE DETERMINARON QUE LA POLICIA AUXILIAR OFRECE LAS MODALIDADES DE SERVICIOS DE SEGURIDAD Y VIGILANCIAS NECESARIAS PARA UNA ADECUADA PREVENCION DEL DELITO/ TOTAL DE USUARIOS DE LA POLICIA AUXILIAR ENCUESTADOS)*100</v>
          </cell>
          <cell r="AK793" t="str">
            <v>PORCENTAJE</v>
          </cell>
          <cell r="AL793" t="str">
            <v>LA ENCUESTAS SOBRE LOS SERVICIOS DE SERVICIOS SEGURIDAD Y VIGILANCIA BRINDADOS POR LA CORPORACION, DICHA INFORMACION SE ENCUENTRA EN LOS ARCHIVOS DE LA UNIDAD DEPARTAMENTAL DE ATENCION INSTITUCIONAL DE LA POLICIA AUXILIAR DE LA CIUDAD DE MEXICO.</v>
          </cell>
          <cell r="AM793">
            <v>0.17</v>
          </cell>
          <cell r="AN793">
            <v>0.34</v>
          </cell>
          <cell r="AO793">
            <v>0.52</v>
          </cell>
          <cell r="AP793">
            <v>0.69</v>
          </cell>
        </row>
        <row r="794">
          <cell r="K794" t="str">
            <v>11CD02M001</v>
          </cell>
          <cell r="L794">
            <v>5</v>
          </cell>
          <cell r="M794" t="str">
            <v>Cero Agresión y Más Seguridad</v>
          </cell>
          <cell r="N794">
            <v>1</v>
          </cell>
          <cell r="O794" t="str">
            <v>Seguridad Ciudadana</v>
          </cell>
          <cell r="P794">
            <v>2</v>
          </cell>
          <cell r="Q794" t="str">
            <v>Fortalecimiento del Mando Único</v>
          </cell>
          <cell r="R794">
            <v>16</v>
          </cell>
          <cell r="S794" t="str">
            <v>Paz, justicia e instituciones sólidas</v>
          </cell>
          <cell r="T794" t="str">
            <v>16. Paz, justicia e instituciones sólidas</v>
          </cell>
          <cell r="U794" t="str">
            <v>1</v>
          </cell>
          <cell r="V794" t="str">
            <v>Gobierno</v>
          </cell>
          <cell r="W794" t="str">
            <v>7</v>
          </cell>
          <cell r="X794" t="str">
            <v>Asuntos De Orden Público Y De Seguridad Interior</v>
          </cell>
          <cell r="Y794" t="str">
            <v>1</v>
          </cell>
          <cell r="Z794" t="str">
            <v>Policía</v>
          </cell>
          <cell r="AA794" t="str">
            <v>1.7.1</v>
          </cell>
          <cell r="AB794" t="str">
            <v>104</v>
          </cell>
          <cell r="AC794" t="str">
            <v>Administración de capital humano</v>
          </cell>
          <cell r="AD794" t="str">
            <v>CONTRIBUIR A QUE EL PERSONAL CON LICENCIA MEDICA DE LA POLICIA AUXILIAR RECIBA OPORTUNAMENTE EL PAGO DE NOMINA MEDIANTE UNA ASESORIA CONTINUA</v>
          </cell>
          <cell r="AE794" t="str">
            <v>CON BASE A LA PROYECCION DE INCREMENTO DE LA PLANTILLA DE PERSONAL PARA EL EJERCICIO 2021, SE ESTIMA UN TOTAL DE 35,000 ELEMENTOS</v>
          </cell>
          <cell r="AF794" t="str">
            <v>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v>
          </cell>
          <cell r="AG794" t="str">
            <v>LICENCIAS MEDICAS GESTIONADAS O LICENCIAS MEDICAS PAGADAS</v>
          </cell>
          <cell r="AH794">
            <v>51500</v>
          </cell>
          <cell r="AI794" t="str">
            <v>CONTRIBUIR A QUE EL PERSONAL CON LICENCIA MEDICA DE LA POLICIA AUXILIAR RECIBA OPORTUNAMENTE EL PAGO DE NOMINA MEDIANTE UNA ASESORIA CONTINUA</v>
          </cell>
          <cell r="AJ794" t="str">
            <v>(NUMERO DE PERSONAS CON LICENCIA MEDICA QUE RECIBIERON OPORTUNAMENTE SU PAGO) PORCENTAJE DEL PERSONAL CON LICENCIA MEDICA QUE RECIBIO OPORTUNAMENTE SU PAGO</v>
          </cell>
          <cell r="AK794" t="str">
            <v>LICENCIAS MEDICAS</v>
          </cell>
          <cell r="AL794" t="str">
            <v>BASE DE DATOS  DE LA SRH Y CAPREPA</v>
          </cell>
          <cell r="AM794">
            <v>8500</v>
          </cell>
          <cell r="AN794">
            <v>12000</v>
          </cell>
          <cell r="AO794">
            <v>14000</v>
          </cell>
          <cell r="AP794">
            <v>17000</v>
          </cell>
        </row>
        <row r="795">
          <cell r="K795" t="str">
            <v>11CD02N001</v>
          </cell>
          <cell r="L795">
            <v>5</v>
          </cell>
          <cell r="M795" t="str">
            <v>Cero Agresión y Más Seguridad</v>
          </cell>
          <cell r="N795" t="str">
            <v>3</v>
          </cell>
          <cell r="O795" t="str">
            <v>Protección civil</v>
          </cell>
          <cell r="P795" t="str">
            <v>1</v>
          </cell>
          <cell r="Q795" t="str">
            <v>Sistema de Gestión Integral de Riesgos</v>
          </cell>
          <cell r="R795" t="str">
            <v>16</v>
          </cell>
          <cell r="S795" t="str">
            <v>Paz, justicia e instituciones sólidas</v>
          </cell>
          <cell r="T795" t="str">
            <v>16. Paz, justicia e instituciones sólidas</v>
          </cell>
          <cell r="U795" t="str">
            <v>1</v>
          </cell>
          <cell r="V795" t="str">
            <v>Gobierno</v>
          </cell>
          <cell r="W795" t="str">
            <v>7</v>
          </cell>
          <cell r="X795" t="str">
            <v>Asuntos De Orden Público Y De Seguridad Interior</v>
          </cell>
          <cell r="Y795" t="str">
            <v>2</v>
          </cell>
          <cell r="Z795" t="str">
            <v>Protección Civil</v>
          </cell>
          <cell r="AA795" t="str">
            <v>1.7.2</v>
          </cell>
          <cell r="AB795" t="str">
            <v>002</v>
          </cell>
          <cell r="AC795" t="str">
            <v>Gestión integral de riesgos en materia de protección civil</v>
          </cell>
          <cell r="AD795" t="str">
            <v>LA ELABORACION DEL PROGRAMA INTERNO DE PROTECCION CIVIL Y DE ATENCION DE EMERGENCIAS POR FENOMENOS PERTURBADORES, ASI COMO LOS PROTOCOLOS DE ACCION.</v>
          </cell>
          <cell r="AE795" t="str">
            <v>PERSONAL E INMUEBLES ADSCRITOS A LA DIRECCION GENERAL DE LA POLICIA AUXILIAR.</v>
          </cell>
          <cell r="AF795" t="str">
            <v>DESARROLLAR EL PROGRAMA DE CAPACITACION EN MATERIA DE PROTECCION CIVIL Y DIFUSION DE MEDIDAS PREVENTIVAS, CONTEMPLANDO LAS ETAPAS BASICA, INTERMEDIA Y AVANZADA.</v>
          </cell>
          <cell r="AG795" t="str">
            <v>CONTAR CON UN PROGRAMA INTERNO DE PROTECCION CIVIL Y DE ATENCION DE EMERGENCIAS POR FENOMENOS PERTURBADORES, Y CAPACITACION</v>
          </cell>
          <cell r="AH795">
            <v>2</v>
          </cell>
          <cell r="AI795" t="str">
            <v>DA CUENTA DE LAS ACCIONES EJECUTADAS PARA EL CUMPLIMIENTO DEL PROGRAMA DE PROTECCION CIVIL EN LA POLICIA AUXILIAR</v>
          </cell>
          <cell r="AJ795" t="str">
            <v>SUMATORIA DE ACCIONES EJECUTADAS PARA EL CUMPLOMIENTO DEL PROGRAMA DE PROTECCION CIVIL</v>
          </cell>
          <cell r="AK795" t="str">
            <v>ACCION</v>
          </cell>
          <cell r="AL795" t="str">
            <v>ESTADISTICAS</v>
          </cell>
          <cell r="AM795">
            <v>0</v>
          </cell>
          <cell r="AN795">
            <v>0</v>
          </cell>
          <cell r="AO795">
            <v>1</v>
          </cell>
          <cell r="AP795">
            <v>2</v>
          </cell>
        </row>
        <row r="796">
          <cell r="K796" t="str">
            <v>11CD02O001</v>
          </cell>
          <cell r="L796">
            <v>5</v>
          </cell>
          <cell r="M796" t="str">
            <v>Cero Agresión y Más Seguridad</v>
          </cell>
          <cell r="N796" t="str">
            <v>2</v>
          </cell>
          <cell r="O796" t="str">
            <v>Fortalecimiento de la procuración de justicia</v>
          </cell>
          <cell r="P796" t="str">
            <v>3</v>
          </cell>
          <cell r="Q796" t="str">
            <v>Enfoque de atención a víctimas</v>
          </cell>
          <cell r="R796">
            <v>16</v>
          </cell>
          <cell r="S796" t="str">
            <v>Paz, justicia e instituciones sólidas</v>
          </cell>
          <cell r="T796" t="str">
            <v>16. Paz, justicia e instituciones sólidas</v>
          </cell>
          <cell r="U796" t="str">
            <v>1</v>
          </cell>
          <cell r="V796" t="str">
            <v>Gobierno</v>
          </cell>
          <cell r="W796" t="str">
            <v>3</v>
          </cell>
          <cell r="X796" t="str">
            <v>Coordinación De La Política De Gobierno</v>
          </cell>
          <cell r="Y796" t="str">
            <v>4</v>
          </cell>
          <cell r="Z796" t="str">
            <v>Función Pública</v>
          </cell>
          <cell r="AA796" t="str">
            <v>1.3.4</v>
          </cell>
          <cell r="AB796" t="str">
            <v>001</v>
          </cell>
          <cell r="AC796" t="str">
            <v>Función pública y buen gobierno</v>
          </cell>
          <cell r="AD796" t="str">
            <v>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v>
          </cell>
          <cell r="AE796" t="str">
            <v>LOS SERVIDORES PUBLICOS ENCARGADAS DE LAS DIFERENTES DEL AREA QUE COMPRENDEN LA POLICIA AUXILIAR  DE LA CIUDAD DE MEXICO.</v>
          </cell>
          <cell r="AF796" t="str">
            <v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v>
          </cell>
          <cell r="AG796" t="str">
            <v>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v>
          </cell>
          <cell r="AH796">
            <v>0.35</v>
          </cell>
          <cell r="AI796" t="str">
            <v xml:space="preserve">MIDE EL PORCENTAJE DE LAS AUDITORIAS QUE FUERON ATENDIDA EN LA PRIMERA SOLICITUD DE INFORMACION </v>
          </cell>
          <cell r="AJ796" t="str">
            <v>(TOTAL DE SOLICITUDES DE INFORMACION QUE FUERON ATENDIDA EN LA PRIMERA SOLICITUD DE INFORMACION / TOTAL DE SOLICITUDES DE INFORMACION*100)</v>
          </cell>
          <cell r="AK796" t="str">
            <v>PORCENTAJE</v>
          </cell>
          <cell r="AL796" t="str">
            <v>OFICIOS POR PARTE DE LOS ORGANOS FISCALIZADORES (SOLICITUD DE INFORMACION)                                                                                                             NOTIFICACION DE AUDITORIA SOLVENTADA POR EL ORGANO FISCALIZADOR</v>
          </cell>
          <cell r="AM796">
            <v>0</v>
          </cell>
          <cell r="AN796">
            <v>0.1</v>
          </cell>
          <cell r="AO796">
            <v>0.25</v>
          </cell>
          <cell r="AP796">
            <v>0.35</v>
          </cell>
        </row>
        <row r="797">
          <cell r="K797" t="str">
            <v>11CD02P001</v>
          </cell>
          <cell r="L797">
            <v>5</v>
          </cell>
          <cell r="M797" t="str">
            <v>Cero Agresión y Más Seguridad</v>
          </cell>
          <cell r="N797" t="str">
            <v>1</v>
          </cell>
          <cell r="O797" t="str">
            <v>Seguridad Ciudadana</v>
          </cell>
          <cell r="P797" t="str">
            <v>11</v>
          </cell>
          <cell r="Q797" t="str">
            <v>Protección de los derechos humanos de la ciudadanía y protocolos de actuación policial</v>
          </cell>
          <cell r="R797">
            <v>16</v>
          </cell>
          <cell r="S797" t="str">
            <v>Paz, justicia e instituciones sólidas</v>
          </cell>
          <cell r="T797" t="str">
            <v>16. Paz, justicia e instituciones sólidas</v>
          </cell>
          <cell r="U797" t="str">
            <v>1</v>
          </cell>
          <cell r="V797" t="str">
            <v>Gobierno</v>
          </cell>
          <cell r="W797" t="str">
            <v>2</v>
          </cell>
          <cell r="X797" t="str">
            <v>Justicia</v>
          </cell>
          <cell r="Y797" t="str">
            <v>4</v>
          </cell>
          <cell r="Z797" t="str">
            <v>Derechos Humanos</v>
          </cell>
          <cell r="AA797" t="str">
            <v>1.2.4</v>
          </cell>
          <cell r="AB797" t="str">
            <v>003</v>
          </cell>
          <cell r="AC797" t="str">
            <v>Transversalización de la perspectiva de género</v>
          </cell>
          <cell r="AD797" t="str">
            <v>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v>
          </cell>
          <cell r="AE797" t="str">
            <v>POLICIAS AUXILIARES SON CAPACITADOS EN MATERIA DE PERSPECTIVA DE GENERO PARA MEJORAR SU ACTUACION POLICIAL.</v>
          </cell>
          <cell r="AF797" t="str">
            <v>IMPULSAR A TRAVES DE LA SENSIBILIZACION Y CAPACITACION EN MATERIA DE IGUALDAD DE GENERO, LA VISIBILIZACION DE LOS DIFERENTES TIPOS DE VIOLENCIA DE GENERO SANCIONABLES POR LA NORMATIVIDAD JURIDICA VIGENTE EN LA CIUDAD DE MEXICO.</v>
          </cell>
          <cell r="AG797" t="str">
            <v>GARANTIZAR EL RESPETO A LA IDENTIDAD DE GENERO, A EFECTO DE OTORGAR EL ACCESO A LA JUSTICIA INMEDIATA, EXPEDITA Y SIN DISCRIMINACION POR MOTIVOS DE GENERO, ASI COMO LA ATENCION Y PREVENCION DE LA VIOLENCIA DE GENERO POR PARTE DE LOS Y LAS POLICIAS AUXILIARES.</v>
          </cell>
          <cell r="AH797">
            <v>1</v>
          </cell>
          <cell r="AI797" t="str">
            <v>1</v>
          </cell>
          <cell r="AJ797" t="str">
            <v>CONTRIBUIR AL MEJORAMIENTO EN EL PROCESO FORMATIVO A POLICIAS AUXILIARES EN MATERIA DE PERSPECTIVA DE GENERO MEDIANTE LA CAPACITACION CONTINUA DE LA NORMATIVIDAD EN LA FUNCION POLICIAL Y LA CORRECTA APLICACION DE PROTOCOLOS.</v>
          </cell>
          <cell r="AK797" t="str">
            <v>ACCION</v>
          </cell>
          <cell r="AL797" t="str">
            <v>BASE DE DATOS E INFORMES DE LA COORDINACION DE EQUIDAD DE GENERO Y JEFATURA DE UNIDAD DEPARTAMENTAL DE CAPACITACION.</v>
          </cell>
          <cell r="AM797">
            <v>0.25</v>
          </cell>
          <cell r="AN797">
            <v>0.25</v>
          </cell>
          <cell r="AO797">
            <v>0.25</v>
          </cell>
          <cell r="AP797">
            <v>0.25</v>
          </cell>
        </row>
        <row r="798">
          <cell r="K798" t="str">
            <v>11CD02P002</v>
          </cell>
          <cell r="L798">
            <v>5</v>
          </cell>
          <cell r="M798" t="str">
            <v>Cero Agresión y Más Seguridad</v>
          </cell>
          <cell r="N798" t="str">
            <v>1</v>
          </cell>
          <cell r="O798" t="str">
            <v>Seguridad Ciudadana</v>
          </cell>
          <cell r="P798" t="str">
            <v>11</v>
          </cell>
          <cell r="Q798" t="str">
            <v>Protección de los derechos humanos de la ciudadanía y protocolos de actuación policial</v>
          </cell>
          <cell r="R798" t="str">
            <v>16</v>
          </cell>
          <cell r="S798" t="str">
            <v>Paz, justicia e instituciones sólidas</v>
          </cell>
          <cell r="T798" t="str">
            <v>16. Paz, justicia e instituciones sólidas</v>
          </cell>
          <cell r="U798" t="str">
            <v>1</v>
          </cell>
          <cell r="V798" t="str">
            <v>Gobierno</v>
          </cell>
          <cell r="W798" t="str">
            <v>2</v>
          </cell>
          <cell r="X798" t="str">
            <v>Justicia</v>
          </cell>
          <cell r="Y798" t="str">
            <v>4</v>
          </cell>
          <cell r="Z798" t="str">
            <v>Derechos Humanos</v>
          </cell>
          <cell r="AA798" t="str">
            <v>1.2.4</v>
          </cell>
          <cell r="AB798" t="str">
            <v>004</v>
          </cell>
          <cell r="AC798" t="str">
            <v>Transversalización del enfoque de derechos humanos</v>
          </cell>
          <cell r="AD798" t="str">
            <v>DESCONOCIMIENTO DEL MARCO CONCEPTUAL Y JURIDICO-NORMATIVO EN MATERIA DE DERECHOS HUMANOS, QUE IMPIDE EL CORRECTO DESEMPEÑO DE LA FUNCION POLICIAL.</v>
          </cell>
          <cell r="AE798" t="str">
            <v xml:space="preserve">POLICIAS AUXILIARES DE LA CIUDAD DE MEXICO CON CONOCIMIENTOS EN MATERIA DE DERECHOS HUMANOS, PARA SER GARANTES DE LA PROTECCION, VIGILANCIA Y DEFENSA DE LA CIUDADANIA. </v>
          </cell>
          <cell r="AF798" t="str">
            <v>CAPACITAR AL PERSONAL DE LA CORPORACION EN  TEMAS DE DERECHOS HUMANOS E IGUALDAD Y NO DISCRIMINACION  PARA SER GARANTES DE LA PROTECCION, VIGILANCIA Y DEFENSA DE LOS DERECHOS DE TODA LA CIUDADANIA.</v>
          </cell>
          <cell r="AG798" t="str">
            <v>DISMINUIR LAS BRECHAS DE DESIGUALDAD DE OPORTUNIDADES ENTRE HOMBRES Y MUJERES EN LA ADMINISTRACION PUBLICA EN EL AMBITO DE LAS COMPETENCIAS DE LA POLICIA AUXILIAR Y PROMOVER UNA ACTUACION POLICIAL BASADA EN EL RESPETO IRRESTRICTO A LOS DERECHOS HUMANOS.</v>
          </cell>
          <cell r="AH798">
            <v>1</v>
          </cell>
          <cell r="AI798" t="str">
            <v>1</v>
          </cell>
          <cell r="AJ798" t="str">
            <v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v>
          </cell>
          <cell r="AK798" t="str">
            <v>ACCION</v>
          </cell>
          <cell r="AL798" t="str">
            <v>BASE DE DATOS E INFORMES DE LA COORDINACION DE EQUIDAD DE GENERO Y DERECHOS DE LA MUJER Y LA JEFATURA DE UNIDAD DEPARTAMENTAL DE CAPACITACION.</v>
          </cell>
          <cell r="AM798">
            <v>0.25</v>
          </cell>
          <cell r="AN798">
            <v>0.25</v>
          </cell>
          <cell r="AO798">
            <v>0.25</v>
          </cell>
          <cell r="AP798">
            <v>0.25</v>
          </cell>
        </row>
        <row r="799">
          <cell r="K799" t="str">
            <v>11CD02P004</v>
          </cell>
          <cell r="L799">
            <v>5</v>
          </cell>
          <cell r="M799" t="str">
            <v>Cero Agresión y Más Seguridad</v>
          </cell>
          <cell r="N799" t="str">
            <v>1</v>
          </cell>
          <cell r="O799" t="str">
            <v>Seguridad Ciudadana</v>
          </cell>
          <cell r="P799" t="str">
            <v>11</v>
          </cell>
          <cell r="Q799" t="str">
            <v>Protección de los derechos humanos de la ciudadanía y protocolos de actuación policial</v>
          </cell>
          <cell r="R799" t="str">
            <v>10</v>
          </cell>
          <cell r="S799" t="str">
            <v xml:space="preserve">Reducción de las desigualdades </v>
          </cell>
          <cell r="T799" t="str">
            <v xml:space="preserve">10. Reducción de las desigualdades </v>
          </cell>
          <cell r="U799" t="str">
            <v>2</v>
          </cell>
          <cell r="V799" t="str">
            <v>Desarrollo Social</v>
          </cell>
          <cell r="W799" t="str">
            <v>6</v>
          </cell>
          <cell r="X799" t="str">
            <v>Protección Social</v>
          </cell>
          <cell r="Y799" t="str">
            <v>8</v>
          </cell>
          <cell r="Z799" t="str">
            <v>Otros Grupos Vulnerables</v>
          </cell>
          <cell r="AA799" t="str">
            <v>2.6.8</v>
          </cell>
          <cell r="AB799" t="str">
            <v>294</v>
          </cell>
          <cell r="AC799" t="str">
            <v>Transversalización de la perspectiva de los derechos de la niñez y de la adolescencia</v>
          </cell>
          <cell r="AD79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99" t="str">
            <v>NIÑOS, NIÑAS Y ADOLESCENTES QUE HABITEN Y TRANSITEN EN LA CIUDAD DE MÉXICO</v>
          </cell>
          <cell r="AF799" t="str">
            <v>PROMOCIÓN INTEGRAL DE LOS DERECHOS DE LOS NIÑOS, NIÑAS Y ADOLESCENTES.
IMPLEMENTACIÓN ACCIONES DE SENSIBILIZACIÓN, PARA LOS SERVIDORES PÚBLICOS EN EL CUMPLIMIENTO DE LOS DERECHOS DE LOS NIÑOS, NIÑAS Y ADOLESCENTES.</v>
          </cell>
          <cell r="AG799" t="str">
            <v>NIÑOS, NIÑAS Y ADOLESCENTES, CON UNA VIDA LIBRE DE VIOLENCIA</v>
          </cell>
          <cell r="AH799">
            <v>1</v>
          </cell>
          <cell r="AI799" t="str">
            <v>PORCENTAJE DE ACTIVIDADES REALIZADAS A EFECTO DE CONCIENTIZAR SOBRE LOS DERECHOS DE LAS NIÑAS, NIÑOS Y ADOLESCENTES A LOS SERVIDORES PÚBLICOS DE LA INSTITUCIÓN.</v>
          </cell>
          <cell r="AJ799" t="str">
            <v>(ACTIVIDADES PLANEADAS PARA CONCIENTIZAR SOBRE LOS DERECHOS DE LAS NIÑAS, NIÑOS Y ADOLESCENTES) / (ACTIVIDADES REALIZADAS PARA CONCIENTIZAR SOBRE LOS DERECHOS DE LAS NIÑAS, NIÑOS Y ADOLESCENTES)</v>
          </cell>
          <cell r="AK799" t="str">
            <v>PORCENTAJE</v>
          </cell>
          <cell r="AL799" t="str">
            <v>N/A</v>
          </cell>
          <cell r="AM799">
            <v>0</v>
          </cell>
          <cell r="AN799">
            <v>0.5</v>
          </cell>
          <cell r="AO799">
            <v>1</v>
          </cell>
          <cell r="AP799">
            <v>1</v>
          </cell>
        </row>
        <row r="800">
          <cell r="K800" t="str">
            <v>11CD03E054</v>
          </cell>
          <cell r="L800">
            <v>5</v>
          </cell>
          <cell r="M800" t="str">
            <v>Cero Agresión y Más Seguridad</v>
          </cell>
          <cell r="N800" t="str">
            <v>1</v>
          </cell>
          <cell r="O800" t="str">
            <v>Seguridad Ciudadana</v>
          </cell>
          <cell r="P800" t="str">
            <v>2</v>
          </cell>
          <cell r="Q800" t="str">
            <v>Fortalecimiento del Mando Único</v>
          </cell>
          <cell r="R800" t="str">
            <v>16</v>
          </cell>
          <cell r="S800" t="str">
            <v>Paz, justicia e instituciones sólidas</v>
          </cell>
          <cell r="T800" t="str">
            <v>16. Paz, justicia e instituciones sólidas</v>
          </cell>
          <cell r="U800" t="str">
            <v>1</v>
          </cell>
          <cell r="V800" t="str">
            <v>Gobierno</v>
          </cell>
          <cell r="W800" t="str">
            <v>7</v>
          </cell>
          <cell r="X800" t="str">
            <v>Asuntos De Orden Público Y De Seguridad Interior</v>
          </cell>
          <cell r="Y800" t="str">
            <v>1</v>
          </cell>
          <cell r="Z800" t="str">
            <v>Policía</v>
          </cell>
          <cell r="AA800" t="str">
            <v>1.7.1</v>
          </cell>
          <cell r="AB800" t="str">
            <v>260</v>
          </cell>
          <cell r="AC800" t="str">
            <v>Contraprestación de servicios de protección, seguridad y vigilancia</v>
          </cell>
          <cell r="AD800" t="str">
            <v>LAS PERSONAS E INSTALACIONES DEL SECTOR PUBLICO FEDERAL Y LOCAL, ASI COMO EMPRESAS PRIVADAS QUE SE ENCUENTRAN EN LA CIUDAD DE MEXICO, ENFRENTAN ALTOS NIVELES DE INSEGURIDAD DEBIDO A LA FALTA DE ELEMENTOS DE SEGURIDAD POLICIACA CALIFICADOS.</v>
          </cell>
          <cell r="AE800" t="str">
            <v>SE ATIENDEN A 989 EMPRESAS PRIVADAS, 25 DEPENDENCIAS DEL GOBIERNO FEDERAL Y 52 DEL GOBIERNO LOCAL.</v>
          </cell>
          <cell r="AF800" t="str">
            <v>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v>
          </cell>
          <cell r="AG800" t="str">
            <v>AUEMENTO DE LA PRODUCTIVADAD DE LAS EMPRESAS DERIVADO DE UNA MAYOR SEGURIDAD DE LAS PERSONAS E INSTALACIONES DEL SECTOR PUBLICO FEDERAL Y LOCAL, ASI COMO EMPRESAS PRIVADAS QUE SE ENCUENTRAN PROTEGIDAS POR ELEMENTOS CALIFACADOS.</v>
          </cell>
          <cell r="AH800">
            <v>1</v>
          </cell>
          <cell r="AI800" t="str">
            <v>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v>
          </cell>
          <cell r="AJ800" t="str">
            <v>(NUMERO PROMEDIO DE PLAZAS CONTRATADAS EN SERVICIO AL PERIODO /NUMERO DE PLAZAS PROMEDIO DETERMNINADO CONFORME AL SISTEMA DE GESTION DE CALIDAD)*100</v>
          </cell>
          <cell r="AK800" t="str">
            <v>PORCENTAJE</v>
          </cell>
          <cell r="AL800" t="str">
            <v>ARCHIVOS INTERNOS DE LA DIRECCION OPERATIVA.HTTPS://WWW.TRANSPARENCIA.CDMX.GOB.MX/POLICIA-BANCARIA-E-INDUSTRIAL/ARTICULO/121</v>
          </cell>
          <cell r="AM800">
            <v>0.25</v>
          </cell>
          <cell r="AN800">
            <v>0.5</v>
          </cell>
          <cell r="AO800">
            <v>0.75</v>
          </cell>
          <cell r="AP800">
            <v>1</v>
          </cell>
        </row>
        <row r="801">
          <cell r="K801" t="str">
            <v>11CD03M001</v>
          </cell>
          <cell r="L801">
            <v>5</v>
          </cell>
          <cell r="M801" t="str">
            <v>Cero Agresión y Más Seguridad</v>
          </cell>
          <cell r="N801" t="str">
            <v>1</v>
          </cell>
          <cell r="O801" t="str">
            <v>Seguridad Ciudadana</v>
          </cell>
          <cell r="P801" t="str">
            <v>2</v>
          </cell>
          <cell r="Q801" t="str">
            <v>Fortalecimiento del Mando Único</v>
          </cell>
          <cell r="R801" t="str">
            <v>16</v>
          </cell>
          <cell r="S801" t="str">
            <v>Paz, justicia e instituciones sólidas</v>
          </cell>
          <cell r="T801" t="str">
            <v>16. Paz, justicia e instituciones sólidas</v>
          </cell>
          <cell r="U801" t="str">
            <v>1</v>
          </cell>
          <cell r="V801" t="str">
            <v>Gobierno</v>
          </cell>
          <cell r="W801" t="str">
            <v>7</v>
          </cell>
          <cell r="X801" t="str">
            <v>Asuntos De Orden Público Y De Seguridad Interior</v>
          </cell>
          <cell r="Y801" t="str">
            <v>1</v>
          </cell>
          <cell r="Z801" t="str">
            <v>Policía</v>
          </cell>
          <cell r="AA801" t="str">
            <v>1.7.1</v>
          </cell>
          <cell r="AB801" t="str">
            <v>104</v>
          </cell>
          <cell r="AC801" t="str">
            <v>Administración de capital humano</v>
          </cell>
          <cell r="AD801" t="str">
            <v>INSUFICIENTES RECURSOS HUMANOS PARA ATENDER LAS FUNCIONES SUSTANTIVAS Y ADMINISTRATIVAS DE LA CORPORACION.</v>
          </cell>
          <cell r="AE801" t="str">
            <v>APROXIMADAMENTE 17,000 PERSONAS QUE LABORAN EN LA POLICIA BANCARIA E INDUATRIAL.</v>
          </cell>
          <cell r="AF801" t="str">
            <v>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v>
          </cell>
          <cell r="AG801" t="str">
            <v>LOS TRABAJADORES DE LA CORPORACION DESARROLLAN SUS FUNCIONES CON CALIDAD Y VOCACION DE SERVICIO, EN APEGO A LA NORNATIVIDAD.</v>
          </cell>
          <cell r="AH801">
            <v>1</v>
          </cell>
          <cell r="AI801" t="str">
            <v>MIDE LA PLANTILLA DEL PERSONAL DE LA POLICIA BANCARIA E INDUSTRIAL ENTRE EL PERSONAL NECESITADO PARA EL DESARROLLO DE LAS FUNCIONES ADMINISTRATIVAS Y SUSTANTIVAS.</v>
          </cell>
          <cell r="AJ801" t="str">
            <v>(TRABAJADORES CONTRATADOS / TRABAJADORES REQUERIDOS) * 100</v>
          </cell>
          <cell r="AK801" t="str">
            <v>PORCENTAJE</v>
          </cell>
          <cell r="AL801" t="str">
            <v>ARCHIVOS INTERNOS DE LA SUBDIRECCION DE RECURSOS HUMANOS</v>
          </cell>
          <cell r="AM801">
            <v>1</v>
          </cell>
          <cell r="AN801">
            <v>1</v>
          </cell>
          <cell r="AO801">
            <v>1</v>
          </cell>
          <cell r="AP801">
            <v>1</v>
          </cell>
        </row>
        <row r="802">
          <cell r="K802" t="str">
            <v>11CD03N001</v>
          </cell>
          <cell r="L802">
            <v>5</v>
          </cell>
          <cell r="M802" t="str">
            <v>Cero Agresión y Más Seguridad</v>
          </cell>
          <cell r="N802" t="str">
            <v>3</v>
          </cell>
          <cell r="O802" t="str">
            <v>Protección civil</v>
          </cell>
          <cell r="P802" t="str">
            <v>1</v>
          </cell>
          <cell r="Q802" t="str">
            <v>Sistema de Gestión Integral de Riesgos</v>
          </cell>
          <cell r="R802" t="str">
            <v>16</v>
          </cell>
          <cell r="S802" t="str">
            <v>Paz, justicia e instituciones sólidas</v>
          </cell>
          <cell r="T802" t="str">
            <v>16. Paz, justicia e instituciones sólidas</v>
          </cell>
          <cell r="U802" t="str">
            <v>1</v>
          </cell>
          <cell r="V802" t="str">
            <v>Gobierno</v>
          </cell>
          <cell r="W802" t="str">
            <v>7</v>
          </cell>
          <cell r="X802" t="str">
            <v>Asuntos De Orden Público Y De Seguridad Interior</v>
          </cell>
          <cell r="Y802" t="str">
            <v>2</v>
          </cell>
          <cell r="Z802" t="str">
            <v>Protección Civil</v>
          </cell>
          <cell r="AA802" t="str">
            <v>1.7.2</v>
          </cell>
          <cell r="AB802" t="str">
            <v>002</v>
          </cell>
          <cell r="AC802" t="str">
            <v>Gestión integral de riesgos en materia de protección civil</v>
          </cell>
          <cell r="AD802" t="str">
            <v>NO SE CUENTA CON PROGRAMAS INTERNOS PARA HACER FRENTES A DESASTRES NATURALES O EVENTOS CREADOS POR EL HOMBRE, PARA PROTEGER LA INTEGRIDAD FISICA DE LOS TRABAJADORES E INATALACIONES DE ESTA CORPORCION.</v>
          </cell>
          <cell r="AE802" t="str">
            <v>APROXIMADAMENTE 17,000 PERSONAS QUE LABORAN EN LA POLICIA BANCARIA E INDUATRIAL Y SUS INSTALACIONES.</v>
          </cell>
          <cell r="AF802" t="str">
            <v>CONTAR CON LOS PROGRAMAS INTERNOS, OBLIGATORIOS POR LA LEY DE GESTION INTEGRAL DE RIESGOS Y PROTECCION CIVIL, NECESARIOS PARA HACER FRENTES A DESASTRES NATURALES O EVENTOS CREADOS POR EL HOMBRE, PARA PROTEGER LA INTEGRIDAD FISICA DE LOS TRABAJADORES DE ESTA CORPORCION.</v>
          </cell>
          <cell r="AG802" t="str">
            <v>AUMENTO DE LOS NIVELES DE PROTECCION DE LAS PERSONAS Y SU ENTORNO, ANTE LA EVENTUALIDAD DE LOS RIESGOS QUE REPRESENTAN LOS PELIGROS NATURALES O ANTROPOGENICOS.</v>
          </cell>
          <cell r="AH802">
            <v>1</v>
          </cell>
          <cell r="AI802" t="str">
            <v>MIDE LA ELABORACION DE LOS PROGRAMAS INTERNOS DE PROTECCION CIVIL DE LOS INMUEBLES PROPIEDAD DE LA POLICIA BANCARIA E INDUSTRIAL ENTRE LOS PROGRAMAS NECESITADOS.</v>
          </cell>
          <cell r="AJ802" t="str">
            <v>(NUMERO DE PROGRAMAS ELABORADOS EN MATERIA DE PROTECCION CIVIL AL PERIODO/NUMERO DE PROGRAMAS EN MATERIA DE PROTECCION CIVIL PROGRAMADAS AL PERIODO)*100</v>
          </cell>
          <cell r="AK802" t="str">
            <v>PORCENTAJE</v>
          </cell>
          <cell r="AL802" t="str">
            <v>ARCHIVOS INTERNOS DE LA DIRECCION GENERAL</v>
          </cell>
          <cell r="AM802">
            <v>0.1</v>
          </cell>
          <cell r="AN802">
            <v>0.4</v>
          </cell>
          <cell r="AO802">
            <v>0.7</v>
          </cell>
          <cell r="AP802">
            <v>1</v>
          </cell>
        </row>
        <row r="803">
          <cell r="K803" t="str">
            <v>11CD03O001</v>
          </cell>
          <cell r="L803">
            <v>5</v>
          </cell>
          <cell r="M803" t="str">
            <v>Cero Agresión y Más Seguridad</v>
          </cell>
          <cell r="N803" t="str">
            <v>1</v>
          </cell>
          <cell r="O803" t="str">
            <v>Seguridad Ciudadana</v>
          </cell>
          <cell r="P803" t="str">
            <v>12</v>
          </cell>
          <cell r="Q803" t="str">
            <v xml:space="preserve">Fortalecimiento de la prevención </v>
          </cell>
          <cell r="R803" t="str">
            <v>16</v>
          </cell>
          <cell r="S803" t="str">
            <v>Paz, justicia e instituciones sólidas</v>
          </cell>
          <cell r="T803" t="str">
            <v>16. Paz, justicia e instituciones sólidas</v>
          </cell>
          <cell r="U803" t="str">
            <v>3</v>
          </cell>
          <cell r="V803" t="str">
            <v>Gobierno</v>
          </cell>
          <cell r="W803" t="str">
            <v>9</v>
          </cell>
          <cell r="X803" t="str">
            <v>Coordinación De La Política De Gobierno</v>
          </cell>
          <cell r="Y803" t="str">
            <v>3</v>
          </cell>
          <cell r="Z803" t="str">
            <v>Función Pública</v>
          </cell>
          <cell r="AA803" t="str">
            <v>3.9.3</v>
          </cell>
          <cell r="AB803" t="str">
            <v>001</v>
          </cell>
          <cell r="AC803" t="str">
            <v>Función pública y buen gobierno</v>
          </cell>
          <cell r="AD803" t="str">
            <v>NO SE CUENTA CON UNA CULTURA ORGANIZACIONAL QUE PERMITA E IMPULSE LA IMPLEMENTACION DE LOS CONTROLES ADECUADOS PARA AUMENTAR LA POSIBILIDAD DE DETECTAR Y REDUCIR LA INCIDENCIA EN PRACTICAS CORRUPTIBLES.</v>
          </cell>
          <cell r="AE803" t="str">
            <v>UNIVERSO DE USUARIAS, PRESTADORES DE SERVICIOS Y PERSONAL DE LA INSTITUCION</v>
          </cell>
          <cell r="AF803" t="str">
            <v>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v>
          </cell>
          <cell r="AG803" t="str">
            <v>LAS INSTITUCIONES PUBLICO Y PRIVADAS A LAS QUE LA CORPORACION PRESTA SUS SERVICIOS DE PROTECCION, SEGURIDAD Y VIGILANCIA TIENEN UNA MAYOR CONFIANZA EN LOS ELEMENTOS, DERIVADO DE LAS BUENAS PRACTICAS ANTISOBORNO RECONOCIDAS INTERNACIONALMENTE.</v>
          </cell>
          <cell r="AH803">
            <v>0.33</v>
          </cell>
          <cell r="AI803" t="str">
            <v>MIDE EL GRADO DE AVANCE EN EL PROCESO DE IMPLEMENTACION SISTEMA DE GESTION ANTI SOBORNO, BAJO LA NORMA ISO 37001:2016, MEDIANTE LA SUMA PONDERADA DEL CUMPLIMIENTO DE LOS PROCEDIMIENTOS DE IMPLEMENTACION, AUDITORIAS INTERNAS Y CERTIFICACION DE DICHA NORMA.</v>
          </cell>
          <cell r="AJ803" t="str">
            <v>(AVANCE EN LA IMPLEMENTACION*1/3) + (AVANCE EN LAS AUDITORIAS INTERNAS * 1/3) + (AVANCE EN LA CERTIFICACION * 1/3)</v>
          </cell>
          <cell r="AK803" t="str">
            <v>PORCENTAJE</v>
          </cell>
          <cell r="AL803" t="str">
            <v>ARCHIVOS INTERNOS DE LA COORDINACION DE NORMATIVIDAD Y ENLACE INTERINSTITUCIONAL</v>
          </cell>
          <cell r="AM803">
            <v>0</v>
          </cell>
          <cell r="AN803">
            <v>0</v>
          </cell>
          <cell r="AO803">
            <v>0.1</v>
          </cell>
          <cell r="AP803">
            <v>0.33</v>
          </cell>
        </row>
        <row r="804">
          <cell r="K804" t="str">
            <v>11CD03P001</v>
          </cell>
          <cell r="L804">
            <v>5</v>
          </cell>
          <cell r="M804" t="str">
            <v>Cero Agresión y Más Seguridad</v>
          </cell>
          <cell r="N804" t="str">
            <v>1</v>
          </cell>
          <cell r="O804" t="str">
            <v>Seguridad Ciudadana</v>
          </cell>
          <cell r="P804" t="str">
            <v>11</v>
          </cell>
          <cell r="Q804" t="str">
            <v>Protección de los derechos humanos de la ciudadanía y protocolos de actuación policial</v>
          </cell>
          <cell r="R804">
            <v>5</v>
          </cell>
          <cell r="S804" t="str">
            <v xml:space="preserve">Igualdad de género </v>
          </cell>
          <cell r="T804" t="str">
            <v xml:space="preserve">5. Igualdad de género </v>
          </cell>
          <cell r="U804" t="str">
            <v>1</v>
          </cell>
          <cell r="V804" t="str">
            <v>Gobierno</v>
          </cell>
          <cell r="W804" t="str">
            <v>2</v>
          </cell>
          <cell r="X804" t="str">
            <v>Justicia</v>
          </cell>
          <cell r="Y804" t="str">
            <v>4</v>
          </cell>
          <cell r="Z804" t="str">
            <v>Derechos Humanos</v>
          </cell>
          <cell r="AA804" t="str">
            <v>1.2.4</v>
          </cell>
          <cell r="AB804" t="str">
            <v>003</v>
          </cell>
          <cell r="AC804" t="str">
            <v>Transversalización de la perspectiva de género</v>
          </cell>
          <cell r="AD804" t="str">
            <v>EL PERSONAL DE LA POLICIA BANCARIA E INDUSTRIAL NO CUENTA CON CAPACITACION SUFICIENTE PARA ATENDER LAS DEMANDAS Y NECESIDADES DE LA POBLACION CON UNA PERSPECTIVA DE GENERO.</v>
          </cell>
          <cell r="AE804" t="str">
            <v>APROXIMADAMENTE 4,500 PERSONAS QUE LABORAN EN LA POLICIA BANCARIA E INDUATRIAL.</v>
          </cell>
          <cell r="AF804" t="str">
            <v>REALIZAR CURSOS DE CAPACITACION AL PERSONAL DE LA CORPORACION, PARA SENSIBILIZARLOS EN TEMAS DE IGUALDAD DE GENERO.</v>
          </cell>
          <cell r="AG804" t="str">
            <v>LAS MUJERES QUE INTERACTUAN CON LOS ELEMENTOS DE LA POLICIA BANCARIA E INDUSTRIAL SON TRATADAS CON RESPETO A SUS DERECHOS HUMANOS, PRIORIZANDO LA ATENCION A SUS NECESIDADES Y PROBLEMATICAS.</v>
          </cell>
          <cell r="AH804">
            <v>1</v>
          </cell>
          <cell r="AI804" t="str">
            <v>MIDE EL CUMPLIENTO DE CURSOS DE CAPACITACION DEL PERSONAL EN MATERIA DE IGUALDAD DE GENERO.</v>
          </cell>
          <cell r="AJ804" t="str">
            <v>(NUMERO DE CURSOS REALIZADOS AL PERIODO/NUMERO DE CURSOS PROGRAMADOS AL PERIODO)*100</v>
          </cell>
          <cell r="AK804" t="str">
            <v>PORCENTAJE</v>
          </cell>
          <cell r="AL804" t="str">
            <v>ARCHIVOS INTERNOS DE LA DIRECCION DE DESARROLLO POLICIAL.HTTPS://WWW.TRANSPARENCIA.CDMX.GOB.MX/POLICIA-BANCARIA-E-INDUSTRIAL/ARTICULO/121</v>
          </cell>
          <cell r="AM804">
            <v>0</v>
          </cell>
          <cell r="AN804">
            <v>0</v>
          </cell>
          <cell r="AO804">
            <v>0.33300000000000002</v>
          </cell>
          <cell r="AP804">
            <v>1</v>
          </cell>
        </row>
        <row r="805">
          <cell r="K805" t="str">
            <v>11CD03P002</v>
          </cell>
          <cell r="L805">
            <v>5</v>
          </cell>
          <cell r="M805" t="str">
            <v>Cero Agresión y Más Seguridad</v>
          </cell>
          <cell r="N805" t="str">
            <v>1</v>
          </cell>
          <cell r="O805" t="str">
            <v>Seguridad Ciudadana</v>
          </cell>
          <cell r="P805" t="str">
            <v>11</v>
          </cell>
          <cell r="Q805" t="str">
            <v>Protección de los derechos humanos de la ciudadanía y protocolos de actuación policial</v>
          </cell>
          <cell r="R805">
            <v>10</v>
          </cell>
          <cell r="S805" t="str">
            <v xml:space="preserve">Reducción de las desigualdades </v>
          </cell>
          <cell r="T805" t="str">
            <v xml:space="preserve">10. Reducción de las desigualdades </v>
          </cell>
          <cell r="U805" t="str">
            <v>1</v>
          </cell>
          <cell r="V805" t="str">
            <v>Gobierno</v>
          </cell>
          <cell r="W805" t="str">
            <v>2</v>
          </cell>
          <cell r="X805" t="str">
            <v>Justicia</v>
          </cell>
          <cell r="Y805" t="str">
            <v>4</v>
          </cell>
          <cell r="Z805" t="str">
            <v>Derechos Humanos</v>
          </cell>
          <cell r="AA805" t="str">
            <v>1.2.4</v>
          </cell>
          <cell r="AB805" t="str">
            <v>004</v>
          </cell>
          <cell r="AC805" t="str">
            <v>Transversalización del enfoque de derechos humanos</v>
          </cell>
          <cell r="AD805" t="str">
            <v>EL PERSONAL DE LA POLICIA BANCARIA E INDUSTRIAL NO CUENTA CON CAPACITACION PARA ATENDER LAS DEMANDAS Y LAS NECESIDADES DE LA POBLACION, CON UNA PERSPECTIVA DE DERECHOS HUMANOS.</v>
          </cell>
          <cell r="AE805" t="str">
            <v>APROXIMADAMENTE 4,500 PERSONAS QUE LABORAN EN LA POLICIA BANCARIA E INDUATRIAL.</v>
          </cell>
          <cell r="AF805" t="str">
            <v>REALIZAR CURSOS DE CAPACITACION AL PERSONAL DE LA CORPORACION, EN MATERIA DE DERECHOS HUMANOS.</v>
          </cell>
          <cell r="AG805" t="str">
            <v>LAS PERSONAS QUE INTERACTUAN CON LOS ELEMENTOS DE LA PBI SON TRATADAS CON RESPETO A SUS DERECHOS HUMANOS PRIORIZANDO LA ATENCION A GRUPOS VULNERABLES.</v>
          </cell>
          <cell r="AH805">
            <v>1</v>
          </cell>
          <cell r="AI805" t="str">
            <v>MIDE EL CUMPLIENTO DE CURSOS DE CAPACITACION DEL PERSONAL EN MATERIA DE DERECHOS HUMANOS.</v>
          </cell>
          <cell r="AJ805" t="str">
            <v>(NUMERO DE CURSOS REALIZADOS AL PERIODO/NUMERO DE CURSOS PROGRAMADOS AL PERIODO)*100</v>
          </cell>
          <cell r="AK805" t="str">
            <v>PORCENTAJE</v>
          </cell>
          <cell r="AL805" t="str">
            <v>ARCHIVOS INTERNOS DE LA DIRECCION DE DESARROLLO POLICIAL.HTTPS://WWW.TRANSPARENCIA.CDMX.GOB.MX/POLICIA-BANCARIA-E-INDUSTRIAL/ARTICULO/121</v>
          </cell>
          <cell r="AM805">
            <v>0</v>
          </cell>
          <cell r="AN805">
            <v>0</v>
          </cell>
          <cell r="AO805">
            <v>0.33300000000000002</v>
          </cell>
          <cell r="AP805">
            <v>1</v>
          </cell>
        </row>
        <row r="806">
          <cell r="K806" t="str">
            <v>11CD03P004</v>
          </cell>
          <cell r="L806">
            <v>5</v>
          </cell>
          <cell r="M806" t="str">
            <v>Cero Agresión y Más Seguridad</v>
          </cell>
          <cell r="N806" t="str">
            <v>1</v>
          </cell>
          <cell r="O806" t="str">
            <v>Seguridad Ciudadana</v>
          </cell>
          <cell r="P806" t="str">
            <v>11</v>
          </cell>
          <cell r="Q806" t="str">
            <v>Protección de los derechos humanos de la ciudadanía y protocolos de actuación policial</v>
          </cell>
          <cell r="R806" t="str">
            <v>10</v>
          </cell>
          <cell r="S806" t="str">
            <v xml:space="preserve">Reducción de las desigualdades </v>
          </cell>
          <cell r="T806" t="str">
            <v xml:space="preserve">10. Reducción de las desigualdades </v>
          </cell>
          <cell r="U806" t="str">
            <v>2</v>
          </cell>
          <cell r="V806" t="str">
            <v>Desarrollo Social</v>
          </cell>
          <cell r="W806" t="str">
            <v>6</v>
          </cell>
          <cell r="X806" t="str">
            <v>Protección Social</v>
          </cell>
          <cell r="Y806" t="str">
            <v>8</v>
          </cell>
          <cell r="Z806" t="str">
            <v>Otros Grupos Vulnerables</v>
          </cell>
          <cell r="AA806" t="str">
            <v>2.6.8</v>
          </cell>
          <cell r="AB806" t="str">
            <v>294</v>
          </cell>
          <cell r="AC806" t="str">
            <v>Transversalización de la perspectiva de los derechos de la niñez y de la adolescencia</v>
          </cell>
          <cell r="AD80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06" t="str">
            <v>NIÑOS, NIÑAS Y ADOLESCENTES QUE HABITEN Y TRANSITEN EN LA CIUDAD DE MÉXICO</v>
          </cell>
          <cell r="AF806" t="str">
            <v>PROMOCIÓN INTEGRAL DE LOS DERECHOS DE LOS NIÑOS, NIÑAS Y ADOLESCENTES.
IMPLEMENTACIÓN ACCIONES DE SENSIBILIZACIÓN, PARA LOS SERVIDORES PÚBLICOS EN EL CUMPLIMIENTO DE LOS DERECHOS DE LOS NIÑOS, NIÑAS Y ADOLESCENTES.</v>
          </cell>
          <cell r="AG806" t="str">
            <v>NIÑOS, NIÑAS Y ADOLESCENTES, CON UNA VIDA LIBRE DE VIOLENCIA</v>
          </cell>
          <cell r="AH806">
            <v>1</v>
          </cell>
          <cell r="AI806" t="str">
            <v>PORCENTAJE DE ACTIVIDADES REALIZADAS A EFECTO DE CONCIENTIZAR SOBRE LOS DERECHOS DE LAS NIÑAS, NIÑOS Y ADOLESCENTES A LOS SERVIDORES PÚBLICOS DE LA INSTITUCIÓN.</v>
          </cell>
          <cell r="AJ806" t="str">
            <v>(ACTIVIDADES PLANEADAS PARA CONCIENTIZAR SOBRE LOS DERECHOS DE LAS NIÑAS, NIÑOS Y ADOLESCENTES) / (ACTIVIDADES REALIZADAS PARA CONCIENTIZAR SOBRE LOS DERECHOS DE LAS NIÑAS, NIÑOS Y ADOLESCENTES)</v>
          </cell>
          <cell r="AK806" t="str">
            <v>PORCENTAJE</v>
          </cell>
          <cell r="AL806" t="str">
            <v>N/A</v>
          </cell>
          <cell r="AM806">
            <v>0</v>
          </cell>
          <cell r="AN806">
            <v>0.5</v>
          </cell>
          <cell r="AO806">
            <v>1</v>
          </cell>
          <cell r="AP806">
            <v>1</v>
          </cell>
        </row>
        <row r="807">
          <cell r="K807" t="str">
            <v>13C001M001</v>
          </cell>
          <cell r="L807">
            <v>6</v>
          </cell>
          <cell r="M807" t="str">
            <v>Ciencia, Innovación y Transparencia</v>
          </cell>
          <cell r="N807" t="str">
            <v>3</v>
          </cell>
          <cell r="O807" t="str">
            <v>Gobierno Abierto</v>
          </cell>
          <cell r="P807" t="str">
            <v>2</v>
          </cell>
          <cell r="Q807" t="str">
            <v>Controles al ejercicio del gobierno</v>
          </cell>
          <cell r="R807" t="str">
            <v>10</v>
          </cell>
          <cell r="S807" t="str">
            <v xml:space="preserve">Reducción de las desigualdades </v>
          </cell>
          <cell r="T807" t="str">
            <v xml:space="preserve">10. Reducción de las desigualdades </v>
          </cell>
          <cell r="U807" t="str">
            <v>1</v>
          </cell>
          <cell r="V807" t="str">
            <v>Gobierno</v>
          </cell>
          <cell r="W807" t="str">
            <v>1</v>
          </cell>
          <cell r="X807" t="str">
            <v>Legislación</v>
          </cell>
          <cell r="Y807" t="str">
            <v>2</v>
          </cell>
          <cell r="Z807" t="str">
            <v>Fiscalización</v>
          </cell>
          <cell r="AA807" t="str">
            <v>1.1.2</v>
          </cell>
          <cell r="AB807" t="str">
            <v>104</v>
          </cell>
          <cell r="AC807" t="str">
            <v>Administración de capital humano</v>
          </cell>
          <cell r="AD807" t="str">
            <v>FALTA DE FORTALECIMIENTO EN LA ACCIONES RELATIVAS AL PROCESO DE EVALUACION DE LAS PERSONAS QUE PRETENDAN INGRESAR O AQUELLAS QUE DESARROLLAN UNA FUNCION EN EL SERVICIO PUBLICO.</v>
          </cell>
          <cell r="AE807" t="str">
            <v>PERSONAL DE ESTRUCTURA QUE LABORA EN LA SECRETARIA DE LA CONTRALORIA GENERAL DE LA CIUDAD DE MEXICO.</v>
          </cell>
          <cell r="AF807" t="str">
            <v>ATENDER OPORTUNAMENTE LOS PROCESOS DE EVALUACION.</v>
          </cell>
          <cell r="AG807" t="str">
            <v>TENER SERVIDORES PUBLICOS QUE CUENTEN CON EL NIVEL ACADEMICO Y EXPERIENCIA PROFESIONAL NECESARIOS PARA LA REALIZACION DE SUS FUNCIONES.</v>
          </cell>
          <cell r="AH807">
            <v>352</v>
          </cell>
          <cell r="AI807" t="str">
            <v>MEDIR EL AVANCE DE SERVIDORES PUBLICOS EVALUADOS, CONSIDERANDO LOS PERFILES DE PUESTO GENERADOS Y AUTORIZADOS.</v>
          </cell>
          <cell r="AJ807" t="str">
            <v>NUMERO DE PLAZAS/NUMERO DE EVALUADOS</v>
          </cell>
          <cell r="AK807" t="str">
            <v>PERSONA</v>
          </cell>
          <cell r="AL807" t="str">
            <v>NUMERO DE DICTAMENES EMITIDOS.</v>
          </cell>
          <cell r="AM807">
            <v>0</v>
          </cell>
          <cell r="AN807">
            <v>0</v>
          </cell>
          <cell r="AO807">
            <v>352</v>
          </cell>
          <cell r="AP807">
            <v>352</v>
          </cell>
        </row>
        <row r="808">
          <cell r="K808" t="str">
            <v>13C001N001</v>
          </cell>
          <cell r="L808">
            <v>6</v>
          </cell>
          <cell r="M808" t="str">
            <v>Ciencia, Innovación y Transparencia</v>
          </cell>
          <cell r="N808" t="str">
            <v>5</v>
          </cell>
          <cell r="O808" t="str">
            <v>Seguridad, protección civil y coordinación interinstitucional</v>
          </cell>
          <cell r="P808" t="str">
            <v>1</v>
          </cell>
          <cell r="Q808" t="str">
            <v>Alerta inmediata</v>
          </cell>
          <cell r="R808" t="str">
            <v>16</v>
          </cell>
          <cell r="S808" t="str">
            <v>Paz, justicia e instituciones sólidas</v>
          </cell>
          <cell r="T808" t="str">
            <v>16. Paz, justicia e instituciones sólidas</v>
          </cell>
          <cell r="U808" t="str">
            <v>1</v>
          </cell>
          <cell r="V808" t="str">
            <v>Gobierno</v>
          </cell>
          <cell r="W808" t="str">
            <v>7</v>
          </cell>
          <cell r="X808" t="str">
            <v>Asuntos De Orden Público Y De Seguridad Interior</v>
          </cell>
          <cell r="Y808" t="str">
            <v>2</v>
          </cell>
          <cell r="Z808" t="str">
            <v>Protección Civil</v>
          </cell>
          <cell r="AA808" t="str">
            <v>1.7.2</v>
          </cell>
          <cell r="AB808" t="str">
            <v>002</v>
          </cell>
          <cell r="AC808" t="str">
            <v>Gestión integral de riesgos en materia de protección civil</v>
          </cell>
          <cell r="AD808" t="str">
            <v>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v>
          </cell>
          <cell r="AE808" t="str">
            <v>PERSONAL QUE LABORA EN LOS DIVERSOS INMUEBLES QUE CONFORMAN LA SECRETARIA DE LA CONTRALORIA GENERAL DE LA CIUDAD DE MEXICO, Y CIUDADANIA EN GENERAL QUE VISITE DICHAS INSTALACIONES.</v>
          </cell>
          <cell r="AF808" t="str">
            <v>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v>
          </cell>
          <cell r="AG808" t="str">
            <v>BRINDAR SEGURIDAD Y SALVAGUARDAR LA INTEGRIDAD DE LAS PERSONAS QUE LABORAN EN LA SECRETARIA DE LA CONTRALORIA GENERAL DE LA CIUDAD DE MEXICO, ASI COMO DE LA CIUDADANIA EN GENERAL QUE LA VISITA.</v>
          </cell>
          <cell r="AH808">
            <v>1</v>
          </cell>
          <cell r="AI808" t="str">
            <v>GESTION INTEGRAL DE RIESGOS EN MATERIA DE PROTECCION CIVIL.</v>
          </cell>
          <cell r="AJ808" t="str">
            <v>NUMERO DE ACCIONES DE ATENCION DE RIESGOS EN MATERIA DE PROTECCION CIVIL..Ʃ ACCIONES DE ATENCION DE RIESGOS EN MATERIA DE PROTECCION CIVIL.</v>
          </cell>
          <cell r="AK808" t="str">
            <v>PORCENTAJE</v>
          </cell>
          <cell r="AL808" t="str">
            <v>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v>
          </cell>
          <cell r="AM808">
            <v>0.25</v>
          </cell>
          <cell r="AN808">
            <v>0.5</v>
          </cell>
          <cell r="AO808">
            <v>0.75</v>
          </cell>
          <cell r="AP808">
            <v>1</v>
          </cell>
        </row>
        <row r="809">
          <cell r="K809" t="str">
            <v>13C001O001</v>
          </cell>
          <cell r="L809">
            <v>6</v>
          </cell>
          <cell r="M809" t="str">
            <v>Ciencia, Innovación y Transparencia</v>
          </cell>
          <cell r="N809" t="str">
            <v>3</v>
          </cell>
          <cell r="O809" t="str">
            <v>Gobierno Abierto</v>
          </cell>
          <cell r="P809" t="str">
            <v>2</v>
          </cell>
          <cell r="Q809" t="str">
            <v>Controles al ejercicio del gobierno</v>
          </cell>
          <cell r="R809" t="str">
            <v>16</v>
          </cell>
          <cell r="S809" t="str">
            <v>Paz, justicia e instituciones sólidas</v>
          </cell>
          <cell r="T809" t="str">
            <v>16. Paz, justicia e instituciones sólidas</v>
          </cell>
          <cell r="U809" t="str">
            <v>3</v>
          </cell>
          <cell r="V809" t="str">
            <v>Gobierno</v>
          </cell>
          <cell r="W809" t="str">
            <v>9</v>
          </cell>
          <cell r="X809" t="str">
            <v>Coordinación De La Política De Gobierno</v>
          </cell>
          <cell r="Y809" t="str">
            <v>3</v>
          </cell>
          <cell r="Z809" t="str">
            <v>Función Pública</v>
          </cell>
          <cell r="AA809" t="str">
            <v>3.9.3</v>
          </cell>
          <cell r="AB809" t="str">
            <v>001</v>
          </cell>
          <cell r="AC809" t="str">
            <v>Función pública y buen gobierno</v>
          </cell>
          <cell r="AD809" t="str">
            <v>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v>
          </cell>
          <cell r="AE809" t="str">
            <v>DEPENDENCIAS, ORGANOS DESCONCENTRADOS, ENTIDADES Y ALCALDIAS DE LA ADMINISTRACION PUBLICA DE LA CIUDAD DE MEXICO; DE MANERA INDIRECTA, A LA POBLACION EN GENERAL.</v>
          </cell>
          <cell r="AF809" t="str">
            <v>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v>
          </cell>
          <cell r="AG809" t="str">
            <v>CERTEZA JURIDICA, APEGO A LA LEGALIDAD, MEJORA EN LA EFICACIA, EFICIENCIA Y TRANSPARENCIA DE LOS ACTOS ADMINISTRATIVOS DE LA ADMINISTARACION PUBLICA DE LA CIUDAD DE MEXICO.</v>
          </cell>
          <cell r="AH809">
            <v>320</v>
          </cell>
          <cell r="AI809" t="str">
            <v>ACCIONES PARA LA MEJORA DE LA FUNCION PUBLICA</v>
          </cell>
          <cell r="AJ809" t="str">
            <v>PORCENTAJE DE CUMPLIMIENTO: ∑ACCIONES EJECUTADAS TOTAL DE ACCIONES PROGRAMADAS</v>
          </cell>
          <cell r="AK809" t="str">
            <v>ACCION</v>
          </cell>
          <cell r="AL809" t="str">
            <v>REGISTRO DE OPINIONES. PAGINA WEB DE LA SECRETARIA: HTTP://WWW.CONTRALORIA.CDMX.GOB.MX/ PAGINA DE CAPACITACION: HTTP://CAPACITACION.CONTRALORIA.CDMX.GOB.MX/</v>
          </cell>
          <cell r="AM809">
            <v>80</v>
          </cell>
          <cell r="AN809">
            <v>155</v>
          </cell>
          <cell r="AO809">
            <v>230</v>
          </cell>
          <cell r="AP809">
            <v>320</v>
          </cell>
        </row>
        <row r="810">
          <cell r="K810" t="str">
            <v>13C001O003</v>
          </cell>
          <cell r="L810">
            <v>6</v>
          </cell>
          <cell r="M810" t="str">
            <v>Ciencia, Innovación y Transparencia</v>
          </cell>
          <cell r="N810" t="str">
            <v>3</v>
          </cell>
          <cell r="O810" t="str">
            <v>Gobierno Abierto</v>
          </cell>
          <cell r="P810" t="str">
            <v>2</v>
          </cell>
          <cell r="Q810" t="str">
            <v>Controles al ejercicio del gobierno</v>
          </cell>
          <cell r="R810" t="str">
            <v>16</v>
          </cell>
          <cell r="S810" t="str">
            <v>Paz, justicia e instituciones sólidas</v>
          </cell>
          <cell r="T810" t="str">
            <v>16. Paz, justicia e instituciones sólidas</v>
          </cell>
          <cell r="U810" t="str">
            <v>3</v>
          </cell>
          <cell r="V810" t="str">
            <v>Gobierno</v>
          </cell>
          <cell r="W810" t="str">
            <v>9</v>
          </cell>
          <cell r="X810" t="str">
            <v>Coordinación De La Política De Gobierno</v>
          </cell>
          <cell r="Y810" t="str">
            <v>3</v>
          </cell>
          <cell r="Z810" t="str">
            <v>Función Pública</v>
          </cell>
          <cell r="AA810" t="str">
            <v>3.9.3</v>
          </cell>
          <cell r="AB810" t="str">
            <v>140</v>
          </cell>
          <cell r="AC810" t="str">
            <v>Responsabilidades y sanciones hacia servidores públicos</v>
          </cell>
          <cell r="AD810" t="str">
            <v>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v>
          </cell>
          <cell r="AE810" t="str">
            <v>LOS CIUDADANOS DE LA CDMX QUE DENUNCIAN ACTOS DE CORRUPCION POR CONDUCTAS DE PERSONAS SERVIDORAS PUBLICAS Y/O PARTICULARES REALACIONADOS CON LA ADMINISTRACION PUBLICA DE LA CIUDAD DE MEXICO.</v>
          </cell>
          <cell r="AF810" t="str">
            <v>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v>
          </cell>
          <cell r="AG810" t="str">
            <v>FORTALECER A LAS INSTITUCIONES PUBLICAS DE LA CIUDAD DE MEXICO, COMBATIENDO LA IMPUNIDAD Y FUTUROS ACTOS DE CORRUPCION.</v>
          </cell>
          <cell r="AH810">
            <v>1</v>
          </cell>
          <cell r="AI810" t="str">
            <v>MIDE LAS SANCIONES IMPUESTAS A LOS SERVIDORES PUBLICOS POR ACTOS DE CORRUPCION COMPARADA CON LAS ESPERADAS (5).</v>
          </cell>
          <cell r="AJ810" t="str">
            <v>(NUMERO DE SANCIONES IMPUESTAS POR ACTOS DE CORRUPCION/ SANCIONES PROGRAMADAS)*100</v>
          </cell>
          <cell r="AK810" t="str">
            <v>PORCENTAJE</v>
          </cell>
          <cell r="AL810" t="str">
            <v>REGISTRO DE SERVIDORES PUBLICOS SANCIONADOS HTTP://CONTRALORIA.CDMX.GOB.MX/SERVICIOS/REGISTROSERVIDORES.PHP</v>
          </cell>
          <cell r="AM810">
            <v>0</v>
          </cell>
          <cell r="AN810">
            <v>0.2</v>
          </cell>
          <cell r="AO810">
            <v>0.4</v>
          </cell>
          <cell r="AP810">
            <v>1</v>
          </cell>
        </row>
        <row r="811">
          <cell r="K811" t="str">
            <v>13C001O005</v>
          </cell>
          <cell r="L811">
            <v>6</v>
          </cell>
          <cell r="M811" t="str">
            <v>Ciencia, Innovación y Transparencia</v>
          </cell>
          <cell r="N811" t="str">
            <v>3</v>
          </cell>
          <cell r="O811" t="str">
            <v>Gobierno Abierto</v>
          </cell>
          <cell r="P811" t="str">
            <v>1</v>
          </cell>
          <cell r="Q811" t="str">
            <v>Democracia participativa</v>
          </cell>
          <cell r="R811" t="str">
            <v>16</v>
          </cell>
          <cell r="S811" t="str">
            <v>Paz, justicia e instituciones sólidas</v>
          </cell>
          <cell r="T811" t="str">
            <v>16. Paz, justicia e instituciones sólidas</v>
          </cell>
          <cell r="U811" t="str">
            <v>3</v>
          </cell>
          <cell r="V811" t="str">
            <v>Gobierno</v>
          </cell>
          <cell r="W811" t="str">
            <v>9</v>
          </cell>
          <cell r="X811" t="str">
            <v>Coordinación De La Política De Gobierno</v>
          </cell>
          <cell r="Y811" t="str">
            <v>3</v>
          </cell>
          <cell r="Z811" t="str">
            <v>Función Pública</v>
          </cell>
          <cell r="AA811" t="str">
            <v>3.9.3</v>
          </cell>
          <cell r="AB811" t="str">
            <v>138</v>
          </cell>
          <cell r="AC811" t="str">
            <v>Participación ciudadana para la ejecución de recursos públicos</v>
          </cell>
          <cell r="AD811" t="str">
            <v>LA NO ADECUADA APLICACION DEL EJERCICIO DEL GASTO PUBLICO Y PRESTACION DEL SERVICIO PUBLICO EN LA ADMINISTRACION PUBLICA DE LA CIUDAD DE MEXICO Y DE LAS ALCALDIAS.</v>
          </cell>
          <cell r="AE811" t="str">
            <v>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v>
          </cell>
          <cell r="AF811" t="str">
            <v>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v>
          </cell>
          <cell r="AG811" t="str">
            <v>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v>
          </cell>
          <cell r="AH811">
            <v>1</v>
          </cell>
          <cell r="AI811" t="str">
            <v>FORTALECER LA CULTURA CIUDADANA Y EL DERECHO AL EJERCICIO DE LA DEMOCRACIA PARTICIPATIVA Y DIRECTA MEDIANTE ACCIONES DE SUPERVISION Y VIGILANCIA.</v>
          </cell>
          <cell r="AJ811" t="str">
            <v>(ACCIONES ATENDIDAS / META PROGRAMADA AL PERIODO) * 100</v>
          </cell>
          <cell r="AK811" t="str">
            <v>PORCENTAJE</v>
          </cell>
          <cell r="AL811" t="str">
            <v>HTTP://WWW.CONTRALORIA.CDMX.GOB.MX</v>
          </cell>
          <cell r="AM811">
            <v>0.25</v>
          </cell>
          <cell r="AN811">
            <v>0.5</v>
          </cell>
          <cell r="AO811">
            <v>0.75</v>
          </cell>
          <cell r="AP811">
            <v>1</v>
          </cell>
        </row>
        <row r="812">
          <cell r="K812" t="str">
            <v>13C001O006</v>
          </cell>
          <cell r="L812">
            <v>6</v>
          </cell>
          <cell r="M812" t="str">
            <v>Ciencia, Innovación y Transparencia</v>
          </cell>
          <cell r="N812">
            <v>3</v>
          </cell>
          <cell r="O812" t="str">
            <v>Gobierno Abierto</v>
          </cell>
          <cell r="P812">
            <v>2</v>
          </cell>
          <cell r="Q812" t="str">
            <v>Controles al ejercicio del gobierno</v>
          </cell>
          <cell r="R812">
            <v>16</v>
          </cell>
          <cell r="S812" t="str">
            <v>Paz, justicia e instituciones sólidas</v>
          </cell>
          <cell r="T812" t="str">
            <v>16. Paz, justicia e instituciones sólidas</v>
          </cell>
          <cell r="U812" t="str">
            <v>1</v>
          </cell>
          <cell r="V812" t="str">
            <v>Gobierno</v>
          </cell>
          <cell r="W812" t="str">
            <v>3</v>
          </cell>
          <cell r="X812" t="str">
            <v>Coordinación De La Política De Gobierno</v>
          </cell>
          <cell r="Y812" t="str">
            <v>4</v>
          </cell>
          <cell r="Z812" t="str">
            <v>Función Pública</v>
          </cell>
          <cell r="AA812" t="str">
            <v>1.3.4</v>
          </cell>
          <cell r="AB812" t="str">
            <v>137</v>
          </cell>
          <cell r="AC812" t="str">
            <v>Sistema anticorrupción y fiscalización</v>
          </cell>
          <cell r="AD812" t="str">
            <v>HECHOS DE CORRUPCION, FALTA DE MECANISMOS INTERNOS QUE DISMINUYAN EL FACTOR DE RIESGO EN EL EJERCICIO DE RECURSOS PUBLICOS E INOBSERVANCIA DEL MARCO MORMATIVO DE LA ADMINISTRACION PUBLICA DE LA CIUDAD DE MEXICO.</v>
          </cell>
          <cell r="AE812" t="str">
            <v>LOS SERVIDORES PUBLICOS DE LAS DEPENDENCIAS, ORGANOS DESCONCENTRADOS, ALCADIAS Y ENTIDADES DE LA ADMINISTRACION PÜBLICA DE LA CIUDAD DE MEXICO.</v>
          </cell>
          <cell r="AF812" t="str">
            <v>FISCALIZAR EL GASTO PUBLICO A TRAVES DE AUDITORIAS E INTERVENCIONES EN CUMPLIMIENTO A LA NORMATIVIDAD EN EL EJERCICIO DEL GASTO, A FIN DE TRANSPARENTAR LAS GESTIONES PUBLICAS EN EL MARCO DE LA LEY DE AUDITORIA Y CONTROL INTERNO DE LA ADMINISTRACION PUBLICA Y SUS LINEAMIENTOS.</v>
          </cell>
          <cell r="AG812" t="str">
            <v>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v>
          </cell>
          <cell r="AH812">
            <v>1</v>
          </cell>
          <cell r="AI812" t="str">
            <v>AVANCE DE LAS 384 ACTIVIDADES PROGRAMADAS A REALIZAR POR LA FUNCION PUBLICA, UNIDADES ADMINISTRATIVAS DE LA CONTRALORIA GENERAL Y  ORGANOS INTERNOS DE CONTROL PARA EL MEJORAMIENTO DE LA GESTION DE LAS DEPENDENCIAS, ORGANOS DESCONCENTRADOS, ALCALDIAS Y ENTIDADES.</v>
          </cell>
          <cell r="AJ812" t="str">
            <v>(NUMERO DE AUDITORIAS + INTERVENCIONES / NUMERO DE ACTIVIDADES PROGRAMADAS A REALIZAR EN EL EJERCICIO) * 100</v>
          </cell>
          <cell r="AK812" t="str">
            <v>PORCENTAJE</v>
          </cell>
          <cell r="AL812" t="str">
            <v>OFICIOS QUE REMITE EL ORGANO INTERNO DE CONTROL CON EL INFORME TRIMESTRAL A LAS UNIDADES ADMINISTRATIVAS DE LAS DIRECCIONES GENERALES DE COORDINACION EN ALCALDIAS, SECTORIAL, NORMATIVIDAD.</v>
          </cell>
          <cell r="AM812">
            <v>0.25</v>
          </cell>
          <cell r="AN812">
            <v>0.5</v>
          </cell>
          <cell r="AO812">
            <v>0.75</v>
          </cell>
          <cell r="AP812">
            <v>1</v>
          </cell>
        </row>
        <row r="813">
          <cell r="K813" t="str">
            <v>13C001P001</v>
          </cell>
          <cell r="L813">
            <v>6</v>
          </cell>
          <cell r="M813" t="str">
            <v>Ciencia, Innovación y Transparencia</v>
          </cell>
          <cell r="N813">
            <v>3</v>
          </cell>
          <cell r="O813" t="str">
            <v>Gobierno Abierto</v>
          </cell>
          <cell r="P813">
            <v>1</v>
          </cell>
          <cell r="Q813" t="str">
            <v>Democracia participativa</v>
          </cell>
          <cell r="R813">
            <v>5</v>
          </cell>
          <cell r="S813" t="str">
            <v xml:space="preserve">Igualdad de género </v>
          </cell>
          <cell r="T813" t="str">
            <v xml:space="preserve">5. Igualdad de género </v>
          </cell>
          <cell r="U813" t="str">
            <v>1</v>
          </cell>
          <cell r="V813" t="str">
            <v>Gobierno</v>
          </cell>
          <cell r="W813" t="str">
            <v>2</v>
          </cell>
          <cell r="X813" t="str">
            <v>Justicia</v>
          </cell>
          <cell r="Y813" t="str">
            <v>4</v>
          </cell>
          <cell r="Z813" t="str">
            <v>Derechos Humanos</v>
          </cell>
          <cell r="AA813" t="str">
            <v>1.2.4</v>
          </cell>
          <cell r="AB813" t="str">
            <v>003</v>
          </cell>
          <cell r="AC813" t="str">
            <v>Transversalización de la perspectiva de género</v>
          </cell>
          <cell r="AD813" t="str">
            <v>GARANTIZAR EL CUMPLIMIENTO DE LOS DERECHOS HUMANOS DE MUJERES</v>
          </cell>
          <cell r="AE813" t="str">
            <v>DETECCION DE ACTOS O VIOLACIONES A LOS DERECHOS HUMANOS DERIVADO DE LAS ACTIVIDADES DE VIGILANCIA DE LA CONTRALORIA CIUDADANA Y EN SU CASO CANALIZAR A LAS AUTORIDADES CORRESPONDIENTES.</v>
          </cell>
          <cell r="AF813" t="str">
            <v>ELABORAR PROGRAMAS PERMANENTES DE SENSIBILIZACION Y CAPACITACION A PERSONAS SERVIDORAS PUBLICAS SOBRE LA CULTURA DE NO DISCRIMINACION, EL RESPETO, LA INCLUSION Y LA DIVERSIDAD.</v>
          </cell>
          <cell r="AG813" t="str">
            <v>PROMOVER LA APLICACION Y RESPETO DE LOS DERECHOS HUMANOS DE LAS PERSONAS SERVIDORAS PUBLICAS.</v>
          </cell>
          <cell r="AH813">
            <v>1</v>
          </cell>
          <cell r="AI813" t="str">
            <v>ELABORAR UN PROGRAMA EN MATERIA DE DERECHOS HUMANOS DE LA SECRETARIA DE LA CONTRALORIA GENERAL QUE PROMUEVA LA APLICACION Y RESPETO DE LOS DERECHOS HUMANOS DE LAS PERSONAS SERVIDORAS PUBLICAS.</v>
          </cell>
          <cell r="AJ813" t="str">
            <v>DOCUMENTO EMTIDO</v>
          </cell>
          <cell r="AK813" t="str">
            <v>DOCUMENTO</v>
          </cell>
          <cell r="AL813" t="str">
            <v>REGISTRO</v>
          </cell>
          <cell r="AM813">
            <v>0</v>
          </cell>
          <cell r="AN813">
            <v>0</v>
          </cell>
          <cell r="AO813">
            <v>0</v>
          </cell>
          <cell r="AP813">
            <v>1</v>
          </cell>
        </row>
        <row r="814">
          <cell r="K814" t="str">
            <v>13C001P002</v>
          </cell>
          <cell r="L814">
            <v>6</v>
          </cell>
          <cell r="M814" t="str">
            <v>Ciencia, Innovación y Transparencia</v>
          </cell>
          <cell r="N814" t="str">
            <v>3</v>
          </cell>
          <cell r="O814" t="str">
            <v>Gobierno Abierto</v>
          </cell>
          <cell r="P814" t="str">
            <v>1</v>
          </cell>
          <cell r="Q814" t="str">
            <v>Democracia participativa</v>
          </cell>
          <cell r="R814">
            <v>10</v>
          </cell>
          <cell r="S814" t="str">
            <v xml:space="preserve">Reducción de las desigualdades </v>
          </cell>
          <cell r="T814" t="str">
            <v xml:space="preserve">10. Reducción de las desigualdades </v>
          </cell>
          <cell r="U814" t="str">
            <v>1</v>
          </cell>
          <cell r="V814" t="str">
            <v>Gobierno</v>
          </cell>
          <cell r="W814" t="str">
            <v>2</v>
          </cell>
          <cell r="X814" t="str">
            <v>Justicia</v>
          </cell>
          <cell r="Y814" t="str">
            <v>4</v>
          </cell>
          <cell r="Z814" t="str">
            <v>Derechos Humanos</v>
          </cell>
          <cell r="AA814" t="str">
            <v>1.2.4</v>
          </cell>
          <cell r="AB814" t="str">
            <v>004</v>
          </cell>
          <cell r="AC814" t="str">
            <v>Transversalización del enfoque de derechos humanos</v>
          </cell>
          <cell r="AD814" t="str">
            <v>GARANTIZAR EL CUMPLIMIENTO DE LOS DERECHOS HUMANOS.</v>
          </cell>
          <cell r="AE814" t="str">
            <v>DETECCION DE ACTOS O VIOLACIONES A LOS DERECHOS HUMANOS DERIVADO DE LAS ACTIVIDADES DE VIGILANCIA DE LA CONTRALORIA CIUDADANA Y EN SU CASO CANALIZAR A LAS AUTORIDADES CORRESPONDIENTES.</v>
          </cell>
          <cell r="AF814" t="str">
            <v>ELABORAR PROGRAMAS PERMANENTES DE SENSIBILIZACION Y CAPACITACION A PERSONAS SERVIDORAS PUBLICAS SOBRE LA CULTURA DE DERECHOS HUMANOS.</v>
          </cell>
          <cell r="AG814" t="str">
            <v>PROMOVER LA APLICACION Y RESPETO DE LOS DERECHOS HUMANOS DE LAS PERSONAS SERVIDORAS PUBLICAS.</v>
          </cell>
          <cell r="AH814">
            <v>1</v>
          </cell>
          <cell r="AI814" t="str">
            <v>ELABORAR UN PROGRAMA EN MATERIA DE DERECHOS HUMANOS DE LA SECRETARIA DE LA CONTRALORIA GENERAL QUE PROMUEVA LA APLICACION Y RESPETO DE LOS DERECHOS HUMANOS DE LAS PERSONAS SERVIDORAS PUBLICAS.</v>
          </cell>
          <cell r="AJ814" t="str">
            <v>DOCUMENTO EMTIDO</v>
          </cell>
          <cell r="AK814" t="str">
            <v>DOCUMENTO</v>
          </cell>
          <cell r="AL814" t="str">
            <v>REGISTRO</v>
          </cell>
          <cell r="AM814">
            <v>0</v>
          </cell>
          <cell r="AN814">
            <v>0</v>
          </cell>
          <cell r="AO814">
            <v>0</v>
          </cell>
          <cell r="AP814">
            <v>1</v>
          </cell>
        </row>
        <row r="815">
          <cell r="K815" t="str">
            <v>13C001P003</v>
          </cell>
          <cell r="L815">
            <v>6</v>
          </cell>
          <cell r="M815" t="str">
            <v>Ciencia, Innovación y Transparencia</v>
          </cell>
          <cell r="N815">
            <v>3</v>
          </cell>
          <cell r="O815" t="str">
            <v>Gobierno Abierto</v>
          </cell>
          <cell r="P815">
            <v>1</v>
          </cell>
          <cell r="Q815" t="str">
            <v>Democracia participativa</v>
          </cell>
          <cell r="R815">
            <v>16</v>
          </cell>
          <cell r="S815" t="str">
            <v>Paz, justicia e instituciones sólidas</v>
          </cell>
          <cell r="T815" t="str">
            <v>16. Paz, justicia e instituciones sólidas</v>
          </cell>
          <cell r="U815" t="str">
            <v>3</v>
          </cell>
          <cell r="V815" t="str">
            <v>Gobierno</v>
          </cell>
          <cell r="W815" t="str">
            <v>9</v>
          </cell>
          <cell r="X815" t="str">
            <v>Coordinación De La Política De Gobierno</v>
          </cell>
          <cell r="Y815" t="str">
            <v>3</v>
          </cell>
          <cell r="Z815" t="str">
            <v>Función Pública</v>
          </cell>
          <cell r="AA815" t="str">
            <v>3.9.3</v>
          </cell>
          <cell r="AB815" t="str">
            <v>037</v>
          </cell>
          <cell r="AC815" t="str">
            <v>Evaluación y seguimiento de políticas, programas y proyectos</v>
          </cell>
          <cell r="AD815" t="str">
            <v>HECHOS DE CORRUPCION, FALTA DE MECANISMOS INTERNOS QUE DISMINUYAN EL FACTOR DE RIESGO EN EL EJERCICIO DE RECURSOS PUBLICOS E INOBSERVANCIA DEL MARCO MORMATIVO DE LA ADMINISTRACION PUBLICA DE LA CIUDAD DE MEXICO</v>
          </cell>
          <cell r="AE815" t="str">
            <v>DEPENDENCIAS, ORGANOS DESCONCENTRADOS, ALCALDIAS Y ENTIDADES DE LA ADMINISTRACION PUBLICA DE LA CIUDAD DE MEXICO.</v>
          </cell>
          <cell r="AF815" t="str">
            <v>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v>
          </cell>
          <cell r="AG815" t="str">
            <v>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v>
          </cell>
          <cell r="AH815">
            <v>1</v>
          </cell>
          <cell r="AI815" t="str">
            <v>AVANCE A LAS 140 ACTIVIDADES PROGRAMADAS A REALIZAR POR LA FUNCION PUBLICA, UNIDADES ADMINISTRATIVAS DE LA CONTRALORIA GENERAL Y  ORGANOS INTERNOS DE CONTROL PARA EL MEJORAMIENTO DE LA GESTION DE LAS DEPENDENCIAS, ORGANOS DESCONCENTRADOS, ALCALDIAS Y ENTIDADES.</v>
          </cell>
          <cell r="AJ815" t="str">
            <v>(CONTROLES INTERNOS REALIZADOS / CONTROLES INTERNOS PROGRAMADOS A REALIZARSE) * 100</v>
          </cell>
          <cell r="AK815" t="str">
            <v>PORCENTAJE</v>
          </cell>
          <cell r="AL815" t="str">
            <v>OFICIOS QUE REMITE EL ORGANO INTERNO DE CONTROL CON EL INFORME TRIMESTRAL A LAS UNIDADES ADMINISTRATIVAS DE LAS DIRECCIONES GENERALES DE COORDINACION EN ALCALDIAS, SECTORIAL, NORMATIVIDAD.</v>
          </cell>
          <cell r="AM815">
            <v>0.25</v>
          </cell>
          <cell r="AN815">
            <v>0.5</v>
          </cell>
          <cell r="AO815">
            <v>0.75</v>
          </cell>
          <cell r="AP815">
            <v>1</v>
          </cell>
        </row>
        <row r="816">
          <cell r="K816" t="str">
            <v>13C001P004</v>
          </cell>
          <cell r="L816">
            <v>6</v>
          </cell>
          <cell r="M816" t="str">
            <v>Ciencia, Innovación y Transparencia</v>
          </cell>
          <cell r="N816" t="str">
            <v>3</v>
          </cell>
          <cell r="O816" t="str">
            <v>Gobierno Abierto</v>
          </cell>
          <cell r="P816" t="str">
            <v>1</v>
          </cell>
          <cell r="Q816" t="str">
            <v>Democracia participativa</v>
          </cell>
          <cell r="R816" t="str">
            <v>10</v>
          </cell>
          <cell r="S816" t="str">
            <v xml:space="preserve">Reducción de las desigualdades </v>
          </cell>
          <cell r="T816" t="str">
            <v xml:space="preserve">10. Reducción de las desigualdades </v>
          </cell>
          <cell r="U816" t="str">
            <v>2</v>
          </cell>
          <cell r="V816" t="str">
            <v>Desarrollo Social</v>
          </cell>
          <cell r="W816" t="str">
            <v>6</v>
          </cell>
          <cell r="X816" t="str">
            <v>Protección Social</v>
          </cell>
          <cell r="Y816" t="str">
            <v>8</v>
          </cell>
          <cell r="Z816" t="str">
            <v>Otros Grupos Vulnerables</v>
          </cell>
          <cell r="AA816" t="str">
            <v>2.6.8</v>
          </cell>
          <cell r="AB816" t="str">
            <v>294</v>
          </cell>
          <cell r="AC816" t="str">
            <v>Transversalización de la perspectiva de los derechos de la niñez y de la adolescencia</v>
          </cell>
          <cell r="AD81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16" t="str">
            <v>NIÑOS, NIÑAS Y ADOLESCENTES QUE HABITEN Y TRANSITEN EN LA CIUDAD DE MÉXICO</v>
          </cell>
          <cell r="AF816" t="str">
            <v>PROMOCIÓN INTEGRAL DE LOS DERECHOS DE LOS NIÑOS, NIÑAS Y ADOLESCENTES.
IMPLEMENTACIÓN ACCIONES DE SENSIBILIZACIÓN, PARA LOS SERVIDORES PÚBLICOS EN EL CUMPLIMIENTO DE LOS DERECHOS DE LOS NIÑOS, NIÑAS Y ADOLESCENTES.</v>
          </cell>
          <cell r="AG816" t="str">
            <v>NIÑOS, NIÑAS Y ADOLESCENTES, CON UNA VIDA LIBRE DE VIOLENCIA</v>
          </cell>
          <cell r="AH816">
            <v>1</v>
          </cell>
          <cell r="AI816" t="str">
            <v>PORCENTAJE DE ACTIVIDADES REALIZADAS A EFECTO DE CONCIENTIZAR SOBRE LOS DERECHOS DE LAS NIÑAS, NIÑOS Y ADOLESCENTES A LOS SERVIDORES PÚBLICOS DE LA INSTITUCIÓN.</v>
          </cell>
          <cell r="AJ816" t="str">
            <v>(ACTIVIDADES PLANEADAS PARA CONCIENTIZAR SOBRE LOS DERECHOS DE LAS NIÑAS, NIÑOS Y ADOLESCENTES) / (ACTIVIDADES REALIZADAS PARA CONCIENTIZAR SOBRE LOS DERECHOS DE LAS NIÑAS, NIÑOS Y ADOLESCENTES)</v>
          </cell>
          <cell r="AK816" t="str">
            <v>PORCENTAJE</v>
          </cell>
          <cell r="AL816" t="str">
            <v>N/A</v>
          </cell>
          <cell r="AM816">
            <v>0</v>
          </cell>
          <cell r="AN816">
            <v>0.5</v>
          </cell>
          <cell r="AO816">
            <v>1</v>
          </cell>
          <cell r="AP816">
            <v>1</v>
          </cell>
        </row>
        <row r="817">
          <cell r="K817" t="str">
            <v>13PDEAE080</v>
          </cell>
          <cell r="L817">
            <v>6</v>
          </cell>
          <cell r="M817" t="str">
            <v>Ciencia, Innovación y Transparencia</v>
          </cell>
          <cell r="N817" t="str">
            <v>2</v>
          </cell>
          <cell r="O817" t="str">
            <v>Ciencia y divulgación</v>
          </cell>
          <cell r="P817" t="str">
            <v>1</v>
          </cell>
          <cell r="Q817" t="str">
            <v>Investigación, tecnología e innovación para satisfacer demandas de la ciudad</v>
          </cell>
          <cell r="R817">
            <v>16</v>
          </cell>
          <cell r="S817" t="str">
            <v>Paz, justicia e instituciones sólidas</v>
          </cell>
          <cell r="T817" t="str">
            <v>16. Paz, justicia e instituciones sólidas</v>
          </cell>
          <cell r="U817" t="str">
            <v>2</v>
          </cell>
          <cell r="V817" t="str">
            <v>Desarrollo Social</v>
          </cell>
          <cell r="W817" t="str">
            <v>5</v>
          </cell>
          <cell r="X817" t="str">
            <v>Educación</v>
          </cell>
          <cell r="Y817" t="str">
            <v>3</v>
          </cell>
          <cell r="Z817" t="str">
            <v>Educación Superior</v>
          </cell>
          <cell r="AA817" t="str">
            <v>2.5.3</v>
          </cell>
          <cell r="AB817" t="str">
            <v>071</v>
          </cell>
          <cell r="AC817" t="str">
            <v>Profesionalización de servidores públicos</v>
          </cell>
          <cell r="AD817" t="str">
            <v>GESTION PUBLICA DEFICIENTE.</v>
          </cell>
          <cell r="AE817" t="str">
            <v>PERSONAS SERVIDORAS PUBLICAS DE LOS ORGANISMOS DE LA ADMINISTRACION PUBLICA DE LA CIUDAD DE MEXICO.</v>
          </cell>
          <cell r="AF817" t="str">
            <v>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v>
          </cell>
          <cell r="AG817" t="str">
            <v>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v>
          </cell>
          <cell r="AH817">
            <v>0.1</v>
          </cell>
          <cell r="AI817" t="str">
            <v>INCREMENTO EN EL NUMERO DE PERSONAS SERVIDORAS PUBLICAS PROFESIONALIZADAS EN LA ESCUELA DE ADMINISTRACION PUBLICA</v>
          </cell>
          <cell r="AJ817" t="str">
            <v>((NUMERO DE PERSONAS SERVIDORAS PUBLICAS PROFESIONALIZADAS EN 2021-NUMERO DE PERSONAS SERVIDORAS PUBLICAS PROFESIONALIZADAS EN 2020)/NUMERO DE PERSONAS SERVIDORAS PUBLICAS PROFESIONALIZADAS EN 2020)*100</v>
          </cell>
          <cell r="AK817" t="str">
            <v>PORCENTAJE</v>
          </cell>
          <cell r="AL817" t="str">
            <v>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v>
          </cell>
          <cell r="AM817">
            <v>0.01</v>
          </cell>
          <cell r="AN817">
            <v>0.03</v>
          </cell>
          <cell r="AO817">
            <v>0.06</v>
          </cell>
          <cell r="AP817">
            <v>0.1</v>
          </cell>
        </row>
        <row r="818">
          <cell r="K818" t="str">
            <v>13PDEAM001</v>
          </cell>
          <cell r="L818">
            <v>6</v>
          </cell>
          <cell r="M818" t="str">
            <v>Ciencia, Innovación y Transparencia</v>
          </cell>
          <cell r="N818" t="str">
            <v>3</v>
          </cell>
          <cell r="O818" t="str">
            <v>Gobierno Abierto</v>
          </cell>
          <cell r="P818" t="str">
            <v>2</v>
          </cell>
          <cell r="Q818" t="str">
            <v>Controles al ejercicio del gobierno</v>
          </cell>
          <cell r="R818" t="str">
            <v>10</v>
          </cell>
          <cell r="S818" t="str">
            <v xml:space="preserve">Reducción de las desigualdades </v>
          </cell>
          <cell r="T818" t="str">
            <v xml:space="preserve">10. Reducción de las desigualdades </v>
          </cell>
          <cell r="U818" t="str">
            <v>2</v>
          </cell>
          <cell r="V818" t="str">
            <v>Desarrollo Social</v>
          </cell>
          <cell r="W818" t="str">
            <v>5</v>
          </cell>
          <cell r="X818" t="str">
            <v>Educación</v>
          </cell>
          <cell r="Y818" t="str">
            <v>3</v>
          </cell>
          <cell r="Z818" t="str">
            <v>Educación Superior</v>
          </cell>
          <cell r="AA818" t="str">
            <v>2.5.3</v>
          </cell>
          <cell r="AB818" t="str">
            <v>104</v>
          </cell>
          <cell r="AC818" t="str">
            <v>Administración de capital humano</v>
          </cell>
          <cell r="AD818" t="str">
            <v xml:space="preserve">NO CONTAR CON LA TOTALIDAD DEL LOS RECURSOS HUMANOS PARA LOGRAR LOS OBJETIVOS INSTITUCIONALES DE LA ESCUELA DE ADMINISTRACION PUBLICA </v>
          </cell>
          <cell r="AE818" t="str">
            <v>PERSONAS SERVIDORAS ADSCRITAS A LA ESCUELA DE ADMINISTRACION PUBLICA DE LA CIUDAD DE MEXICO.</v>
          </cell>
          <cell r="AF818" t="str">
            <v>UTILIZAR DE FORMA RACIONAL Y EFICIENTE LOS RECURSOS ASIGNADOS A LA ESCUELA DE ADMINISTRACION PUBLICA PARA CUMPLIR CON LOS OBJETIVOS INSTITUCIONALES</v>
          </cell>
          <cell r="AG818" t="str">
            <v>PERSONAS SERVIDORAS ADSCRITAS A LA ESCUELA DE ADMINISTRACION PUBLICA DE LA CIUDAD DE MEXICO, CUENTEN CON PERFILES EDUCATIVOS DE ACUERDO A LOS PERFILES DE PUESTOS.</v>
          </cell>
          <cell r="AH818">
            <v>56</v>
          </cell>
          <cell r="AI818" t="str">
            <v xml:space="preserve">CONTAR CON LA TOTALIDAD DE LA PLANTILLA DE LA ESCUELA DE ADMINISTRACION PUBLICA </v>
          </cell>
          <cell r="AJ818" t="str">
            <v>NUMERO DE PERSONAS SERVIDORAS PUBLICAS CONTRATADAS EN LA ESCUELA DE ADMINISTRACION PUBLICA DE LA CIUDAD DE MEXICO</v>
          </cell>
          <cell r="AK818" t="str">
            <v>PERSONA</v>
          </cell>
          <cell r="AL818" t="str">
            <v>NOMINAS QUINCENALES DE LA ESCUELA DE LA ADMINISTRACION PUBLICA DE LA CIUDAD DE MEXICO</v>
          </cell>
          <cell r="AM818">
            <v>56</v>
          </cell>
          <cell r="AN818">
            <v>56</v>
          </cell>
          <cell r="AO818">
            <v>56</v>
          </cell>
          <cell r="AP818">
            <v>56</v>
          </cell>
        </row>
        <row r="819">
          <cell r="K819" t="str">
            <v>13PDEAN001</v>
          </cell>
          <cell r="L819">
            <v>6</v>
          </cell>
          <cell r="M819" t="str">
            <v>Ciencia, Innovación y Transparencia</v>
          </cell>
          <cell r="N819" t="str">
            <v>5</v>
          </cell>
          <cell r="O819" t="str">
            <v>Seguridad, protección civil y coordinación interinstitucional</v>
          </cell>
          <cell r="P819" t="str">
            <v>1</v>
          </cell>
          <cell r="Q819" t="str">
            <v>Alerta inmediata</v>
          </cell>
          <cell r="R819">
            <v>16</v>
          </cell>
          <cell r="S819" t="str">
            <v>Paz, justicia e instituciones sólidas</v>
          </cell>
          <cell r="T819" t="str">
            <v>16. Paz, justicia e instituciones sólidas</v>
          </cell>
          <cell r="U819" t="str">
            <v>1</v>
          </cell>
          <cell r="V819" t="str">
            <v>Gobierno</v>
          </cell>
          <cell r="W819" t="str">
            <v>7</v>
          </cell>
          <cell r="X819" t="str">
            <v>Asuntos De Orden Público Y De Seguridad Interior</v>
          </cell>
          <cell r="Y819" t="str">
            <v>2</v>
          </cell>
          <cell r="Z819" t="str">
            <v>Protección Civil</v>
          </cell>
          <cell r="AA819" t="str">
            <v>1.7.2</v>
          </cell>
          <cell r="AB819" t="str">
            <v>002</v>
          </cell>
          <cell r="AC819" t="str">
            <v>Gestión integral de riesgos en materia de protección civil</v>
          </cell>
          <cell r="AD819" t="str">
            <v>FORTALECER LA PREVENCION, REDUCIR LOS RIESGOS ANTE SITUACIONES QUE PUEDAN AFECTAR A LAS PERSONAS QUE HACEN USO DE LAS INSTALACIONES DE LA ESCUELA DE ADMINISTRACION PUBLICA DE LA CIUDAD DE MEXICO.</v>
          </cell>
          <cell r="AE819" t="str">
            <v>PERSONAS SERVIDORAS PUBLICAS DE LA ESCUELA DE ADMINISTRACION PUBLICA DE LA CIUDAD DE MEXICO.</v>
          </cell>
          <cell r="AF819" t="str">
            <v>CAPACITAR A LAS PERSONAS SERVIDORAS PUBLICAS DE LA ESCUELA DE ADMINISTRACION PUBLICA DE LA CIUDAD DE MEXICO.</v>
          </cell>
          <cell r="AG819" t="str">
            <v>QUE LA INSTITUCION CUENTE CON UN PLAN INTERNO DE PROTECCION CIVIL Y QUE EL PERSONAL ESTE CONTINUAMENTE CAPACITADO.</v>
          </cell>
          <cell r="AH819">
            <v>1</v>
          </cell>
          <cell r="AI819" t="str">
            <v>QUE TODO EL PERSONAL TENGA CONOCIMIENTOS EN MATERIA DE PROTECCION CIVIL.</v>
          </cell>
          <cell r="AJ819" t="str">
            <v xml:space="preserve">NUMERO DE PERSONAS SERVIDORAS PUBLICAS DE LA ESCUELA DE ADMINISTRACION PUBLICA QUE PARTICIPAN EN ACTIVIDADES DE PROTECCION CIVIL/NUMERO DE PERSONAS SERVIDORAS PUBLICAS QUE LABORAN EN LA ESCUELA DE ADMINISTRACION PUBLICA </v>
          </cell>
          <cell r="AK819" t="str">
            <v>PERSONA</v>
          </cell>
          <cell r="AL819" t="str">
            <v>LISTAS DE ASISTENCIA DE LAS PERSONAS SERVIDORAS PUBLICAS QUE PARTICIPAN EN LOS CURSOS.</v>
          </cell>
          <cell r="AM819">
            <v>0</v>
          </cell>
          <cell r="AN819">
            <v>0</v>
          </cell>
          <cell r="AO819">
            <v>1</v>
          </cell>
          <cell r="AP819">
            <v>1</v>
          </cell>
        </row>
        <row r="820">
          <cell r="K820" t="str">
            <v>13PDEAO001</v>
          </cell>
          <cell r="L820">
            <v>6</v>
          </cell>
          <cell r="M820" t="str">
            <v>Ciencia, Innovación y Transparencia</v>
          </cell>
          <cell r="N820">
            <v>3</v>
          </cell>
          <cell r="O820" t="str">
            <v>Gobierno Abierto</v>
          </cell>
          <cell r="P820">
            <v>2</v>
          </cell>
          <cell r="Q820" t="str">
            <v>Controles al ejercicio del gobierno</v>
          </cell>
          <cell r="R820">
            <v>16</v>
          </cell>
          <cell r="S820" t="str">
            <v>Paz, justicia e instituciones sólidas</v>
          </cell>
          <cell r="T820" t="str">
            <v>16. Paz, justicia e instituciones sólidas</v>
          </cell>
          <cell r="U820" t="str">
            <v>3</v>
          </cell>
          <cell r="V820" t="str">
            <v>Gobierno</v>
          </cell>
          <cell r="W820" t="str">
            <v>9</v>
          </cell>
          <cell r="X820" t="str">
            <v>Coordinación De La Política De Gobierno</v>
          </cell>
          <cell r="Y820" t="str">
            <v>3</v>
          </cell>
          <cell r="Z820" t="str">
            <v>Función Pública</v>
          </cell>
          <cell r="AA820" t="str">
            <v>3.9.3</v>
          </cell>
          <cell r="AB820" t="str">
            <v>001</v>
          </cell>
          <cell r="AC820" t="str">
            <v>Función pública y buen gobierno</v>
          </cell>
          <cell r="AD820" t="str">
            <v>SE DEBE FORTALECER EL USO DE RECURSOS CON LOS QUE CUENTA LA ESCUELA DE ADMINISTRACION PUBLICA.</v>
          </cell>
          <cell r="AE820" t="str">
            <v>PERSONAS SERVIDORAS PUBLICAS ADSCRITAS Y USUARIOS QUE ASISTAN A LA ESCUELA DE ADMINISTRACION PUBLICA DE LA CIUDAD DE MEXICO</v>
          </cell>
          <cell r="AF820" t="str">
            <v>CONTINUAR UTILIZANDO DE FORMA RACIONAL LOS RECURSOS ASIGNADOS QUE PERMITAN CUMPLIR CON LOS OBJETIVOS INSTITUCIONALES TRAVÉS DE LA PLANEACIÓN, ORGANIZACIÓN, DIRECCIÓN Y CONTROL DE LA ENTIDAD.</v>
          </cell>
          <cell r="AG820" t="str">
            <v>ADMINISTRAR LOS RECURSOS MATERIALES, FINANCIEROS Y TECNOLÓGICOS ASIGNADOS A LA ESCUELA DE ADMINISTRACIÓN PÚBLICA PARA EL CUMPLIMIENTO DE LOS OBJETIVOS INSTITUCIONALES.</v>
          </cell>
          <cell r="AH820">
            <v>1</v>
          </cell>
          <cell r="AI820" t="str">
            <v>ACCIONES QUE GARANTICEN EL USO ADECUADO DE LOS RECURSOS MATERIALES, FINANCIEROS Y TECNOLOGICOS DE LA ESCUELA DE ADMINISTRACION PUBLICA DE LA CIUDAD DE MEXICO</v>
          </cell>
          <cell r="AJ820" t="str">
            <v>ACCIONES REALIZADAS QUE GARANTICE EL USO ADECUADO DE LOS RECURSOS MATERIALES, FINANCIEROS Y TECNOLOGICOS DE LA ESCUELA DE ADMINISTRACION PUBLICA DE LA CIUDAD DE MEXICO</v>
          </cell>
          <cell r="AK820" t="str">
            <v>ACCION</v>
          </cell>
          <cell r="AL820" t="str">
            <v>SOLICITUDES DE SERVICIO..*SOLICITUDES DE PAGO..*SOLICITUDES DE BIENES..</v>
          </cell>
          <cell r="AM820">
            <v>1</v>
          </cell>
          <cell r="AN820">
            <v>1</v>
          </cell>
          <cell r="AO820">
            <v>1</v>
          </cell>
          <cell r="AP820">
            <v>1</v>
          </cell>
        </row>
        <row r="821">
          <cell r="K821" t="str">
            <v>13PDEAP001</v>
          </cell>
          <cell r="L821">
            <v>6</v>
          </cell>
          <cell r="M821" t="str">
            <v>Ciencia, Innovación y Transparencia</v>
          </cell>
          <cell r="N821" t="str">
            <v>4</v>
          </cell>
          <cell r="O821" t="str">
            <v>Atención Ciudadana</v>
          </cell>
          <cell r="P821" t="str">
            <v>1</v>
          </cell>
          <cell r="Q821" t="str">
            <v>Modelo de atención ciudadana</v>
          </cell>
          <cell r="R821">
            <v>5</v>
          </cell>
          <cell r="S821" t="str">
            <v xml:space="preserve">Igualdad de género </v>
          </cell>
          <cell r="T821" t="str">
            <v xml:space="preserve">5. Igualdad de género </v>
          </cell>
          <cell r="U821" t="str">
            <v>1</v>
          </cell>
          <cell r="V821" t="str">
            <v>Gobierno</v>
          </cell>
          <cell r="W821" t="str">
            <v>2</v>
          </cell>
          <cell r="X821" t="str">
            <v>Justicia</v>
          </cell>
          <cell r="Y821" t="str">
            <v>4</v>
          </cell>
          <cell r="Z821" t="str">
            <v>Derechos Humanos</v>
          </cell>
          <cell r="AA821" t="str">
            <v>1.2.4</v>
          </cell>
          <cell r="AB821" t="str">
            <v>003</v>
          </cell>
          <cell r="AC821" t="str">
            <v>Transversalización de la perspectiva de género</v>
          </cell>
          <cell r="AD821" t="str">
            <v>ES NECESARIO INCORPORAR LA PERSPECTIVA DE GENERO AL EJERCICIO DE LAS FUNCIONES DE LAS PERSONAS SERVIDORAS PUBLICAS DE LOS ORGANISMOS DE LA ADMINISTRACION PUBLICA DE LA CIUDAD DE MEXICO</v>
          </cell>
          <cell r="AE821" t="str">
            <v>PERSONAS SERVIDORAS PUBLICAS DE LOS ORGANISMOS DE LA ADMINISTRACION PUBLICA DE LA CIUDAD DE MEXICO.</v>
          </cell>
          <cell r="AF821" t="str">
            <v>IMPARTIR PROGRAMAS DE FORMACIÓN PARA QUE LAS PERSONAS SERVIDORAS PÚBLICAS INCORPOREN LA PERSPECTIVA DE GÉNERO EN EL EJERCICIO DE SUS FUNCIONES.</v>
          </cell>
          <cell r="AG821" t="str">
            <v>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v>
          </cell>
          <cell r="AH821">
            <v>1</v>
          </cell>
          <cell r="AI821" t="str">
            <v>NUMERO DE PERSONAS SERVIDORAS PUBLICAS PROFESIONALIZADAS EN MATERIA DE PERSPECTIVA DE GENERO</v>
          </cell>
          <cell r="AJ821" t="str">
            <v xml:space="preserve">(NUMERO DE PERSONAS SERVIDORAS PUBLICAS QUE ACREDITARON LA PROFESIONALIZACION / NUMERO DE PERSONAS INSCRITAS) X100 </v>
          </cell>
          <cell r="AK821" t="str">
            <v>PORCENTAJE</v>
          </cell>
          <cell r="AL821" t="str">
            <v>LISTAS DE ASISTENCIA Y REGISTROS ELECTRONICOS A CARGO DEL TITULAR DE LA DIRECCION DE FORMACION</v>
          </cell>
          <cell r="AM821">
            <v>0.1</v>
          </cell>
          <cell r="AN821">
            <v>0.5</v>
          </cell>
          <cell r="AO821">
            <v>0.9</v>
          </cell>
          <cell r="AP821">
            <v>1</v>
          </cell>
        </row>
        <row r="822">
          <cell r="K822" t="str">
            <v>13PDEAP002</v>
          </cell>
          <cell r="L822">
            <v>6</v>
          </cell>
          <cell r="M822" t="str">
            <v>Ciencia, Innovación y Transparencia</v>
          </cell>
          <cell r="N822" t="str">
            <v>3</v>
          </cell>
          <cell r="O822" t="str">
            <v>Gobierno Abierto</v>
          </cell>
          <cell r="P822" t="str">
            <v>1</v>
          </cell>
          <cell r="Q822" t="str">
            <v>Democracia participativa</v>
          </cell>
          <cell r="R822">
            <v>10</v>
          </cell>
          <cell r="S822" t="str">
            <v xml:space="preserve">Reducción de las desigualdades </v>
          </cell>
          <cell r="T822" t="str">
            <v xml:space="preserve">10. Reducción de las desigualdades </v>
          </cell>
          <cell r="U822" t="str">
            <v>1</v>
          </cell>
          <cell r="V822" t="str">
            <v>Gobierno</v>
          </cell>
          <cell r="W822" t="str">
            <v>2</v>
          </cell>
          <cell r="X822" t="str">
            <v>Justicia</v>
          </cell>
          <cell r="Y822" t="str">
            <v>4</v>
          </cell>
          <cell r="Z822" t="str">
            <v>Derechos Humanos</v>
          </cell>
          <cell r="AA822" t="str">
            <v>1.2.4</v>
          </cell>
          <cell r="AB822" t="str">
            <v>004</v>
          </cell>
          <cell r="AC822" t="str">
            <v>Transversalización del enfoque de derechos humanos</v>
          </cell>
          <cell r="AD822" t="str">
            <v>ES NECESARIO INCORPORAR EL ENFOQUE DE DERECHOS HUMANOS AL EJERCICIO DE LAS FUNCIONES DE LAS PERSONAS SERVIDORAS PUBLICAS DE LOS ORGANISMOS DE LA ADMINISTRACION PUBLICA DE LA CIUDAD DE MEXICO</v>
          </cell>
          <cell r="AE822" t="str">
            <v>PERSONAS SERVIDORAS PUBLICAS DE LOS ORGANISMOS DE LA ADMINISTRACION PUBLICA DE LA CIUDAD DE MEXICO.</v>
          </cell>
          <cell r="AF822" t="str">
            <v>IMPARTIR PROGRAMAS DE FORMACIÓN PARA QUE LAS PERSONAS SERVIDORAS PÚBLICAS EJERZAN SUS FUNCIONES CON UN ENFOQUE A LOS DERECHOS HUMANOS</v>
          </cell>
          <cell r="AG822" t="str">
            <v>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v>
          </cell>
          <cell r="AH822">
            <v>1</v>
          </cell>
          <cell r="AI822" t="str">
            <v xml:space="preserve"> NUMERO DE PERSONAS SERVIDORAS PUBLICAS PROFESIONALIZADAS CON ENFOQUE A LOS DERECHOS HUMANOS				</v>
          </cell>
          <cell r="AJ822" t="str">
            <v xml:space="preserve">(NUMERO DE PERSONAS SERVIDORAS PUBLICAS QUE ACREDITARON LA PROFESIONALIZACION / NUMERO DE PERSONAS INSCRITAS) X100 </v>
          </cell>
          <cell r="AK822" t="str">
            <v>PORCENTAJE</v>
          </cell>
          <cell r="AL822" t="str">
            <v>LISTAS DE ASISTENCIA Y REGISTROS ELECTRONICOS A CARGO DEL TITULAR DE LA DIRECCION DE FORMACION</v>
          </cell>
          <cell r="AM822">
            <v>0.1</v>
          </cell>
          <cell r="AN822">
            <v>0.5</v>
          </cell>
          <cell r="AO822">
            <v>0.9</v>
          </cell>
          <cell r="AP822">
            <v>1</v>
          </cell>
        </row>
        <row r="823">
          <cell r="K823" t="str">
            <v>13PDEAP004</v>
          </cell>
          <cell r="L823">
            <v>6</v>
          </cell>
          <cell r="M823" t="str">
            <v>Ciencia, Innovación y Transparencia</v>
          </cell>
          <cell r="N823" t="str">
            <v>4</v>
          </cell>
          <cell r="O823" t="str">
            <v>Atención Ciudadana</v>
          </cell>
          <cell r="P823" t="str">
            <v>1</v>
          </cell>
          <cell r="Q823" t="str">
            <v>Modelo de atención ciudadana</v>
          </cell>
          <cell r="R823" t="str">
            <v>10</v>
          </cell>
          <cell r="S823" t="str">
            <v xml:space="preserve">Reducción de las desigualdades </v>
          </cell>
          <cell r="T823" t="str">
            <v xml:space="preserve">10. Reducción de las desigualdades </v>
          </cell>
          <cell r="U823" t="str">
            <v>2</v>
          </cell>
          <cell r="V823" t="str">
            <v>Desarrollo Social</v>
          </cell>
          <cell r="W823" t="str">
            <v>6</v>
          </cell>
          <cell r="X823" t="str">
            <v>Protección Social</v>
          </cell>
          <cell r="Y823" t="str">
            <v>8</v>
          </cell>
          <cell r="Z823" t="str">
            <v>Otros Grupos Vulnerables</v>
          </cell>
          <cell r="AA823" t="str">
            <v>2.6.8</v>
          </cell>
          <cell r="AB823" t="str">
            <v>294</v>
          </cell>
          <cell r="AC823" t="str">
            <v>Transversalización de la perspectiva de los derechos de la niñez y de la adolescencia</v>
          </cell>
          <cell r="AD82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23" t="str">
            <v>NIÑOS, NIÑAS Y ADOLESCENTES QUE HABITEN Y TRANSITEN EN LA CIUDAD DE MÉXICO</v>
          </cell>
          <cell r="AF823" t="str">
            <v>PROMOCIÓN INTEGRAL DE LOS DERECHOS DE LOS NIÑOS, NIÑAS Y ADOLESCENTES.
IMPLEMENTACIÓN ACCIONES DE SENSIBILIZACIÓN, PARA LOS SERVIDORES PÚBLICOS EN EL CUMPLIMIENTO DE LOS DERECHOS DE LOS NIÑOS, NIÑAS Y ADOLESCENTES.</v>
          </cell>
          <cell r="AG823" t="str">
            <v>NIÑOS, NIÑAS Y ADOLESCENTES, CON UNA VIDA LIBRE DE VIOLENCIA</v>
          </cell>
          <cell r="AH823">
            <v>1</v>
          </cell>
          <cell r="AI823" t="str">
            <v>PORCENTAJE DE ACTIVIDADES REALIZADAS A EFECTO DE CONCIENTIZAR SOBRE LOS DERECHOS DE LAS NIÑAS, NIÑOS Y ADOLESCENTES A LOS SERVIDORES PÚBLICOS DE LA INSTITUCIÓN.</v>
          </cell>
          <cell r="AJ823" t="str">
            <v>(ACTIVIDADES PLANEADAS PARA CONCIENTIZAR SOBRE LOS DERECHOS DE LAS NIÑAS, NIÑOS Y ADOLESCENTES) / (ACTIVIDADES REALIZADAS PARA CONCIENTIZAR SOBRE LOS DERECHOS DE LAS NIÑAS, NIÑOS Y ADOLESCENTES)</v>
          </cell>
          <cell r="AK823" t="str">
            <v>PORCENTAJE</v>
          </cell>
          <cell r="AL823" t="str">
            <v>N/A</v>
          </cell>
          <cell r="AM823">
            <v>0</v>
          </cell>
          <cell r="AN823">
            <v>0.5</v>
          </cell>
          <cell r="AO823">
            <v>1</v>
          </cell>
          <cell r="AP823">
            <v>1</v>
          </cell>
        </row>
        <row r="824">
          <cell r="K824" t="str">
            <v>13PDVAG011</v>
          </cell>
          <cell r="L824">
            <v>6</v>
          </cell>
          <cell r="M824" t="str">
            <v>Ciencia, Innovación y Transparencia</v>
          </cell>
          <cell r="N824">
            <v>3</v>
          </cell>
          <cell r="O824" t="str">
            <v>Gobierno Abierto</v>
          </cell>
          <cell r="P824">
            <v>2</v>
          </cell>
          <cell r="Q824" t="str">
            <v>Controles al ejercicio del gobierno</v>
          </cell>
          <cell r="R824">
            <v>16</v>
          </cell>
          <cell r="S824" t="str">
            <v>Paz, justicia e instituciones sólidas</v>
          </cell>
          <cell r="T824" t="str">
            <v>16. Paz, justicia e instituciones sólidas</v>
          </cell>
          <cell r="U824" t="str">
            <v>1</v>
          </cell>
          <cell r="V824" t="str">
            <v>Gobierno</v>
          </cell>
          <cell r="W824" t="str">
            <v>8</v>
          </cell>
          <cell r="X824" t="str">
            <v>Otros Servicios Generales</v>
          </cell>
          <cell r="Y824" t="str">
            <v>1</v>
          </cell>
          <cell r="Z824" t="str">
            <v>Servicios Registrales, Administrativos Y Patrimoniales</v>
          </cell>
          <cell r="AA824" t="str">
            <v>1.8.1</v>
          </cell>
          <cell r="AB824" t="str">
            <v>096</v>
          </cell>
          <cell r="AC824" t="str">
            <v>Verificación administrativa</v>
          </cell>
          <cell r="AD824" t="str">
            <v xml:space="preserve">INCUMPLIMIENTO NORMATIVO EN EL DESARROLLO DE LAS ACTIVIDADES DE LAS PERSONAS FISICAS Y MORALES, SUSCEPTIBLES DE VERIFICACION ADMINISTRATIVA EN EL AMBITO DE COMPETENCIA DEL INSTITUTO. </v>
          </cell>
          <cell r="AE824" t="str">
            <v xml:space="preserve">LA POBLACION QUE HABITA Y TRANSITA EN LA CIUDAD DE MEXICO. </v>
          </cell>
          <cell r="AF824" t="str">
            <v xml:space="preserve">ELEVAR EL CUMPLIMIENTO DE LAS DISPOSICIONES JURIDICAS Y ADMINISTRATIVAS APLICABLES *DETERMINAR LAS SANCIONES CORRESPONDIENTES POR EL INCUMPLIMIENTO A LAS DISPOSICIONES JURIDICAS Y ADMINISTRATIVAS APLICABLES.    </v>
          </cell>
          <cell r="AG824" t="str">
            <v xml:space="preserve">OFRECER SEGURIDAD Y CERTEZA JURIDICA A LAS PERSONAS RESPONSABLES DE LAS ACTIVIDADES REGULADAS, ASI COMO A LA POBLACION QUE HABITA Y TRANSITA EN LA CIUDAD DE MEXICO. </v>
          </cell>
          <cell r="AH824">
            <v>1</v>
          </cell>
          <cell r="AI824" t="str">
            <v>INDICE DE VERIFICACION ADMINISTRATIVA, EVALUA LA EJECUCION DE LAS ACCIONES DE VERIFICACION ADMINISTRATIVA DEL INVEACDMX EN EL TRIMESTRE T. TOMA VALORES ENTRE CERO Y UNO. CONFORME A LAS REGLAS: BAJO SI 0&lt;IVA&lt;=.35, MEDIO SI .35&lt;IVA&lt;=.75, ALTO SI .75&lt;IVA&lt;=1 .</v>
          </cell>
          <cell r="AJ824" t="str">
            <v>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v>
          </cell>
          <cell r="AK824" t="str">
            <v>INDICE</v>
          </cell>
          <cell r="AL824" t="str">
            <v>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v>
          </cell>
          <cell r="AM824">
            <v>0.85</v>
          </cell>
          <cell r="AN824">
            <v>0.9</v>
          </cell>
          <cell r="AO824">
            <v>0.95</v>
          </cell>
          <cell r="AP824">
            <v>1</v>
          </cell>
        </row>
        <row r="825">
          <cell r="K825" t="str">
            <v>13PDVAM001</v>
          </cell>
          <cell r="L825">
            <v>6</v>
          </cell>
          <cell r="M825" t="str">
            <v>Ciencia, Innovación y Transparencia</v>
          </cell>
          <cell r="N825" t="str">
            <v>3</v>
          </cell>
          <cell r="O825" t="str">
            <v>Gobierno Abierto</v>
          </cell>
          <cell r="P825" t="str">
            <v>2</v>
          </cell>
          <cell r="Q825" t="str">
            <v>Controles al ejercicio del gobierno</v>
          </cell>
          <cell r="R825" t="str">
            <v>10</v>
          </cell>
          <cell r="S825" t="str">
            <v xml:space="preserve">Reducción de las desigualdades </v>
          </cell>
          <cell r="T825" t="str">
            <v xml:space="preserve">10. Reducción de las desigualdades </v>
          </cell>
          <cell r="U825" t="str">
            <v>1</v>
          </cell>
          <cell r="V825" t="str">
            <v>Gobierno</v>
          </cell>
          <cell r="W825" t="str">
            <v>8</v>
          </cell>
          <cell r="X825" t="str">
            <v>Otros Servicios Generales</v>
          </cell>
          <cell r="Y825" t="str">
            <v>1</v>
          </cell>
          <cell r="Z825" t="str">
            <v>Servicios Registrales, Administrativos Y Patrimoniales</v>
          </cell>
          <cell r="AA825" t="str">
            <v>1.8.1</v>
          </cell>
          <cell r="AB825" t="str">
            <v>104</v>
          </cell>
          <cell r="AC825" t="str">
            <v>Administración de capital humano</v>
          </cell>
          <cell r="AD825" t="str">
            <v>SE REQUIEREN SERVIDORES PUBLICOS QUE REALICEN VERIFICACIONES ADMINISTRATIVAS EN LAS MATERIAS COMPETENCIA DEL INSTITUTO DE VERIFICACION ADMINISTRATIVA DE LA CIUDAD DE MEXICO.</v>
          </cell>
          <cell r="AE825" t="str">
            <v>LA POBLACION DE LA CIUDAD DE MEXICO.</v>
          </cell>
          <cell r="AF825" t="str">
            <v>PROMOVER UN DESARROLLO URBANO INCLUYENTE A TRAVES DE LOS SERVIDORES PUBLICOS DEL INSTITUTO * GARANTIZAR LOS DERECHOS LABORALES DE LOS SERVIDORES PUBLICOS DEL INSTITUTO. * OBSERVAR LA EQUIDAD DE GENERO EN LA PLANTILLA DE PERSONAL DEL INSTITUTO.</v>
          </cell>
          <cell r="AG825" t="str">
            <v xml:space="preserve">OFRECER SEGURIDAD Y CERTEZA JURIDICA A LAS PERSONAS RESPONSABLES DE LAS ACTIVIDADES REGULADAS, ASI COMO A LA POBLACION QUE HABITA Y TRANSITA EN LA CIUDAD DE MEXICO. </v>
          </cell>
          <cell r="AH825">
            <v>1</v>
          </cell>
          <cell r="AI825" t="str">
            <v>PORCENTAJE DE AVANCE PRESUPUESTAL DEL INVEACDMX, EVALUA LA EJECUCION DEL PRESUPUESTO PROGRAMADO PARA E EJERCICIO FISCAL VIGENTE, EN EL TRIMESTRE T.</v>
          </cell>
          <cell r="AJ825" t="str">
            <v>PAP= 100*(PRESUPUESTO EJERCIDO EN EL TRIMESTRE T/PRESUPUESTO PROGRAMADO PARA EL EJERCICIO FISCAL)</v>
          </cell>
          <cell r="AK825" t="str">
            <v>PORCENTAJE</v>
          </cell>
          <cell r="AL825" t="str">
            <v xml:space="preserve">REGISTROS ADMINISTRATIVOS DE LA DIRECCION DE ADMINISTRACION Y FINANZAS DEL INVEACDMX. .RESPONSABLE: LIC. CHRISTIAN CASTRO MARTINEZ..PORTAL DE TRANSPARENCIA DEL INVEACDMX:.HTTP://LTO7.DDNS.NET/INVEA/INFORMES/UNIDAD-DE-TRANSPARENCIA.PHP </v>
          </cell>
          <cell r="AM825">
            <v>0.25</v>
          </cell>
          <cell r="AN825">
            <v>0.5</v>
          </cell>
          <cell r="AO825">
            <v>0.75</v>
          </cell>
          <cell r="AP825">
            <v>1</v>
          </cell>
        </row>
        <row r="826">
          <cell r="K826" t="str">
            <v>13PDVAN001</v>
          </cell>
          <cell r="L826">
            <v>6</v>
          </cell>
          <cell r="M826" t="str">
            <v>Ciencia, Innovación y Transparencia</v>
          </cell>
          <cell r="N826" t="str">
            <v>5</v>
          </cell>
          <cell r="O826" t="str">
            <v>Seguridad, protección civil y coordinación interinstitucional</v>
          </cell>
          <cell r="P826" t="str">
            <v>1</v>
          </cell>
          <cell r="Q826" t="str">
            <v>Alerta inmediata</v>
          </cell>
          <cell r="R826">
            <v>16</v>
          </cell>
          <cell r="S826" t="str">
            <v>Paz, justicia e instituciones sólidas</v>
          </cell>
          <cell r="T826" t="str">
            <v>16. Paz, justicia e instituciones sólidas</v>
          </cell>
          <cell r="U826" t="str">
            <v>1</v>
          </cell>
          <cell r="V826" t="str">
            <v>Gobierno</v>
          </cell>
          <cell r="W826" t="str">
            <v>7</v>
          </cell>
          <cell r="X826" t="str">
            <v>Asuntos De Orden Público Y De Seguridad Interior</v>
          </cell>
          <cell r="Y826" t="str">
            <v>2</v>
          </cell>
          <cell r="Z826" t="str">
            <v>Protección Civil</v>
          </cell>
          <cell r="AA826" t="str">
            <v>1.7.2</v>
          </cell>
          <cell r="AB826" t="str">
            <v>002</v>
          </cell>
          <cell r="AC826" t="str">
            <v>Gestión integral de riesgos en materia de protección civil</v>
          </cell>
          <cell r="AD826" t="str">
            <v>EL PERSONAL QUE INTEGRA LAS DIVERSAS BRIGADAS NO CUENTA CON LA CAPACITACION Y CONOCIMIENTOS OPTIMOS, QUE LES PERMITAN REACCIONAR ANTE CUALQUIER SINIESTRO QUE SE PRESENTE EN LAS INSTALACIONES DE ESTE INSTITUTO.</v>
          </cell>
          <cell r="AE826" t="str">
            <v>LAS Y LOS SERVIDORES PUBLICOS QUE LABORAN EN ESTE INSTITUTO DE VERIFICACION ADMINISTRATIVA DE LA CIUDAD DE MEXICO, ASI COMO LAS Y LOS CIUDADANOS QUE VISITAN O REALIZAN UN TRAMITE DENTRO DE LAS INSTALACIONES DE ESTA ENTIDAD.</v>
          </cell>
          <cell r="AF826" t="str">
            <v>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v>
          </cell>
          <cell r="AG826" t="str">
            <v>SALVAGUARDAR LA INTEGRIDAD FISICA DE LAS Y LOS CIUDADANOS QUE VISITEN O REALICEN UN TRAMITE DENTRO DE LAS INSTALACIONES DEL INSTITUTO DE VERIFICACION ADMINISTRATIVA DE LA CIUDAD DE MEXICO, EN CASO DE OCURRIR ALGUN SINIESTRO (TEMBLORES, INCENDIOS, ETC.).</v>
          </cell>
          <cell r="AH826">
            <v>25</v>
          </cell>
          <cell r="AI826" t="str">
            <v>TASA DE VARIACION DE LA CAPACITACION EN MATERIA DE PROTECCION CIVIL, MIDE LA VARIACION PORCENTUAL  DE LOS SERVIDORES PUBLICOS CAPACITADOS EN EL TRIMESTRE T, RESPECTO AL AÑO INMEDIATO ANTERIOR.*PRIMEROS DOS TRIMESTRES LA META ES NEGATIVA</v>
          </cell>
          <cell r="AJ826" t="str">
            <v>TVCPV= 100*(SERVIDORES PUBLICOS CAPACITADOS EN EL TRIMESTRE T/SERVIDORES PUBLICOS CAPACITADOS EN EL AÑO INMEDIATO ANTERIOR-1)</v>
          </cell>
          <cell r="AK826" t="str">
            <v>TASA DE VARIACION</v>
          </cell>
          <cell r="AL826" t="str">
            <v>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v>
          </cell>
          <cell r="AM826">
            <v>100</v>
          </cell>
          <cell r="AN826">
            <v>66</v>
          </cell>
          <cell r="AO826">
            <v>0</v>
          </cell>
          <cell r="AP826">
            <v>25</v>
          </cell>
        </row>
        <row r="827">
          <cell r="K827" t="str">
            <v>13PDVAO001</v>
          </cell>
          <cell r="L827">
            <v>6</v>
          </cell>
          <cell r="M827" t="str">
            <v>Ciencia, Innovación y Transparencia</v>
          </cell>
          <cell r="N827">
            <v>3</v>
          </cell>
          <cell r="O827" t="str">
            <v>Gobierno Abierto</v>
          </cell>
          <cell r="P827">
            <v>2</v>
          </cell>
          <cell r="Q827" t="str">
            <v>Controles al ejercicio del gobierno</v>
          </cell>
          <cell r="R827">
            <v>16</v>
          </cell>
          <cell r="S827" t="str">
            <v>Paz, justicia e instituciones sólidas</v>
          </cell>
          <cell r="T827" t="str">
            <v>16. Paz, justicia e instituciones sólidas</v>
          </cell>
          <cell r="U827" t="str">
            <v>3</v>
          </cell>
          <cell r="V827" t="str">
            <v>Gobierno</v>
          </cell>
          <cell r="W827" t="str">
            <v>9</v>
          </cell>
          <cell r="X827" t="str">
            <v>Coordinación De La Política De Gobierno</v>
          </cell>
          <cell r="Y827" t="str">
            <v>3</v>
          </cell>
          <cell r="Z827" t="str">
            <v>Función Pública</v>
          </cell>
          <cell r="AA827" t="str">
            <v>3.9.3</v>
          </cell>
          <cell r="AB827" t="str">
            <v>001</v>
          </cell>
          <cell r="AC827" t="str">
            <v>Función pública y buen gobierno</v>
          </cell>
          <cell r="AD827" t="str">
            <v>EL PERSONAL DEL  INSTITUTO DE VERIFICACION ADMINISTRATIVA DE LA CIUDAD DE MEXICO DEBE SER CAPACITADO CONTINUAMENTE PARA ESTAR EN CONDICIONES DE REALIZAR EFICAZ Y EFICIENTEMENTE SUS ACTIVIDADES.</v>
          </cell>
          <cell r="AE827" t="str">
            <v>LA POBLACION DE LA CIUDAD DE MEXICO.</v>
          </cell>
          <cell r="AF827" t="str">
            <v>PROMOVER UN DESARROLLO URBANO INCLUYENTE A TRAVES DE LOS SERVIDORES PUBLICOS DEL INSTITUTO * REFORZAR CONOCIMIENTOS DE LOS SERVIDORES PUBLICOS DEL INSTITUTO. * EFICIENTAR LAS ACTIVIDADES DEL INSTITUTO A TRAVES DE LA CAPACITACION.</v>
          </cell>
          <cell r="AG827" t="str">
            <v>LA POBLACION DE LA CIUDAD DE MEXICO TENDRA SERVIDORES PUBLICOS EXPERTOS Y ALTAMENTE CAPACITADOS EN LAS MATERIAS COMPETENCIA DEL INSTITUTO DE VERIFICACION ADMINISTRATIVA DE LA CIUDAD DE MEXICO.</v>
          </cell>
          <cell r="AH827">
            <v>25</v>
          </cell>
          <cell r="AI827" t="str">
            <v>TASA DE VARIACION DE LA CAPACITACION EN MATERIA COMPETENCIA DEL INVEACDMX, MIDE LA VARIACION PORCENTUAL  DE LOS SERVIDORES PUBLICOS CAPACITADOS EN EL TRIMESTRE T, RESPECTO AL AÑO INMEDIATO ANTERIOR.*PRIMEROS DOS TRIMESTRES LA META ES NEGATIVA</v>
          </cell>
          <cell r="AJ827" t="str">
            <v>TVC= 100*(SERVIDORES PUBLICOS CAPACITADOS EN EL TRIMESTRE T/SERVIDORES PUBLICOS CAPACITADOS EN EL AÑO INMEDIATO ANTERIOR-1)</v>
          </cell>
          <cell r="AK827" t="str">
            <v>TASA DE VARIACION</v>
          </cell>
          <cell r="AL827" t="str">
            <v>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v>
          </cell>
          <cell r="AM827">
            <v>100</v>
          </cell>
          <cell r="AN827">
            <v>66</v>
          </cell>
          <cell r="AO827">
            <v>0</v>
          </cell>
          <cell r="AP827">
            <v>25</v>
          </cell>
        </row>
        <row r="828">
          <cell r="K828" t="str">
            <v>13PDVAP001</v>
          </cell>
          <cell r="L828">
            <v>6</v>
          </cell>
          <cell r="M828" t="str">
            <v>Ciencia, Innovación y Transparencia</v>
          </cell>
          <cell r="N828" t="str">
            <v>4</v>
          </cell>
          <cell r="O828" t="str">
            <v>Atención Ciudadana</v>
          </cell>
          <cell r="P828" t="str">
            <v>1</v>
          </cell>
          <cell r="Q828" t="str">
            <v>Modelo de atención ciudadana</v>
          </cell>
          <cell r="R828">
            <v>5</v>
          </cell>
          <cell r="S828" t="str">
            <v xml:space="preserve">Igualdad de género </v>
          </cell>
          <cell r="T828" t="str">
            <v xml:space="preserve">5. Igualdad de género </v>
          </cell>
          <cell r="U828" t="str">
            <v>1</v>
          </cell>
          <cell r="V828" t="str">
            <v>Gobierno</v>
          </cell>
          <cell r="W828" t="str">
            <v>2</v>
          </cell>
          <cell r="X828" t="str">
            <v>Justicia</v>
          </cell>
          <cell r="Y828" t="str">
            <v>4</v>
          </cell>
          <cell r="Z828" t="str">
            <v>Derechos Humanos</v>
          </cell>
          <cell r="AA828" t="str">
            <v>1.2.4</v>
          </cell>
          <cell r="AB828" t="str">
            <v>003</v>
          </cell>
          <cell r="AC828" t="str">
            <v>Transversalización de la perspectiva de género</v>
          </cell>
          <cell r="AD828" t="str">
            <v>FALTA DE ORIENTACION E INFORMACION EN MATERIA DE IGUALDAD SUSTANTIVA EN EL INSTITUTO DE VERIFICACION ADMINISTRATIVA DE LA CIUDAD DE MEXICO.</v>
          </cell>
          <cell r="AE828" t="str">
            <v>HOMBRES Y MUJERES QUE LABORAN EN EL INSTITUTO DE VERIFICACION ADMINISTRATIVA DE LA CIUDAD DE MEXICO.</v>
          </cell>
          <cell r="AF828" t="str">
            <v>INFORMAR Y CAPACITAR AL PERSONAL DEL INSTITUTO DE VERIFICACION ADMINISTRATIVA DE LA CIUDAD DE MEXICO, EN MATERIA DE IGUALDAD SUSTANTIVA.</v>
          </cell>
          <cell r="AG828" t="str">
            <v>CONTAR CON PERSONAL INFORMADO QUE PUEDA PROYECTAR LO APRENDIDO EN SU VIDA FAMILIAR, LABORAL Y SOCIAL.</v>
          </cell>
          <cell r="AH828">
            <v>0.25</v>
          </cell>
          <cell r="AI828" t="str">
            <v>TASA DE VARIACION DE LA CAPACITACION EN IGUALDAD SUSTANTIVA, MIDE LA VARIACION PORCENTUAL  DE LOS SERVIDORES PUBLICOS CAPACITADOS EN EL TRIMESTRE T, RESPECTO AL AÑO INMEDIATO ANTERIOR.</v>
          </cell>
          <cell r="AJ828" t="str">
            <v>TVCIS= 100*(SERVIDORES PUBLICOS CAPACITADOS EN EL TRIMESTRE T/SERVIDORES PUBLICOS CAPACITADOS EN EL AÑO INMEDIATO ANTERIOR-1)</v>
          </cell>
          <cell r="AK828" t="str">
            <v>TASA DE VARIACION</v>
          </cell>
          <cell r="AL828" t="str">
            <v>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v>
          </cell>
          <cell r="AM828">
            <v>0.03</v>
          </cell>
          <cell r="AN828">
            <v>0.09</v>
          </cell>
          <cell r="AO828">
            <v>0.15</v>
          </cell>
          <cell r="AP828">
            <v>0.25</v>
          </cell>
        </row>
        <row r="829">
          <cell r="K829" t="str">
            <v>13PDVAP002</v>
          </cell>
          <cell r="L829">
            <v>6</v>
          </cell>
          <cell r="M829" t="str">
            <v>Ciencia, Innovación y Transparencia</v>
          </cell>
          <cell r="N829" t="str">
            <v>3</v>
          </cell>
          <cell r="O829" t="str">
            <v>Gobierno Abierto</v>
          </cell>
          <cell r="P829" t="str">
            <v>1</v>
          </cell>
          <cell r="Q829" t="str">
            <v>Democracia participativa</v>
          </cell>
          <cell r="R829">
            <v>10</v>
          </cell>
          <cell r="S829" t="str">
            <v xml:space="preserve">Reducción de las desigualdades </v>
          </cell>
          <cell r="T829" t="str">
            <v xml:space="preserve">10. Reducción de las desigualdades </v>
          </cell>
          <cell r="U829" t="str">
            <v>1</v>
          </cell>
          <cell r="V829" t="str">
            <v>Gobierno</v>
          </cell>
          <cell r="W829" t="str">
            <v>2</v>
          </cell>
          <cell r="X829" t="str">
            <v>Justicia</v>
          </cell>
          <cell r="Y829" t="str">
            <v>4</v>
          </cell>
          <cell r="Z829" t="str">
            <v>Derechos Humanos</v>
          </cell>
          <cell r="AA829" t="str">
            <v>1.2.4</v>
          </cell>
          <cell r="AB829" t="str">
            <v>004</v>
          </cell>
          <cell r="AC829" t="str">
            <v>Transversalización del enfoque de derechos humanos</v>
          </cell>
          <cell r="AD829" t="str">
            <v xml:space="preserve">LA FALTA DE ACCESO A LA INFORMACION PUBLICA LIMITA LOS DERECHOS DE LOS GOBERNADOS. </v>
          </cell>
          <cell r="AE829" t="str">
            <v>LAS PERSONAS QUE ACUDEN AL INVEACDMX</v>
          </cell>
          <cell r="AF829" t="str">
            <v>COMBATIR LA DESIGUALDAD PARA GARANTIZAR MAS DERECHOS A MAYOR POBLACION. * TRANSPARENTAR EL EJERCICIO DEL GOBIERNO. * INDUCIR EL PLENO EJERCICIO DEL DERECHO HUMANO DE ACCESO A LA INFORMACION PUBLICA Y DE PROTECCION DE DATOS PERSONALES.</v>
          </cell>
          <cell r="AG829" t="str">
            <v>RESPETO AL LIBRE ACCESO A  LA INFORMACION PUBLICA Y PROTECCION DE LOS DATOS PERSONALES.</v>
          </cell>
          <cell r="AH829">
            <v>1</v>
          </cell>
          <cell r="AI829" t="str">
            <v xml:space="preserve">MIDE EL PORCENTAJE ACTIVIDADES REALIZADAS PARA DAR RESPUESTA A LAS SOLICITUDES DE INFORMACION PUBLICA Y DE DATOS PERSONALES PRESENTADAS AL INVEACDMX, EN EL TRIMESTRE T, RESPECTO DEL NUMERO DE ACTIVIDADES ANUALES PROGRAMADAS. </v>
          </cell>
          <cell r="AJ829" t="str">
            <v>PT=100*( ACTIVIDADES REALIZADAS PARA DAR RESPUESTA A LAS SOLICITUDES DE INFORMACION PUBLICA Y DE DATOS PERSONALES EN EL TRIMESTRE T/NUMERO DE ACTIVIDADES ANUALES PROGRAMADAS)</v>
          </cell>
          <cell r="AK829" t="str">
            <v>PORCENTAJE</v>
          </cell>
          <cell r="AL829" t="str">
            <v>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v>
          </cell>
          <cell r="AM829">
            <v>0.23</v>
          </cell>
          <cell r="AN829">
            <v>0.46</v>
          </cell>
          <cell r="AO829">
            <v>0.7</v>
          </cell>
          <cell r="AP829">
            <v>1</v>
          </cell>
        </row>
        <row r="830">
          <cell r="K830" t="str">
            <v>13PDVAP004</v>
          </cell>
          <cell r="L830">
            <v>6</v>
          </cell>
          <cell r="M830" t="str">
            <v>Ciencia, Innovación y Transparencia</v>
          </cell>
          <cell r="N830" t="str">
            <v>4</v>
          </cell>
          <cell r="O830" t="str">
            <v xml:space="preserve">Atención Ciudadana </v>
          </cell>
          <cell r="P830" t="str">
            <v>1</v>
          </cell>
          <cell r="Q830" t="str">
            <v>Modelo de atención ciudadana</v>
          </cell>
          <cell r="R830" t="str">
            <v>10</v>
          </cell>
          <cell r="S830" t="str">
            <v xml:space="preserve">Reducción de las desigualdades </v>
          </cell>
          <cell r="T830" t="str">
            <v xml:space="preserve">10. Reducción de las desigualdades </v>
          </cell>
          <cell r="U830" t="str">
            <v>2</v>
          </cell>
          <cell r="V830" t="str">
            <v>Desarrollo Social</v>
          </cell>
          <cell r="W830" t="str">
            <v>6</v>
          </cell>
          <cell r="X830" t="str">
            <v>Protección Social</v>
          </cell>
          <cell r="Y830" t="str">
            <v>8</v>
          </cell>
          <cell r="Z830" t="str">
            <v>Otros Grupos Vulnerables</v>
          </cell>
          <cell r="AA830" t="str">
            <v>2.6.8</v>
          </cell>
          <cell r="AB830" t="str">
            <v>294</v>
          </cell>
          <cell r="AC830" t="str">
            <v>Transversalización de la perspectiva de los derechos de la niñez y de la adolescencia</v>
          </cell>
          <cell r="AD83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30" t="str">
            <v>NIÑOS, NIÑAS Y ADOLESCENTES QUE HABITEN Y TRANSITEN EN LA CIUDAD DE MÉXICO</v>
          </cell>
          <cell r="AF830" t="str">
            <v>PROMOCIÓN INTEGRAL DE LOS DERECHOS DE LOS NIÑOS, NIÑAS Y ADOLESCENTES.
IMPLEMENTACIÓN ACCIONES DE SENSIBILIZACIÓN, PARA LOS SERVIDORES PÚBLICOS EN EL CUMPLIMIENTO DE LOS DERECHOS DE LOS NIÑOS, NIÑAS Y ADOLESCENTES.</v>
          </cell>
          <cell r="AG830" t="str">
            <v>NIÑOS, NIÑAS Y ADOLESCENTES, CON UNA VIDA LIBRE DE VIOLENCIA</v>
          </cell>
          <cell r="AH830">
            <v>1</v>
          </cell>
          <cell r="AI830" t="str">
            <v>PORCENTAJE DE ACTIVIDADES REALIZADAS A EFECTO DE CONCIENTIZAR SOBRE LOS DERECHOS DE LAS NIÑAS, NIÑOS Y ADOLESCENTES A LOS SERVIDORES PÚBLICOS DE LA INSTITUCIÓN.</v>
          </cell>
          <cell r="AJ830" t="str">
            <v>(ACTIVIDADES PLANEADAS PARA CONCIENTIZAR SOBRE LOS DERECHOS DE LAS NIÑAS, NIÑOS Y ADOLESCENTES) / (ACTIVIDADES REALIZADAS PARA CONCIENTIZAR SOBRE LOS DERECHOS DE LAS NIÑAS, NIÑOS Y ADOLESCENTES)</v>
          </cell>
          <cell r="AK830" t="str">
            <v>PORCENTAJE</v>
          </cell>
          <cell r="AL830" t="str">
            <v>N/A</v>
          </cell>
          <cell r="AM830">
            <v>0</v>
          </cell>
          <cell r="AN830">
            <v>0.5</v>
          </cell>
          <cell r="AO830">
            <v>1</v>
          </cell>
          <cell r="AP830">
            <v>1</v>
          </cell>
        </row>
        <row r="831">
          <cell r="K831" t="str">
            <v>14P0PJE002</v>
          </cell>
          <cell r="L831">
            <v>5</v>
          </cell>
          <cell r="M831" t="str">
            <v>Cero Agresión y Más Seguridad</v>
          </cell>
          <cell r="N831" t="str">
            <v>2</v>
          </cell>
          <cell r="O831" t="str">
            <v>Fortalecimiento de la procuración de justicia</v>
          </cell>
          <cell r="P831" t="str">
            <v>6</v>
          </cell>
          <cell r="Q831" t="str">
            <v>Rendición de cuentas y transparencia</v>
          </cell>
          <cell r="R831" t="str">
            <v>16</v>
          </cell>
          <cell r="S831" t="str">
            <v>Paz, justicia e instituciones sólidas</v>
          </cell>
          <cell r="T831" t="str">
            <v>16. Paz, justicia e instituciones sólidas</v>
          </cell>
          <cell r="U831" t="str">
            <v>1</v>
          </cell>
          <cell r="V831" t="str">
            <v>Gobierno</v>
          </cell>
          <cell r="W831" t="str">
            <v>2</v>
          </cell>
          <cell r="X831" t="str">
            <v>Justicia</v>
          </cell>
          <cell r="Y831" t="str">
            <v>2</v>
          </cell>
          <cell r="Z831" t="str">
            <v>Procuración De Justicia</v>
          </cell>
          <cell r="AA831" t="str">
            <v>1.2.2</v>
          </cell>
          <cell r="AB831" t="str">
            <v>014</v>
          </cell>
          <cell r="AC831" t="str">
            <v>Apoyo a la procuración de justicia</v>
          </cell>
          <cell r="AD831" t="str">
            <v>N/A</v>
          </cell>
          <cell r="AE831" t="str">
            <v>N/A</v>
          </cell>
          <cell r="AF831" t="str">
            <v>N/A</v>
          </cell>
          <cell r="AG831" t="str">
            <v>N/A</v>
          </cell>
          <cell r="AH831" t="str">
            <v>N/A</v>
          </cell>
          <cell r="AI831" t="str">
            <v>N/A</v>
          </cell>
          <cell r="AJ831" t="str">
            <v>N/A</v>
          </cell>
          <cell r="AK831" t="str">
            <v>N/A</v>
          </cell>
          <cell r="AL831" t="str">
            <v>N/A</v>
          </cell>
          <cell r="AM831" t="str">
            <v>N/A</v>
          </cell>
          <cell r="AN831" t="str">
            <v>N/A</v>
          </cell>
          <cell r="AO831" t="str">
            <v>N/A</v>
          </cell>
          <cell r="AP831" t="str">
            <v>N/A</v>
          </cell>
        </row>
        <row r="832">
          <cell r="K832" t="str">
            <v>15C006U009</v>
          </cell>
          <cell r="L832">
            <v>2</v>
          </cell>
          <cell r="M832" t="str">
            <v>Ciudad Sustentable</v>
          </cell>
          <cell r="N832">
            <v>1</v>
          </cell>
          <cell r="O832" t="str">
            <v>Desarrollo económico sustentable e incluyente y generación de empleo</v>
          </cell>
          <cell r="P832" t="str">
            <v>2</v>
          </cell>
          <cell r="Q832" t="str">
            <v>Apoyo a la micro y pequeña empresa</v>
          </cell>
          <cell r="R832" t="str">
            <v>16</v>
          </cell>
          <cell r="S832" t="str">
            <v>Paz, justicia e instituciones sólidas</v>
          </cell>
          <cell r="T832" t="str">
            <v>16. Paz, justicia e instituciones sólidas</v>
          </cell>
          <cell r="U832" t="str">
            <v>2</v>
          </cell>
          <cell r="V832" t="str">
            <v>Desarrollo Social</v>
          </cell>
          <cell r="W832" t="str">
            <v>2</v>
          </cell>
          <cell r="X832" t="str">
            <v>Vivienda Y Servicios A La Comunidad</v>
          </cell>
          <cell r="Y832" t="str">
            <v>1</v>
          </cell>
          <cell r="Z832" t="str">
            <v>Urbanización</v>
          </cell>
          <cell r="AA832" t="str">
            <v>2.2.1</v>
          </cell>
          <cell r="AB832" t="str">
            <v>181</v>
          </cell>
          <cell r="AC832" t="str">
            <v>Otros subsidios para el pago de contribuciones</v>
          </cell>
          <cell r="AD832" t="str">
            <v>APOYAR LA ECONOMIA DE LAS FAMILIAS, ATENDIENDO LA POLÍTICA SOCIAL Y PROGRESISTA QUE CARACTERIZA AL GOBIERNO DE ESTA CIUDAD, RESULTA NECESARIO OTORGAR A LOS CONTRIBUYENTES DE LA CIUDAD DE MEXICO UN ESTIMULO FISCAL ASI COMO LAS FACILIDADES</v>
          </cell>
          <cell r="AE832" t="str">
            <v>CIUDADANOS CONTRIBUYENTES DEL GOBIERNO DE LA CIUDAD DE MEXICO</v>
          </cell>
          <cell r="AF832" t="str">
            <v>APLICACIÓN CORRECTA DE LOS SUBSIDIOS, GARANTIZANDO QUE LAS POLIZAS MENSUALES DE RECAUDACION SE ELABOREN EN TIEMPO Y FORMA, COADYUVANDO A LA RENDICION OPORTUNA DE LA CUENTA PUBLICA</v>
          </cell>
          <cell r="AG832" t="str">
            <v>CUMPLIMIENTO DE OBLIGACIONES FISCALES Y APOYO DE LA ECONOMIA A LOS HABITANTES DE LA CIUDAD DE MEXICO</v>
          </cell>
          <cell r="AH832" t="str">
            <v>3900000</v>
          </cell>
          <cell r="AI832" t="str">
            <v xml:space="preserve">
DOCUMENTOS GENERADOS POR LA RECAUDACION EN SUBSIDIOS</v>
          </cell>
          <cell r="AJ832" t="str">
            <v>MONTO DE LOS SUBSIDIOS OTORGADOS</v>
          </cell>
          <cell r="AK832" t="str">
            <v>SUBSIDIOS</v>
          </cell>
          <cell r="AL832" t="str">
            <v>POLIZA DE RECAUDACIÓN MENSUAL</v>
          </cell>
          <cell r="AM832">
            <v>3274789</v>
          </cell>
          <cell r="AN832">
            <v>3424807</v>
          </cell>
          <cell r="AO832">
            <v>3644947</v>
          </cell>
          <cell r="AP832">
            <v>3900000</v>
          </cell>
        </row>
        <row r="833">
          <cell r="K833" t="str">
            <v>16C000D001</v>
          </cell>
          <cell r="L833">
            <v>2</v>
          </cell>
          <cell r="M833" t="str">
            <v>Ciudad Sustentable</v>
          </cell>
          <cell r="N833">
            <v>1</v>
          </cell>
          <cell r="O833" t="str">
            <v>Desarrollo económico sustentable e incluyente y generación de empleo</v>
          </cell>
          <cell r="P833" t="str">
            <v>1</v>
          </cell>
          <cell r="Q833" t="str">
            <v>Apoyo a la industria innovadora, sustentable y la economía circular</v>
          </cell>
          <cell r="R833">
            <v>16</v>
          </cell>
          <cell r="S833" t="str">
            <v>Paz, justicia e instituciones sólidas</v>
          </cell>
          <cell r="T833" t="str">
            <v>16. Paz, justicia e instituciones sólidas</v>
          </cell>
          <cell r="U833" t="str">
            <v>4</v>
          </cell>
          <cell r="V833" t="str">
            <v>Otras No Clasificadas En Funciones Anteriores</v>
          </cell>
          <cell r="W833" t="str">
            <v>1</v>
          </cell>
          <cell r="X833" t="str">
            <v>Transacciones De La Deuda Publica / Costo Financiero De La Deuda</v>
          </cell>
          <cell r="Y833" t="str">
            <v>1</v>
          </cell>
          <cell r="Z833" t="str">
            <v>Deuda Pública Interna</v>
          </cell>
          <cell r="AA833" t="str">
            <v>4.1.1</v>
          </cell>
          <cell r="AB833" t="str">
            <v>029</v>
          </cell>
          <cell r="AC833" t="str">
            <v>Servicio de la deuda</v>
          </cell>
          <cell r="AD833" t="str">
            <v>EL GOBIERNO DE LA CIUDAD DE MEXICO EXPERIMENTA DEFICIENCIAS EN EL  SEGUIMIENTO DE LA DEUDA PUBLICA.</v>
          </cell>
          <cell r="AE833" t="str">
            <v>GOBIERNO DE LA CIUDAD DE MEXICO.</v>
          </cell>
          <cell r="AF833" t="str">
            <v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v>
          </cell>
          <cell r="AG833" t="str">
            <v>LA CIUDADANIA INCREMENTA SU BIENESTAR DERIVADO DE LOS PROYECTOS CONTRATADOS MEDIANTE LA DEUDA PUBLICA.</v>
          </cell>
          <cell r="AH833">
            <v>1</v>
          </cell>
          <cell r="AI833" t="str">
            <v>MIDE LA CANTIDAD DE INFORMES Y REPORTES RELATIVOS AL COMPORTAMIENTO DE LA DEUDA ELABORADOS Y ENTREGADOS CONFORME A LA NORMATIVIDAD APLICABLE.</v>
          </cell>
          <cell r="AJ833" t="str">
            <v>PORCENTAJE DE LOS INFORMES Y REPORTES ELABORADOS Y ENTREGADOS CONFORME A LA NORMATIVIDAD.</v>
          </cell>
          <cell r="AK833" t="str">
            <v>PORCENTAJE</v>
          </cell>
          <cell r="AL833" t="str">
            <v>PUBLICACION EN LA PAGINA OFICIAL EN LA SECRETARIA DE ADMINISTRACION Y FINANZAS:                                                    *SITUACION DE LA DEUDA PUBLICA:HTTPS://DATA.FINANZAS.CDMX.GOB.MX/INV/DEUDAPUBLICA.HTML                                                          *INFORMES TRIMESTRALES DE FINANZAS PUBLICAS:  HTTPS://DATA.FINANZAS.CDMX.GOB.MX/FISCAL/</v>
          </cell>
          <cell r="AM833">
            <v>0.25</v>
          </cell>
          <cell r="AN833">
            <v>0.5</v>
          </cell>
          <cell r="AO833">
            <v>0.75</v>
          </cell>
          <cell r="AP833">
            <v>1</v>
          </cell>
        </row>
        <row r="834">
          <cell r="K834" t="str">
            <v>16C000D002</v>
          </cell>
          <cell r="L834">
            <v>2</v>
          </cell>
          <cell r="M834" t="str">
            <v>Ciudad Sustentable</v>
          </cell>
          <cell r="N834">
            <v>1</v>
          </cell>
          <cell r="O834" t="str">
            <v>Desarrollo económico sustentable e incluyente y generación de empleo</v>
          </cell>
          <cell r="P834" t="str">
            <v>1</v>
          </cell>
          <cell r="Q834" t="str">
            <v>Apoyo a la micro y pequeña empresa</v>
          </cell>
          <cell r="R834">
            <v>16</v>
          </cell>
          <cell r="S834" t="str">
            <v>Paz, justicia e instituciones sólidas</v>
          </cell>
          <cell r="T834" t="str">
            <v>16. Paz, justicia e instituciones sólidas</v>
          </cell>
          <cell r="U834" t="str">
            <v>1</v>
          </cell>
          <cell r="V834" t="str">
            <v>Gobierno</v>
          </cell>
          <cell r="W834" t="str">
            <v>5</v>
          </cell>
          <cell r="X834" t="str">
            <v>Asuntos Financieros Y Hacendarios</v>
          </cell>
          <cell r="Y834" t="str">
            <v>2</v>
          </cell>
          <cell r="Z834" t="str">
            <v>Asuntos Hacendarios</v>
          </cell>
          <cell r="AA834" t="str">
            <v>1.5.2</v>
          </cell>
          <cell r="AB834" t="str">
            <v>290</v>
          </cell>
          <cell r="AC834" t="str">
            <v>Devolución a contribuyentes</v>
          </cell>
          <cell r="AD834" t="str">
            <v>LOS CONTRIBUYENTES NO RECIBEN LA DEVOLUCION O COMPENSACION DE CREDITOS FISCALES A FAVOR EN LOS TERMINOS Y CON LAS MODALIDADES QUE SEÑALEN LAS LEYES FISCALES APLICABLES, ASI COMO LOS ACUERDOS Y CONVENIOS DEL EJECUTIVO FEDERAL.</v>
          </cell>
          <cell r="AE834" t="str">
            <v>LOS CONTRIBUYENTES</v>
          </cell>
          <cell r="AF834" t="str">
            <v>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v>
          </cell>
          <cell r="AG834" t="str">
            <v>LA DEVOLUCION PERMITE QUE EL CONTRIBUYENTE RECUPERE CANTIDADES A SU FAVOR DE GRAVAMENES COMO ISR, IVA E IEPS, ENTRE OTROS.</v>
          </cell>
          <cell r="AH834">
            <v>1</v>
          </cell>
          <cell r="AI834" t="str">
            <v xml:space="preserve">MIDE LA CANTIDAD DE TRAMITES DE DEVOLUCIONES A CONTRIBUYENTES REALIZADAS. </v>
          </cell>
          <cell r="AJ834" t="str">
            <v xml:space="preserve">PORCENTAJE DE TRAMITES DE DEVOLUCIONES A CONTRIBUYENTES REALIZADAS. </v>
          </cell>
          <cell r="AK834" t="str">
            <v>PORCENTAJE</v>
          </cell>
          <cell r="AL834" t="str">
            <v>REGISTROS EN LOS SISTEMAS DE DEVOLUCIONES.</v>
          </cell>
          <cell r="AM834">
            <v>0.2</v>
          </cell>
          <cell r="AN834">
            <v>0.4</v>
          </cell>
          <cell r="AO834">
            <v>0.6</v>
          </cell>
          <cell r="AP834">
            <v>1</v>
          </cell>
        </row>
        <row r="835">
          <cell r="K835" t="str">
            <v>17L0000000</v>
          </cell>
          <cell r="L835">
            <v>1</v>
          </cell>
          <cell r="M835" t="str">
            <v>Igualdad y Derechos</v>
          </cell>
          <cell r="N835" t="str">
            <v>6</v>
          </cell>
          <cell r="O835" t="str">
            <v>Derecho a la igualdad e inclusión</v>
          </cell>
          <cell r="P835" t="str">
            <v>3</v>
          </cell>
          <cell r="Q835" t="str">
            <v>Personas adultas mayores</v>
          </cell>
          <cell r="R835">
            <v>16</v>
          </cell>
          <cell r="S835" t="str">
            <v>Paz, justicia e instituciones sólidas</v>
          </cell>
          <cell r="T835" t="str">
            <v>16. Paz, justicia e instituciones sólidas</v>
          </cell>
          <cell r="U835" t="str">
            <v>1</v>
          </cell>
          <cell r="V835" t="str">
            <v>Gobierno</v>
          </cell>
          <cell r="W835" t="str">
            <v>1</v>
          </cell>
          <cell r="X835" t="str">
            <v>Legislación</v>
          </cell>
          <cell r="Y835" t="str">
            <v>1</v>
          </cell>
          <cell r="Z835" t="str">
            <v>Legislación</v>
          </cell>
          <cell r="AA835" t="str">
            <v>1.1.1</v>
          </cell>
          <cell r="AB835" t="str">
            <v>277</v>
          </cell>
          <cell r="AC835" t="str">
            <v xml:space="preserve"> Transferencias a órganos autónomos, Congreso de la Ciudad de México</v>
          </cell>
          <cell r="AD835" t="str">
            <v>N/A</v>
          </cell>
          <cell r="AE835" t="str">
            <v>N/A</v>
          </cell>
          <cell r="AF835" t="str">
            <v>N/A</v>
          </cell>
          <cell r="AG835" t="str">
            <v>N/A</v>
          </cell>
          <cell r="AH835" t="str">
            <v>N/A</v>
          </cell>
          <cell r="AI835" t="str">
            <v>N/A</v>
          </cell>
          <cell r="AJ835" t="str">
            <v>N/A</v>
          </cell>
          <cell r="AK835" t="str">
            <v>N/A</v>
          </cell>
          <cell r="AL835" t="str">
            <v>N/A</v>
          </cell>
          <cell r="AM835">
            <v>0</v>
          </cell>
          <cell r="AN835">
            <v>0</v>
          </cell>
          <cell r="AO835">
            <v>0</v>
          </cell>
          <cell r="AP835">
            <v>0</v>
          </cell>
        </row>
        <row r="836">
          <cell r="K836" t="str">
            <v>18L0000000</v>
          </cell>
          <cell r="L836">
            <v>6</v>
          </cell>
          <cell r="M836" t="str">
            <v>Ciencia, Innovación y Transparencia</v>
          </cell>
          <cell r="N836">
            <v>3</v>
          </cell>
          <cell r="O836" t="str">
            <v>Gobierno Abierto</v>
          </cell>
          <cell r="P836">
            <v>2</v>
          </cell>
          <cell r="Q836" t="str">
            <v>Controles al ejercicio del gobierno</v>
          </cell>
          <cell r="R836">
            <v>16</v>
          </cell>
          <cell r="S836" t="str">
            <v>Paz, justicia e instituciones sólidas</v>
          </cell>
          <cell r="T836" t="str">
            <v>16. Paz, justicia e instituciones sólidas</v>
          </cell>
          <cell r="U836" t="str">
            <v>1</v>
          </cell>
          <cell r="V836" t="str">
            <v>Gobierno</v>
          </cell>
          <cell r="W836" t="str">
            <v>1</v>
          </cell>
          <cell r="X836" t="str">
            <v>Legislación</v>
          </cell>
          <cell r="Y836" t="str">
            <v>2</v>
          </cell>
          <cell r="Z836" t="str">
            <v>Fiscalización</v>
          </cell>
          <cell r="AA836" t="str">
            <v>1.1.2</v>
          </cell>
          <cell r="AB836" t="str">
            <v>278</v>
          </cell>
          <cell r="AC836" t="str">
            <v xml:space="preserve"> Transferencias a órganos autónomos, Auditoría Superior de la Ciudad de México</v>
          </cell>
          <cell r="AD836" t="str">
            <v>N/A</v>
          </cell>
          <cell r="AE836" t="str">
            <v>N/A</v>
          </cell>
          <cell r="AF836" t="str">
            <v>N/A</v>
          </cell>
          <cell r="AG836" t="str">
            <v>N/A</v>
          </cell>
          <cell r="AH836" t="str">
            <v>N/A</v>
          </cell>
          <cell r="AI836" t="str">
            <v>N/A</v>
          </cell>
          <cell r="AJ836" t="str">
            <v>N/A</v>
          </cell>
          <cell r="AK836" t="str">
            <v>N/A</v>
          </cell>
          <cell r="AL836" t="str">
            <v>N/A</v>
          </cell>
          <cell r="AM836">
            <v>0</v>
          </cell>
          <cell r="AN836">
            <v>0</v>
          </cell>
          <cell r="AO836">
            <v>0</v>
          </cell>
          <cell r="AP836">
            <v>0</v>
          </cell>
        </row>
        <row r="837">
          <cell r="K837" t="str">
            <v>19J0000000</v>
          </cell>
          <cell r="L837">
            <v>5</v>
          </cell>
          <cell r="M837" t="str">
            <v>Cero Agresión y Más Seguridad</v>
          </cell>
          <cell r="N837">
            <v>2</v>
          </cell>
          <cell r="O837" t="str">
            <v>Fortalecimiento de la procuración de justicia</v>
          </cell>
          <cell r="P837">
            <v>2</v>
          </cell>
          <cell r="Q837" t="str">
            <v>Atención específica por tipo de delito</v>
          </cell>
          <cell r="R837">
            <v>16</v>
          </cell>
          <cell r="S837" t="str">
            <v>Paz, justicia e instituciones sólidas</v>
          </cell>
          <cell r="T837" t="str">
            <v>16. Paz, justicia e instituciones sólidas</v>
          </cell>
          <cell r="U837" t="str">
            <v>1</v>
          </cell>
          <cell r="V837" t="str">
            <v>Gobierno</v>
          </cell>
          <cell r="W837" t="str">
            <v>2</v>
          </cell>
          <cell r="X837" t="str">
            <v xml:space="preserve">Justicia </v>
          </cell>
          <cell r="Y837" t="str">
            <v>1</v>
          </cell>
          <cell r="Z837" t="str">
            <v> Impartición de Justicia</v>
          </cell>
          <cell r="AA837" t="str">
            <v>1.2.1</v>
          </cell>
          <cell r="AB837" t="str">
            <v>279</v>
          </cell>
          <cell r="AC837" t="str">
            <v xml:space="preserve"> Transferencias a órganos autónomos, Tribunal Superior de Justicia</v>
          </cell>
          <cell r="AD837" t="str">
            <v>N/A</v>
          </cell>
          <cell r="AE837" t="str">
            <v>N/A</v>
          </cell>
          <cell r="AF837" t="str">
            <v>N/A</v>
          </cell>
          <cell r="AG837" t="str">
            <v>N/A</v>
          </cell>
          <cell r="AH837" t="str">
            <v>N/A</v>
          </cell>
          <cell r="AI837" t="str">
            <v>N/A</v>
          </cell>
          <cell r="AJ837" t="str">
            <v>N/A</v>
          </cell>
          <cell r="AK837" t="str">
            <v>N/A</v>
          </cell>
          <cell r="AL837" t="str">
            <v>N/A</v>
          </cell>
          <cell r="AM837">
            <v>0</v>
          </cell>
          <cell r="AN837">
            <v>0</v>
          </cell>
          <cell r="AO837">
            <v>0</v>
          </cell>
          <cell r="AP837">
            <v>0</v>
          </cell>
        </row>
        <row r="838">
          <cell r="K838" t="str">
            <v>20J0000000</v>
          </cell>
          <cell r="L838">
            <v>1</v>
          </cell>
          <cell r="M838" t="str">
            <v>Igualdad y Derechos</v>
          </cell>
          <cell r="N838" t="str">
            <v>6</v>
          </cell>
          <cell r="O838" t="str">
            <v>Derecho a la igualdad e inclusión</v>
          </cell>
          <cell r="P838">
            <v>3</v>
          </cell>
          <cell r="Q838" t="str">
            <v>Personas adultas mayores</v>
          </cell>
          <cell r="R838">
            <v>16</v>
          </cell>
          <cell r="S838" t="str">
            <v>Paz, justicia e instituciones sólidas</v>
          </cell>
          <cell r="T838" t="str">
            <v>16. Paz, justicia e instituciones sólidas</v>
          </cell>
          <cell r="U838" t="str">
            <v>1</v>
          </cell>
          <cell r="V838" t="str">
            <v>Gobierno</v>
          </cell>
          <cell r="W838" t="str">
            <v>2</v>
          </cell>
          <cell r="X838" t="str">
            <v xml:space="preserve">Justicia </v>
          </cell>
          <cell r="Y838" t="str">
            <v>1</v>
          </cell>
          <cell r="Z838" t="str">
            <v> Impartición de Justicia</v>
          </cell>
          <cell r="AA838" t="str">
            <v>1.2.1</v>
          </cell>
          <cell r="AB838" t="str">
            <v>280</v>
          </cell>
          <cell r="AC838" t="str">
            <v xml:space="preserve"> Transferencias a órganos autónomos, Consejo de la Judicatura</v>
          </cell>
          <cell r="AD838" t="str">
            <v>N/A</v>
          </cell>
          <cell r="AE838" t="str">
            <v>N/A</v>
          </cell>
          <cell r="AF838" t="str">
            <v>N/A</v>
          </cell>
          <cell r="AG838" t="str">
            <v>N/A</v>
          </cell>
          <cell r="AH838" t="str">
            <v>N/A</v>
          </cell>
          <cell r="AI838" t="str">
            <v>N/A</v>
          </cell>
          <cell r="AJ838" t="str">
            <v>N/A</v>
          </cell>
          <cell r="AK838" t="str">
            <v>N/A</v>
          </cell>
          <cell r="AL838" t="str">
            <v>N/A</v>
          </cell>
          <cell r="AM838">
            <v>0</v>
          </cell>
          <cell r="AN838">
            <v>0</v>
          </cell>
          <cell r="AO838">
            <v>0</v>
          </cell>
          <cell r="AP838">
            <v>0</v>
          </cell>
        </row>
        <row r="839">
          <cell r="K839" t="str">
            <v>21A0000000</v>
          </cell>
          <cell r="L839">
            <v>1</v>
          </cell>
          <cell r="M839" t="str">
            <v>Igualdad y Derechos</v>
          </cell>
          <cell r="N839" t="str">
            <v>6</v>
          </cell>
          <cell r="O839" t="str">
            <v>Derecho a la igualdad e inclusión</v>
          </cell>
          <cell r="P839">
            <v>3</v>
          </cell>
          <cell r="Q839" t="str">
            <v>Personas adultas mayores</v>
          </cell>
          <cell r="R839">
            <v>16</v>
          </cell>
          <cell r="S839" t="str">
            <v>Paz, justicia e instituciones sólidas</v>
          </cell>
          <cell r="T839" t="str">
            <v>16. Paz, justicia e instituciones sólidas</v>
          </cell>
          <cell r="U839" t="str">
            <v>1</v>
          </cell>
          <cell r="V839" t="str">
            <v>Gobierno</v>
          </cell>
          <cell r="W839" t="str">
            <v>2</v>
          </cell>
          <cell r="X839" t="str">
            <v xml:space="preserve">Justicia </v>
          </cell>
          <cell r="Y839" t="str">
            <v>1</v>
          </cell>
          <cell r="Z839" t="str">
            <v> Impartición de Justicia</v>
          </cell>
          <cell r="AA839" t="str">
            <v>1.2.1</v>
          </cell>
          <cell r="AB839" t="str">
            <v>281</v>
          </cell>
          <cell r="AC839" t="str">
            <v xml:space="preserve"> Transferencias a órganos autónomos, Tribunal de Justicia Administrativa</v>
          </cell>
          <cell r="AD839" t="str">
            <v>N/A</v>
          </cell>
          <cell r="AE839" t="str">
            <v>N/A</v>
          </cell>
          <cell r="AF839" t="str">
            <v>N/A</v>
          </cell>
          <cell r="AG839" t="str">
            <v>N/A</v>
          </cell>
          <cell r="AH839" t="str">
            <v>N/A</v>
          </cell>
          <cell r="AI839" t="str">
            <v>N/A</v>
          </cell>
          <cell r="AJ839" t="str">
            <v>N/A</v>
          </cell>
          <cell r="AK839" t="str">
            <v>N/A</v>
          </cell>
          <cell r="AL839" t="str">
            <v>N/A</v>
          </cell>
          <cell r="AM839">
            <v>0</v>
          </cell>
          <cell r="AN839">
            <v>0</v>
          </cell>
          <cell r="AO839">
            <v>0</v>
          </cell>
          <cell r="AP839">
            <v>0</v>
          </cell>
        </row>
        <row r="840">
          <cell r="K840" t="str">
            <v>22A0000000</v>
          </cell>
          <cell r="L840">
            <v>1</v>
          </cell>
          <cell r="M840" t="str">
            <v>Igualdad y Derechos</v>
          </cell>
          <cell r="N840">
            <v>6</v>
          </cell>
          <cell r="O840" t="str">
            <v>Derecho a la igualdad e inclusión</v>
          </cell>
          <cell r="P840">
            <v>3</v>
          </cell>
          <cell r="Q840" t="str">
            <v>Personas adultas mayores</v>
          </cell>
          <cell r="R840">
            <v>16</v>
          </cell>
          <cell r="S840" t="str">
            <v>Paz, justicia e instituciones sólidas</v>
          </cell>
          <cell r="T840" t="str">
            <v>16. Paz, justicia e instituciones sólidas</v>
          </cell>
          <cell r="U840" t="str">
            <v>1</v>
          </cell>
          <cell r="V840" t="str">
            <v>Gobierno</v>
          </cell>
          <cell r="W840" t="str">
            <v>2</v>
          </cell>
          <cell r="X840" t="str">
            <v xml:space="preserve">Justicia </v>
          </cell>
          <cell r="Y840" t="str">
            <v>1</v>
          </cell>
          <cell r="Z840" t="str">
            <v> Impartición de Justicia</v>
          </cell>
          <cell r="AA840" t="str">
            <v>1.2.1</v>
          </cell>
          <cell r="AB840" t="str">
            <v>282</v>
          </cell>
          <cell r="AC840" t="str">
            <v xml:space="preserve"> Transferencias a órganos autónomos, Junta Local de Conciliación y Arbitraje</v>
          </cell>
          <cell r="AD840" t="str">
            <v>N/A</v>
          </cell>
          <cell r="AE840" t="str">
            <v>N/A</v>
          </cell>
          <cell r="AF840" t="str">
            <v>N/A</v>
          </cell>
          <cell r="AG840" t="str">
            <v>N/A</v>
          </cell>
          <cell r="AH840" t="str">
            <v>N/A</v>
          </cell>
          <cell r="AI840" t="str">
            <v>N/A</v>
          </cell>
          <cell r="AJ840" t="str">
            <v>N/A</v>
          </cell>
          <cell r="AK840" t="str">
            <v>N/A</v>
          </cell>
          <cell r="AL840" t="str">
            <v>N/A</v>
          </cell>
          <cell r="AM840">
            <v>0</v>
          </cell>
          <cell r="AN840">
            <v>0</v>
          </cell>
          <cell r="AO840">
            <v>0</v>
          </cell>
          <cell r="AP840">
            <v>0</v>
          </cell>
        </row>
        <row r="841">
          <cell r="K841" t="str">
            <v>23A0000000</v>
          </cell>
          <cell r="L841">
            <v>1</v>
          </cell>
          <cell r="M841" t="str">
            <v>Igualdad y Derechos</v>
          </cell>
          <cell r="N841">
            <v>6</v>
          </cell>
          <cell r="O841" t="str">
            <v>Derecho a la igualdad e inclusión</v>
          </cell>
          <cell r="P841">
            <v>0</v>
          </cell>
          <cell r="Q841" t="str">
            <v>Derecho a la igualdad e inclusión</v>
          </cell>
          <cell r="R841">
            <v>16</v>
          </cell>
          <cell r="S841" t="str">
            <v>Paz, justicia e instituciones sólidas</v>
          </cell>
          <cell r="T841" t="str">
            <v>16. Paz, justicia e instituciones sólidas</v>
          </cell>
          <cell r="U841" t="str">
            <v>1</v>
          </cell>
          <cell r="V841" t="str">
            <v>Gobierno</v>
          </cell>
          <cell r="W841" t="str">
            <v>2</v>
          </cell>
          <cell r="X841" t="str">
            <v xml:space="preserve">Justicia </v>
          </cell>
          <cell r="Y841" t="str">
            <v>4</v>
          </cell>
          <cell r="Z841" t="str">
            <v> Derechos Humanos</v>
          </cell>
          <cell r="AA841" t="str">
            <v>1.2.4</v>
          </cell>
          <cell r="AB841" t="str">
            <v>283</v>
          </cell>
          <cell r="AC841" t="str">
            <v xml:space="preserve"> Transferencias a órganos autónomos, Comisión de Derechos Humanos</v>
          </cell>
          <cell r="AD841" t="str">
            <v>N/A</v>
          </cell>
          <cell r="AE841" t="str">
            <v>N/A</v>
          </cell>
          <cell r="AF841" t="str">
            <v>N/A</v>
          </cell>
          <cell r="AG841" t="str">
            <v>N/A</v>
          </cell>
          <cell r="AH841" t="str">
            <v>N/A</v>
          </cell>
          <cell r="AI841" t="str">
            <v>N/A</v>
          </cell>
          <cell r="AJ841" t="str">
            <v>N/A</v>
          </cell>
          <cell r="AK841" t="str">
            <v>N/A</v>
          </cell>
          <cell r="AL841" t="str">
            <v>N/A</v>
          </cell>
          <cell r="AM841">
            <v>0</v>
          </cell>
          <cell r="AN841">
            <v>0</v>
          </cell>
          <cell r="AO841">
            <v>0</v>
          </cell>
          <cell r="AP841">
            <v>0</v>
          </cell>
        </row>
        <row r="842">
          <cell r="K842" t="str">
            <v>24A0000000</v>
          </cell>
          <cell r="L842">
            <v>6</v>
          </cell>
          <cell r="M842" t="str">
            <v>Ciencia, Innovación y Transparencia</v>
          </cell>
          <cell r="N842">
            <v>3</v>
          </cell>
          <cell r="O842" t="str">
            <v>Gobierno abierto</v>
          </cell>
          <cell r="P842">
            <v>1</v>
          </cell>
          <cell r="Q842" t="str">
            <v>Democracia participativa</v>
          </cell>
          <cell r="R842">
            <v>16</v>
          </cell>
          <cell r="S842" t="str">
            <v>Paz, justicia e instituciones sólidas</v>
          </cell>
          <cell r="T842" t="str">
            <v>16. Paz, justicia e instituciones sólidas</v>
          </cell>
          <cell r="U842" t="str">
            <v>1</v>
          </cell>
          <cell r="V842" t="str">
            <v>Gobierno</v>
          </cell>
          <cell r="W842" t="str">
            <v>3</v>
          </cell>
          <cell r="X842" t="str">
            <v xml:space="preserve">Coordinación de la Política de Gobierno </v>
          </cell>
          <cell r="Y842" t="str">
            <v>6</v>
          </cell>
          <cell r="Z842" t="str">
            <v>Organización de Procesos Electorales</v>
          </cell>
          <cell r="AA842" t="str">
            <v>1.3.6</v>
          </cell>
          <cell r="AB842" t="str">
            <v>284</v>
          </cell>
          <cell r="AC842" t="str">
            <v xml:space="preserve"> Transferencias a órganos autónomos, Instituto Electoral</v>
          </cell>
          <cell r="AD842" t="str">
            <v>N/A</v>
          </cell>
          <cell r="AE842" t="str">
            <v>N/A</v>
          </cell>
          <cell r="AF842" t="str">
            <v>N/A</v>
          </cell>
          <cell r="AG842" t="str">
            <v>N/A</v>
          </cell>
          <cell r="AH842" t="str">
            <v>N/A</v>
          </cell>
          <cell r="AI842" t="str">
            <v>N/A</v>
          </cell>
          <cell r="AJ842" t="str">
            <v>N/A</v>
          </cell>
          <cell r="AK842" t="str">
            <v>N/A</v>
          </cell>
          <cell r="AL842" t="str">
            <v>N/A</v>
          </cell>
          <cell r="AM842">
            <v>0</v>
          </cell>
          <cell r="AN842">
            <v>0</v>
          </cell>
          <cell r="AO842">
            <v>0</v>
          </cell>
          <cell r="AP842">
            <v>0</v>
          </cell>
        </row>
        <row r="843">
          <cell r="K843" t="str">
            <v>25C001E011</v>
          </cell>
          <cell r="L843">
            <v>2</v>
          </cell>
          <cell r="M843" t="str">
            <v>Ciudad Sustentable</v>
          </cell>
          <cell r="N843">
            <v>1</v>
          </cell>
          <cell r="O843" t="str">
            <v>Desarrollo económico sustentable e incluyente y generación de empleo</v>
          </cell>
          <cell r="P843" t="str">
            <v>4</v>
          </cell>
          <cell r="Q843" t="str">
            <v>Apoyo a la industria innovadora, sustentable y la economía circular</v>
          </cell>
          <cell r="R843">
            <v>16</v>
          </cell>
          <cell r="S843" t="str">
            <v>Paz, justicia e instituciones sólidas</v>
          </cell>
          <cell r="T843" t="str">
            <v>16. Paz, justicia e instituciones sólidas</v>
          </cell>
          <cell r="U843" t="str">
            <v>1</v>
          </cell>
          <cell r="V843" t="str">
            <v>Gobierno</v>
          </cell>
          <cell r="W843" t="str">
            <v>3</v>
          </cell>
          <cell r="X843" t="str">
            <v>Coordinación De La Política De Gobierno</v>
          </cell>
          <cell r="Y843" t="str">
            <v>5</v>
          </cell>
          <cell r="Z843" t="str">
            <v>Asuntos Jurídicos</v>
          </cell>
          <cell r="AA843" t="str">
            <v>1.3.5</v>
          </cell>
          <cell r="AB843" t="str">
            <v>164</v>
          </cell>
          <cell r="AC843" t="str">
            <v>Servicios legales, orientación técnica o jurídica a entes públicos y particulares</v>
          </cell>
          <cell r="AD843" t="str">
            <v xml:space="preserve">SE REQUIERE CONTAR CON LOS SERVICIOS DE ASISTENCIA JURIDICA, ASI COMO TRAMITES Y SERVICIOS LEGALES PARA LOS HABITANTES Y PERSONAS QUE TRANSITAN EN LA CIUDAD DE MEXICO, PARA UNA ADECUADA DEFENSA DE SUS DERECHOS </v>
          </cell>
          <cell r="AE843" t="str">
            <v xml:space="preserve">HABITANTES Y PERSONAS QUE TRANSITAN EN LA CIUDAD DE MEXICO </v>
          </cell>
          <cell r="AF843" t="str">
            <v xml:space="preserve"> ASISTENCIA JURIDICA, TRAMITES Y SERVICIOS LEGALES DE CALIDAD</v>
          </cell>
          <cell r="AG843" t="str">
            <v>CONTRIBUIR A UNA ASISTENCIA JURIDICA Y DEFENSA ADECUADA, ASI COMO TRAMITES Y SERVICIOS LEGALES PARA LA PROTECCION DE LOS DERECHOS DE LOS HABITANTES Y PERSONAS QUE TRANSITAN EN LA CIUDAD DE MEXICO</v>
          </cell>
          <cell r="AH843">
            <v>0.8</v>
          </cell>
          <cell r="AI843" t="str">
            <v>MIDE EL PORCENTAJE DE ATENCIONES JURIDICAS Y SERVICIOS SOLICITADAS ENTRE EL NUMERO ASISTENCIAS JURIDICAS, Y SERVICIOS QUE SE ATENDIERON A FAVOR DE LA POBLACION QUE RADICA Y TRANSITA EN LA CIUDAD DE MEXICO</v>
          </cell>
          <cell r="AJ843" t="str">
            <v>(NUMERO DE SOLICITUDES REALIZADAS/NUMERO DE SOLICITUDES ATENDIDAS)*100</v>
          </cell>
          <cell r="AK843" t="str">
            <v>PORCENTAJE</v>
          </cell>
          <cell r="AL843" t="str">
            <v>INFORMES TRIMESTRAL Y PORTAL DE INTERNET DE LA CONSEJERIA JURIDICA Y DE SERVICIOS LEGALES HTTPS://WWW.CONSEJERIA.CDMX.GOB.MX/TRANSPARENCIA .</v>
          </cell>
          <cell r="AM843">
            <v>0.1</v>
          </cell>
          <cell r="AN843">
            <v>0.15</v>
          </cell>
          <cell r="AO843">
            <v>0.25</v>
          </cell>
          <cell r="AP843">
            <v>0.8</v>
          </cell>
        </row>
        <row r="844">
          <cell r="K844" t="str">
            <v>25C001E031</v>
          </cell>
          <cell r="L844">
            <v>2</v>
          </cell>
          <cell r="M844" t="str">
            <v>Ciudad Sustentable</v>
          </cell>
          <cell r="N844">
            <v>1</v>
          </cell>
          <cell r="O844" t="str">
            <v>Desarrollo económico sustentable e incluyente y generación de empleo</v>
          </cell>
          <cell r="P844" t="str">
            <v>4</v>
          </cell>
          <cell r="Q844" t="str">
            <v>Apoyo a la industria innovadora, sustentable y la economía circular</v>
          </cell>
          <cell r="R844">
            <v>16</v>
          </cell>
          <cell r="S844" t="str">
            <v>Paz, justicia e instituciones sólidas</v>
          </cell>
          <cell r="T844" t="str">
            <v>16. Paz, justicia e instituciones sólidas</v>
          </cell>
          <cell r="U844" t="str">
            <v>1</v>
          </cell>
          <cell r="V844" t="str">
            <v>Gobierno</v>
          </cell>
          <cell r="W844" t="str">
            <v>8</v>
          </cell>
          <cell r="X844" t="str">
            <v>Otros Servicios Generales</v>
          </cell>
          <cell r="Y844" t="str">
            <v>1</v>
          </cell>
          <cell r="Z844" t="str">
            <v>Servicios Registrales, Administrativos Y Patrimoniales</v>
          </cell>
          <cell r="AA844" t="str">
            <v>1.8.1</v>
          </cell>
          <cell r="AB844" t="str">
            <v>053</v>
          </cell>
          <cell r="AC844" t="str">
            <v>Orientación técnica o jurídica</v>
          </cell>
          <cell r="AD844" t="str">
            <v>CONDICIONES INSUFICIENTES PARA BRINDAR TRAMITES Y SERVICIOS DE CALIDAD A LOS HABITANTES DE LA CIUDAD DE MEXICO Y PERSONAS QUE TRANSITAN POR SU TERRITORIO.</v>
          </cell>
          <cell r="AE844" t="str">
            <v xml:space="preserve">HABITANTES Y PERSONAS QUE TRANSITAN EN LA CIUDAD DE MEXICO </v>
          </cell>
          <cell r="AF844" t="str">
            <v>TRAMITES Y SERVICIOS DE CALIDAD PARA LA IDENTIDAD Y LEGALIDAD DE LOS HABITANTES DE LA CIUDAD DE MEXICO Y PERSONAS QUE TRANSITAN POR SU TERRITORIO.</v>
          </cell>
          <cell r="AG844" t="str">
            <v>CONTRIBUIR A LA IDENTIDAD Y LEGALIDAD DE LOS HABITANTES DE LA CIUDAD DE MEXICO</v>
          </cell>
          <cell r="AH844">
            <v>0.8</v>
          </cell>
          <cell r="AI844" t="str">
            <v>MIDE EL PORCENTAJE DE AVANCE EN FUNCION DE TRAMITES Y SERVICIOS, PARA PROPORCIONAR LA IDENTIDAD DE LAS PERSONAS, ASI COMO LOS TITULOS DE PROPIEDAD.</v>
          </cell>
          <cell r="AJ844" t="str">
            <v>(NUMERO DE TRAMITES Y SERVICIOS ENTREGADOS / SOLICITUDES RECIBIDAS)*100</v>
          </cell>
          <cell r="AK844" t="str">
            <v>PORCENTAJE</v>
          </cell>
          <cell r="AL844" t="str">
            <v>INFORMES TRIMESTRAL Y PORTAL DE INTERNET DE LA CONSEJERIA JURIDICA Y DE SERVICIOS LEGALES HTTPS://WWW.CONSEJERIA.CDMX.GOB.MX/TRANSPARENCIA    .</v>
          </cell>
          <cell r="AM844">
            <v>0.1</v>
          </cell>
          <cell r="AN844">
            <v>0.15</v>
          </cell>
          <cell r="AO844">
            <v>0.25</v>
          </cell>
          <cell r="AP844">
            <v>0.8</v>
          </cell>
        </row>
        <row r="845">
          <cell r="K845" t="str">
            <v>25C001E082</v>
          </cell>
          <cell r="L845">
            <v>2</v>
          </cell>
          <cell r="M845" t="str">
            <v>Ciudad Sustentable</v>
          </cell>
          <cell r="N845">
            <v>2</v>
          </cell>
          <cell r="O845" t="str">
            <v>Desarrollo urbano sustentable e incluyente</v>
          </cell>
          <cell r="P845">
            <v>4</v>
          </cell>
          <cell r="Q845" t="str">
            <v>Regularización de la propiedad en colonias ubicadas en el suelo urbano</v>
          </cell>
          <cell r="R845">
            <v>16</v>
          </cell>
          <cell r="S845" t="str">
            <v>Paz, justicia e instituciones sólidas</v>
          </cell>
          <cell r="T845" t="str">
            <v>16. Paz, justicia e instituciones sólidas</v>
          </cell>
          <cell r="U845" t="str">
            <v>1</v>
          </cell>
          <cell r="V845" t="str">
            <v>Gobierno</v>
          </cell>
          <cell r="W845" t="str">
            <v>8</v>
          </cell>
          <cell r="X845" t="str">
            <v>Otros Servicios Generales</v>
          </cell>
          <cell r="Y845" t="str">
            <v>1</v>
          </cell>
          <cell r="Z845" t="str">
            <v>Servicios Registrales, Administrativos Y Patrimoniales</v>
          </cell>
          <cell r="AA845" t="str">
            <v>1.8.1</v>
          </cell>
          <cell r="AB845">
            <v>166</v>
          </cell>
          <cell r="AC845" t="str">
            <v>Procedimientos legales en materia de regularización territorial.</v>
          </cell>
          <cell r="AD845" t="str">
            <v>IRREGULARIDAD DE LOS INMUEBLES EN LA CIUDAD DE MEXICO</v>
          </cell>
          <cell r="AE845" t="str">
            <v xml:space="preserve">HABITANTES DE LA CIUDAD DE MEXICO </v>
          </cell>
          <cell r="AF845" t="str">
            <v xml:space="preserve"> LA DIRECCION GENERAL DE REGISTRO TERRITORIAL BRINDAR A LOS HABITANTES DE LA CIUDAD DE MEXICO UNA ESCRITURA QUE ACREDITE LA PROPIEDAD DE SUS BIENES INMUEBLES Y FORMENTAR LA CULTURA TESTAMENTARIA</v>
          </cell>
          <cell r="AG845" t="str">
            <v>CONTRIBUIR EN LA SEGURIDAD PATRIMONIAL DE LOS HABITANTES DE LA CIUDAD DE MEXICO</v>
          </cell>
          <cell r="AH845">
            <v>0.8</v>
          </cell>
          <cell r="AI845" t="str">
            <v>PORCENTAJE DE APOYOS QUE GARANTICEN LA PROTECCION JURIDICA Y LA CERTEZA DE SU PATRIMONIO</v>
          </cell>
          <cell r="AJ845" t="str">
            <v>(NUMERO DE TITULOS DE PROPIEDAD PROGRAMADOS/ NUMERO DE SOLICITUDES ENTREGADAS) *100.</v>
          </cell>
          <cell r="AK845" t="str">
            <v>PORCENTAJE</v>
          </cell>
          <cell r="AL845" t="str">
            <v>INFORMES TRIMESTRAL Y PORTAL DE INTERNET DE LA CONSEJERIA JURIDICA Y DE SERVICIOS LEGALES HTTPS://WWW.CONSEJERIA.CDMX.GOB.MX/TRANSPARENCIA    .</v>
          </cell>
          <cell r="AM845">
            <v>0.1</v>
          </cell>
          <cell r="AN845">
            <v>0.15</v>
          </cell>
          <cell r="AO845">
            <v>0.25</v>
          </cell>
          <cell r="AP845">
            <v>0.8</v>
          </cell>
        </row>
        <row r="846">
          <cell r="K846" t="str">
            <v>25C001M001</v>
          </cell>
          <cell r="L846">
            <v>2</v>
          </cell>
          <cell r="M846" t="str">
            <v>Ciudad Sustentable</v>
          </cell>
          <cell r="N846">
            <v>1</v>
          </cell>
          <cell r="O846" t="str">
            <v>Desarrollo económico sustentable e incluyente y generación de empleo</v>
          </cell>
          <cell r="P846" t="str">
            <v>7</v>
          </cell>
          <cell r="Q846" t="str">
            <v>Derechos humanos y empleo</v>
          </cell>
          <cell r="R846" t="str">
            <v>10</v>
          </cell>
          <cell r="S846" t="str">
            <v xml:space="preserve">Reducción de las desigualdades </v>
          </cell>
          <cell r="T846" t="str">
            <v xml:space="preserve">10. Reducción de las desigualdades </v>
          </cell>
          <cell r="U846" t="str">
            <v>1</v>
          </cell>
          <cell r="V846" t="str">
            <v>Gobierno</v>
          </cell>
          <cell r="W846" t="str">
            <v>8</v>
          </cell>
          <cell r="X846" t="str">
            <v>Otros Servicios Generales</v>
          </cell>
          <cell r="Y846" t="str">
            <v>1</v>
          </cell>
          <cell r="Z846" t="str">
            <v>Servicios Registrales, Administrativos Y Patrimoniales</v>
          </cell>
          <cell r="AA846" t="str">
            <v>1.8.1</v>
          </cell>
          <cell r="AB846" t="str">
            <v>104</v>
          </cell>
          <cell r="AC846" t="str">
            <v>Administración de capital humano</v>
          </cell>
          <cell r="AD846" t="str">
            <v>ES NECESARIO CONTAR CON PERSONAL SUFICIENTE Y CAPACITADO CON LA FINALIDAD DE QUE PUEDAN TOMAR ACCIONES Y DECISIONES EN LOS TRAMITES, SERVICIOS LEGALES Y/O REGISTRALES QUE REALIZAN LAS UNIDADES ADMINISTRATIVAS DE LA CONSEJERIA JURIDICA Y DE SERVICIOS LEGALES</v>
          </cell>
          <cell r="AE846" t="str">
            <v>PERSONAL ADSCRITO A LA CONSEJERIA JURIDICA Y DE SERVICIOS LEGALES</v>
          </cell>
          <cell r="AF846" t="str">
            <v>IMPLEMENTACION DE CURSOS DE CAPACITACION AL PERSONAL</v>
          </cell>
          <cell r="AG846" t="str">
            <v>CONTRIBUIR A LA ATENCION DE CALIDAD PARA LOS CIUDADANOS Y/O  PERSONAS QUE TRANSITAN EN LA CIUDAD DE MEXICO</v>
          </cell>
          <cell r="AH846">
            <v>1</v>
          </cell>
          <cell r="AI846" t="str">
            <v>PORCENTAJE DE CURSOS IMPLEMENTADOS AL PERSONAL</v>
          </cell>
          <cell r="AJ846" t="str">
            <v>PORCENTAJE DE TRABAJADOS CAPACITADOS / TRABAJADORES ADSCRITOS A LA CONSEJERIA JURIDICA Y DE SERVICIOS LEGALES</v>
          </cell>
          <cell r="AK846" t="str">
            <v>PORCENTAJE</v>
          </cell>
          <cell r="AL846" t="str">
            <v>INFORMES TRIMESTRAL Y PORTAL DE INTERNET DE LA CONSEJERIA JURIDICA Y DE SERVICIOS LEGALES HTTPS://WWW.CONSEJERIA.CDMX.GOB.MX/TRANSPARENCIA</v>
          </cell>
          <cell r="AM846">
            <v>0</v>
          </cell>
          <cell r="AN846">
            <v>50</v>
          </cell>
          <cell r="AO846">
            <v>0</v>
          </cell>
          <cell r="AP846">
            <v>50</v>
          </cell>
        </row>
        <row r="847">
          <cell r="K847" t="str">
            <v>25C001N001</v>
          </cell>
          <cell r="L847">
            <v>2</v>
          </cell>
          <cell r="M847" t="str">
            <v>Ciudad Sustentable</v>
          </cell>
          <cell r="N847">
            <v>1</v>
          </cell>
          <cell r="O847" t="str">
            <v>Desarrollo económico sustentable e incluyente y generación de empleo</v>
          </cell>
          <cell r="P847" t="str">
            <v>7</v>
          </cell>
          <cell r="Q847" t="str">
            <v>Derechos humanos y empleo</v>
          </cell>
          <cell r="R847">
            <v>16</v>
          </cell>
          <cell r="S847" t="str">
            <v>Paz, justicia e instituciones sólidas</v>
          </cell>
          <cell r="T847" t="str">
            <v>16. Paz, justicia e instituciones sólidas</v>
          </cell>
          <cell r="U847" t="str">
            <v>1</v>
          </cell>
          <cell r="V847" t="str">
            <v>Gobierno</v>
          </cell>
          <cell r="W847" t="str">
            <v>7</v>
          </cell>
          <cell r="X847" t="str">
            <v>Asuntos De Orden Público Y De Seguridad Interior</v>
          </cell>
          <cell r="Y847" t="str">
            <v>2</v>
          </cell>
          <cell r="Z847" t="str">
            <v>Protección Civil</v>
          </cell>
          <cell r="AA847" t="str">
            <v>1.7.2</v>
          </cell>
          <cell r="AB847" t="str">
            <v>002</v>
          </cell>
          <cell r="AC847" t="str">
            <v>Gestión integral de riesgos en materia de protección civil</v>
          </cell>
          <cell r="AD847" t="str">
            <v>ES NECESARIO QUE EL PERSONAL DE LA CONSEJERIA JURIDICA Y DE SERVICIOS LEGALES ESTE CAPACITADO EN MATERIA DE PROTECCION CIVIL PARA LA TOMA DE ACCIONES Y DECISIONES EN CASO DE CONTINGENCIAS</v>
          </cell>
          <cell r="AE847" t="str">
            <v>PERSONAL ADSCRITO A LA CONSEJERIA JURIDICA Y DE SERVICIOS LEGALES</v>
          </cell>
          <cell r="AF847" t="str">
            <v>IMPLEMENTACION DE CURSOS DE CAPACITACION EN MATERIA DE PROTECCION CIVIL AL PERSONAL</v>
          </cell>
          <cell r="AG847" t="str">
            <v xml:space="preserve">CONTRIBUIR A LA PROTECCION Y A UN AMBIENTE SEGURO DE TRABAJO EN CASO DE CONTINGENCIA </v>
          </cell>
          <cell r="AH847">
            <v>1</v>
          </cell>
          <cell r="AI847" t="str">
            <v>PORCENTAJE DE CURSOS IMPLEMENTADOS AL PERSONAL</v>
          </cell>
          <cell r="AJ847" t="str">
            <v>PORCENTAJE DE TRABAJADOS CAPACITADOS / TRABAJADORES ADSCRITOS A LA CONSEJERIA JURIDICA Y DE SERVICIOS LEGALES</v>
          </cell>
          <cell r="AK847" t="str">
            <v>PORCENTAJE</v>
          </cell>
          <cell r="AL847" t="str">
            <v>INFORMES TRIMESTRAL Y PORTAL DE INTERNET DE LA CONSEJERIA JURIDICA Y DE SERVICIOS LEGALES HTTPS://WWW.CONSEJERIA.CDMX.GOB.MX/TRANSPARENCIA</v>
          </cell>
          <cell r="AM847">
            <v>0</v>
          </cell>
          <cell r="AN847">
            <v>50</v>
          </cell>
          <cell r="AO847">
            <v>0</v>
          </cell>
          <cell r="AP847">
            <v>50</v>
          </cell>
        </row>
        <row r="848">
          <cell r="K848" t="str">
            <v>25C001O001</v>
          </cell>
          <cell r="L848">
            <v>2</v>
          </cell>
          <cell r="M848" t="str">
            <v>Ciudad Sustentable</v>
          </cell>
          <cell r="N848">
            <v>1</v>
          </cell>
          <cell r="O848" t="str">
            <v>Desarrollo económico sustentable e incluyente y generación de empleo</v>
          </cell>
          <cell r="P848" t="str">
            <v>7</v>
          </cell>
          <cell r="Q848" t="str">
            <v>Derechos humanos y empleo</v>
          </cell>
          <cell r="R848">
            <v>16</v>
          </cell>
          <cell r="S848" t="str">
            <v>Paz, justicia e instituciones sólidas</v>
          </cell>
          <cell r="T848" t="str">
            <v>16. Paz, justicia e instituciones sólidas</v>
          </cell>
          <cell r="U848" t="str">
            <v>3</v>
          </cell>
          <cell r="V848" t="str">
            <v>Gobierno</v>
          </cell>
          <cell r="W848" t="str">
            <v>9</v>
          </cell>
          <cell r="X848" t="str">
            <v>Coordinación De La Política De Gobierno</v>
          </cell>
          <cell r="Y848" t="str">
            <v>3</v>
          </cell>
          <cell r="Z848" t="str">
            <v>Función Pública</v>
          </cell>
          <cell r="AA848" t="str">
            <v>3.9.3</v>
          </cell>
          <cell r="AB848" t="str">
            <v>001</v>
          </cell>
          <cell r="AC848" t="str">
            <v>Función pública y buen gobierno</v>
          </cell>
          <cell r="AD848" t="str">
            <v>ES NECESARIO QUE EL PERSONAL DE LA CONSEJERIA JURIDICA Y DE SERVICIOS LEGALES ESTE CAPACITADO EN MATERIA DE ATENCION, RESPETO, HONESTIDAD E INFORMACION CIUDADANA.</v>
          </cell>
          <cell r="AE848" t="str">
            <v>PERSONAL ADSCRITO A LA CONSEJERIA JURIDICA Y DE SERVICIOS LEGALES.</v>
          </cell>
          <cell r="AF848" t="str">
            <v>IMPLEMENTACION DE CURSOS DE CAPACITACION EN MATERIA DE ATENCION, RESPETO, HONESTIDAD E INFORMACION CIUDADANA.</v>
          </cell>
          <cell r="AG848" t="str">
            <v>CONTRIBUIR A LA ATENCION DE CALIDAD PARA LOS CIUDADANOS Y/O  PERSONAS QUE TRANSITAN EN LA CIUDAD DE MEXICO SIN IMPORTAR SU IDEOLOGIA, ETNIA O COSTUMBRES.</v>
          </cell>
          <cell r="AH848">
            <v>0.95</v>
          </cell>
          <cell r="AI848" t="str">
            <v>MIDE EL PORCENTAJE DE CURSOS IMPLEMENTADOS AL PERSONAL DE LA INSTITUCION</v>
          </cell>
          <cell r="AJ848" t="str">
            <v xml:space="preserve">(NUMERO DE CAPACITACIONES REALIZADAS/NUMERO DE CAPACITACIONES PROGRAMAS)*100 </v>
          </cell>
          <cell r="AK848" t="str">
            <v>PORCENTAJE</v>
          </cell>
          <cell r="AL848" t="str">
            <v>INFORMES TRIMESTRAL Y PORTAL DE INTERNET DE LA CONSEJERIA JURIDICA Y DE SERVICIOS LEGALES HTTPS://WWW.CONSEJERIA.CDMX.GOB.MX/TRANSPARENCIA</v>
          </cell>
          <cell r="AM848">
            <v>0.25</v>
          </cell>
          <cell r="AN848">
            <v>0.35</v>
          </cell>
          <cell r="AO848">
            <v>0.75</v>
          </cell>
          <cell r="AP848">
            <v>1</v>
          </cell>
        </row>
        <row r="849">
          <cell r="K849" t="str">
            <v>25C001P001</v>
          </cell>
          <cell r="L849">
            <v>2</v>
          </cell>
          <cell r="M849" t="str">
            <v>Ciudad Sustentable</v>
          </cell>
          <cell r="N849">
            <v>1</v>
          </cell>
          <cell r="O849" t="str">
            <v>Desarrollo económico sustentable e incluyente y generación de empleo</v>
          </cell>
          <cell r="P849" t="str">
            <v>7</v>
          </cell>
          <cell r="Q849" t="str">
            <v>Derechos humanos y empleo</v>
          </cell>
          <cell r="R849">
            <v>5</v>
          </cell>
          <cell r="S849" t="str">
            <v xml:space="preserve">Igualdad de género </v>
          </cell>
          <cell r="T849" t="str">
            <v xml:space="preserve">5. Igualdad de género </v>
          </cell>
          <cell r="U849" t="str">
            <v>1</v>
          </cell>
          <cell r="V849" t="str">
            <v>Gobierno</v>
          </cell>
          <cell r="W849" t="str">
            <v>2</v>
          </cell>
          <cell r="X849" t="str">
            <v>Justicia</v>
          </cell>
          <cell r="Y849" t="str">
            <v>4</v>
          </cell>
          <cell r="Z849" t="str">
            <v>Derechos Humanos</v>
          </cell>
          <cell r="AA849" t="str">
            <v>1.2.4</v>
          </cell>
          <cell r="AB849" t="str">
            <v>003</v>
          </cell>
          <cell r="AC849" t="str">
            <v>Transversalización de la perspectiva de género</v>
          </cell>
          <cell r="AD849" t="str">
            <v xml:space="preserve">DESIGUALDAD PARA EL ACCESO A LA IMPARTICION DE JUSTICIA A NIÑAS Y MUJERES </v>
          </cell>
          <cell r="AE849" t="str">
            <v>NIÑAS Y MUJERES QUE HABITEN Y TRANSITEN LA CIUDAD DE MEXICO</v>
          </cell>
          <cell r="AF849" t="str">
            <v xml:space="preserve">ATENCION ESPECIALIZADA EN MATERIA DE GENERO PARA LOS DIVERSOS TRAMITES Y SERVICIOS QUE OTORGA LA CONSEJERIA JURIDICA Y DE SERVICIOS LEGALES </v>
          </cell>
          <cell r="AG849" t="str">
            <v xml:space="preserve">CONTRIBUIR A LA IGUALDAD DE GENERO DE NIÑAS Y MUJERES HABITANTES Y QUE TRANSITAN EN LA CIUDAD DE MEXICO </v>
          </cell>
          <cell r="AH849">
            <v>0.8</v>
          </cell>
          <cell r="AI849" t="str">
            <v>PORCENTAJE DE ATENCION JURIDICA ENFOCADA A LA IGUALDAD DE GENERO EN NIÑAS Y MUJERES</v>
          </cell>
          <cell r="AJ849" t="str">
            <v>PORCENTAJE DE NIÑAS Y MUJERES ATENDIDAS/ TOTAL DE SOLICITUDES RECIBIDAS</v>
          </cell>
          <cell r="AK849" t="str">
            <v>PORCENTAJE</v>
          </cell>
          <cell r="AL849" t="str">
            <v>INFORMES TRIMESTRAL Y PORTAL DE INTERNET DE LA CONSEJERIA JURIDICA Y DE SERVICIOS LEGALES HTTPS://WWW.CONSEJERIA.CDMX.GOB.MX/TRANSPARENCIA    .</v>
          </cell>
          <cell r="AM849">
            <v>10</v>
          </cell>
          <cell r="AN849">
            <v>15</v>
          </cell>
          <cell r="AO849">
            <v>25</v>
          </cell>
          <cell r="AP849">
            <v>30</v>
          </cell>
        </row>
        <row r="850">
          <cell r="K850" t="str">
            <v>25C001P002</v>
          </cell>
          <cell r="L850">
            <v>2</v>
          </cell>
          <cell r="M850" t="str">
            <v>Ciudad Sustentable</v>
          </cell>
          <cell r="N850">
            <v>1</v>
          </cell>
          <cell r="O850" t="str">
            <v>Desarrollo económico sustentable e incluyente y generación de empleo</v>
          </cell>
          <cell r="P850" t="str">
            <v>7</v>
          </cell>
          <cell r="Q850" t="str">
            <v>Derechos humanos y empleo</v>
          </cell>
          <cell r="R850">
            <v>10</v>
          </cell>
          <cell r="S850" t="str">
            <v xml:space="preserve">Reducción de las desigualdades </v>
          </cell>
          <cell r="T850" t="str">
            <v xml:space="preserve">10. Reducción de las desigualdades </v>
          </cell>
          <cell r="U850" t="str">
            <v>1</v>
          </cell>
          <cell r="V850" t="str">
            <v>Gobierno</v>
          </cell>
          <cell r="W850" t="str">
            <v>2</v>
          </cell>
          <cell r="X850" t="str">
            <v>Justicia</v>
          </cell>
          <cell r="Y850" t="str">
            <v>4</v>
          </cell>
          <cell r="Z850" t="str">
            <v>Derechos Humanos</v>
          </cell>
          <cell r="AA850" t="str">
            <v>1.2.4</v>
          </cell>
          <cell r="AB850" t="str">
            <v>004</v>
          </cell>
          <cell r="AC850" t="str">
            <v>Transversalización del enfoque de derechos humanos</v>
          </cell>
          <cell r="AD850" t="str">
            <v>ES NECESARIO QUE EL PERSONAL DE LA CONSEJERIA JURIDICA Y DE SERVICIOS LEGALES ESTE CAPACITADO EN MATERIA DE DERECHOS HUMANOS.</v>
          </cell>
          <cell r="AE850" t="str">
            <v>PERSONAL ADSCRITO A LA CONSEJERIA JURIDICA Y DE SERVICIOS LEGALES</v>
          </cell>
          <cell r="AF850" t="str">
            <v>IMPLEMENTACION DE CURSOS DE CAPACITACION EN MATERIA DE DERECHOS HUMANOS AL PERSONAL</v>
          </cell>
          <cell r="AG850" t="str">
            <v>CONTRIBUIR A LA ATENCION DE CALIDAD PARA LOS CIUDADANOS Y/O  PERSONAS QUE TRANSITAN EN LA CIUDAD DE MEXICO SIN IMPORTAR SU IDEOLOGIA, ETNIA O COSTUMBRES</v>
          </cell>
          <cell r="AH850">
            <v>1</v>
          </cell>
          <cell r="AI850" t="str">
            <v>PORCENTAJE DE CURSOS IMPLEMENTADOS AL PERSONAL</v>
          </cell>
          <cell r="AJ850" t="str">
            <v>(PORCENTAJE DE TRABAJADOS CAPACITADOS / TRABAJADORES ADSCRITOS A LA CONSEJERIA JURIDICA Y DE SERVICIOS LEGALES)*100</v>
          </cell>
          <cell r="AK850" t="str">
            <v>PORCENTAJE</v>
          </cell>
          <cell r="AL850" t="str">
            <v>INFORMES TRIMESTRAL Y PORTAL DE INTERNET DE LA CONSEJERIA JURIDICA Y DE SERVICIOS LEGALES HTTPS://WWW.CONSEJERIA.CDMX.GOB.MX/TRANSPARENCIA</v>
          </cell>
          <cell r="AM850">
            <v>0.25</v>
          </cell>
          <cell r="AN850">
            <v>0.45</v>
          </cell>
          <cell r="AO850">
            <v>0.65</v>
          </cell>
          <cell r="AP850">
            <v>1</v>
          </cell>
        </row>
        <row r="851">
          <cell r="K851" t="str">
            <v>25C001P004</v>
          </cell>
          <cell r="L851">
            <v>2</v>
          </cell>
          <cell r="M851" t="str">
            <v>Ciudad Sustentable</v>
          </cell>
          <cell r="N851">
            <v>1</v>
          </cell>
          <cell r="O851" t="str">
            <v>Desarrollo económico sustentable e incluyente y generación de empleo</v>
          </cell>
          <cell r="P851" t="str">
            <v>7</v>
          </cell>
          <cell r="Q851" t="str">
            <v>Derechos humanos y empleo</v>
          </cell>
          <cell r="R851" t="str">
            <v>10</v>
          </cell>
          <cell r="S851" t="str">
            <v xml:space="preserve">Reducción de las desigualdades </v>
          </cell>
          <cell r="T851" t="str">
            <v xml:space="preserve">10. Reducción de las desigualdades </v>
          </cell>
          <cell r="U851" t="str">
            <v>2</v>
          </cell>
          <cell r="V851" t="str">
            <v>Desarrollo Social</v>
          </cell>
          <cell r="W851" t="str">
            <v>6</v>
          </cell>
          <cell r="X851" t="str">
            <v>Protección Social</v>
          </cell>
          <cell r="Y851" t="str">
            <v>8</v>
          </cell>
          <cell r="Z851" t="str">
            <v>Otros Grupos Vulnerables</v>
          </cell>
          <cell r="AA851" t="str">
            <v>2.6.8</v>
          </cell>
          <cell r="AB851" t="str">
            <v>294</v>
          </cell>
          <cell r="AC851" t="str">
            <v>Transversalización de la perspectiva de los derechos de la niñez y de la adolescencia</v>
          </cell>
          <cell r="AD85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51" t="str">
            <v>NIÑOS, NIÑAS Y ADOLESCENTES QUE HABITEN Y TRANSITEN EN LA CIUDAD DE MÉXICO</v>
          </cell>
          <cell r="AF851" t="str">
            <v>PROMOCIÓN INTEGRAL DE LOS DERECHOS DE LOS NIÑOS, NIÑAS Y ADOLESCENTES.
IMPLEMENTACIÓN ACCIONES DE SENSIBILIZACIÓN, PARA LOS SERVIDORES PÚBLICOS EN EL CUMPLIMIENTO DE LOS DERECHOS DE LOS NIÑOS, NIÑAS Y ADOLESCENTES.</v>
          </cell>
          <cell r="AG851" t="str">
            <v>NIÑOS, NIÑAS Y ADOLESCENTES, CON UNA VIDA LIBRE DE VIOLENCIA</v>
          </cell>
          <cell r="AH851">
            <v>1</v>
          </cell>
          <cell r="AI851" t="str">
            <v>PORCENTAJE DE ACTIVIDADES REALIZADAS A EFECTO DE CONCIENTIZAR SOBRE LOS DERECHOS DE LAS NIÑAS, NIÑOS Y ADOLESCENTES A LOS SERVIDORES PÚBLICOS DE LA INSTITUCIÓN.</v>
          </cell>
          <cell r="AJ851" t="str">
            <v>(ACTIVIDADES PLANEADAS PARA CONCIENTIZAR SOBRE LOS DERECHOS DE LAS NIÑAS, NIÑOS Y ADOLESCENTES) / (ACTIVIDADES REALIZADAS PARA CONCIENTIZAR SOBRE LOS DERECHOS DE LAS NIÑAS, NIÑOS Y ADOLESCENTES)</v>
          </cell>
          <cell r="AK851" t="str">
            <v>PORCENTAJE</v>
          </cell>
          <cell r="AL851" t="str">
            <v>N/A</v>
          </cell>
          <cell r="AM851">
            <v>0</v>
          </cell>
          <cell r="AN851">
            <v>0.5</v>
          </cell>
          <cell r="AO851">
            <v>1</v>
          </cell>
          <cell r="AP851">
            <v>1</v>
          </cell>
        </row>
        <row r="852">
          <cell r="K852" t="str">
            <v>26C001E004</v>
          </cell>
          <cell r="L852">
            <v>2</v>
          </cell>
          <cell r="M852" t="str">
            <v>Ciudad Sustentable</v>
          </cell>
          <cell r="N852">
            <v>1</v>
          </cell>
          <cell r="O852" t="str">
            <v>Desarrollo económico sustentable e incluyente y generación de empleo</v>
          </cell>
          <cell r="P852">
            <v>7</v>
          </cell>
          <cell r="Q852" t="str">
            <v>Derechos humanos y empleo</v>
          </cell>
          <cell r="R852">
            <v>3</v>
          </cell>
          <cell r="S852" t="str">
            <v xml:space="preserve">Salud y bienestar </v>
          </cell>
          <cell r="T852" t="str">
            <v xml:space="preserve">3. Salud y bienestar </v>
          </cell>
          <cell r="U852" t="str">
            <v>2</v>
          </cell>
          <cell r="V852" t="str">
            <v>Desarrollo Social</v>
          </cell>
          <cell r="W852" t="str">
            <v>3</v>
          </cell>
          <cell r="X852" t="str">
            <v>Salud</v>
          </cell>
          <cell r="Y852" t="str">
            <v>2</v>
          </cell>
          <cell r="Z852" t="str">
            <v>Prestación De Servicios De Salud A La Persona</v>
          </cell>
          <cell r="AA852" t="str">
            <v>2.3.2</v>
          </cell>
          <cell r="AB852" t="str">
            <v>064</v>
          </cell>
          <cell r="AC852" t="str">
            <v>Prevención y promoción de la salud</v>
          </cell>
          <cell r="AD852" t="str">
            <v>INCREMENTO EN LA MORBILIDAD DE LA POBLACION DE LA CIUDAD DE MEXICO DEBIDO A LA INSUFICIENTE DETECCION DE CANCER DE MAMA Y CANCER CERVICO UTERINO.</v>
          </cell>
          <cell r="AE852" t="str">
            <v>POBLACION RESIDENTE DE LA CIUDAD DE MEXICO SIN SEGURIDAD SOCIAL LABORAL DE 25 A 69 AÑOS QUE EQUIVALE A 2,198,166</v>
          </cell>
          <cell r="AF852" t="str">
            <v>IDENTIFICAR A PACIENTES POSITIVOS A CANCER MAMA Y CANCER CERVICO UTERINO, MEDIANTE ESTUDIOS DE TAMIZAJE.</v>
          </cell>
          <cell r="AG852" t="str">
            <v>RESIDENTES DE LA CIUDAD DE MEXICO SIN SEGURIDAD SOCIAL LABORAL RECIBEN ACCIONES DE DETECCION OPORTUNA PARA DISMINUIR LA MORTALIDAD DE CANCER DE MAMA Y CERVICO UTERINO.</v>
          </cell>
          <cell r="AH852">
            <v>1</v>
          </cell>
          <cell r="AI852" t="str">
            <v>MIDE EL PORCENTAJE DE ATENCIONES REALIZADAS PARA LA DETECCION OPORTUNA DE CANCER DE MAMA Y CERVICO UTERINO. 73684</v>
          </cell>
          <cell r="AJ852" t="str">
            <v>(TOTAL DE ATENCIONES REALIZADAS PARA DETECCION OPORTUNA DE CANCER CERVICO UTERINO Y CANCER DE MAMA  /  TOTAL DE ATENCIONES PROGRAMADAS PARA DETECCION OPORTUNA DE CANCER CERVICO UTERINO Y CANCER DE MAMA  ) X 100</v>
          </cell>
          <cell r="AK852" t="str">
            <v>PORCENTAJE</v>
          </cell>
          <cell r="AL852" t="str">
            <v>BASES DE DATOS QUE OBRAN EN LA DIRECCION DE INFORMACION EN SALUD Y SISTEMAS INSTITUCIONALES DE LA SECRETARIA DE SALUD DE LA CIUDAD DE MEXICO.HTTP://DATA.SALUD.CDMX.GOB.MX/PORTAL/INDEX.PHP/INFORMACION-EN-SALUD</v>
          </cell>
          <cell r="AM852">
            <v>0.14000000000000001</v>
          </cell>
          <cell r="AN852">
            <v>0.4</v>
          </cell>
          <cell r="AO852">
            <v>0.66</v>
          </cell>
          <cell r="AP852">
            <v>1</v>
          </cell>
        </row>
        <row r="853">
          <cell r="K853" t="str">
            <v>26C001E012</v>
          </cell>
          <cell r="L853">
            <v>2</v>
          </cell>
          <cell r="M853" t="str">
            <v>Ciudad Sustentable</v>
          </cell>
          <cell r="N853">
            <v>1</v>
          </cell>
          <cell r="O853" t="str">
            <v>Desarrollo económico sustentable e incluyente y generación de empleo</v>
          </cell>
          <cell r="P853">
            <v>7</v>
          </cell>
          <cell r="Q853" t="str">
            <v>Derechos humanos y empleo</v>
          </cell>
          <cell r="R853">
            <v>3</v>
          </cell>
          <cell r="S853" t="str">
            <v xml:space="preserve">Salud y bienestar </v>
          </cell>
          <cell r="T853" t="str">
            <v xml:space="preserve">3. Salud y bienestar </v>
          </cell>
          <cell r="U853" t="str">
            <v>2</v>
          </cell>
          <cell r="V853" t="str">
            <v>Desarrollo Social</v>
          </cell>
          <cell r="W853" t="str">
            <v>3</v>
          </cell>
          <cell r="X853" t="str">
            <v>Salud</v>
          </cell>
          <cell r="Y853" t="str">
            <v>2</v>
          </cell>
          <cell r="Z853" t="str">
            <v>Prestación De Servicios De Salud A La Persona</v>
          </cell>
          <cell r="AA853" t="str">
            <v>2.3.2</v>
          </cell>
          <cell r="AB853" t="str">
            <v>020</v>
          </cell>
          <cell r="AC853" t="str">
            <v>Atención médica integral</v>
          </cell>
          <cell r="AD853" t="str">
            <v>ALTA INCIDENCIA  DE MORBILIDAD EN PACIENTES RESIDENTES DE LA CIUDAD DE MEXICO SIN SEGURIDAD SOCIAL LABORAL.</v>
          </cell>
          <cell r="AE853" t="str">
            <v>3,912,578 RESIDENTES DE LA CIUDAD DE MEXICO SIN SEGURIDAD SOCIAL LABORAL, QUE SOLICITAN ATENCION MEDICA EXTRAMUROS Y HOSPITALARIA.</v>
          </cell>
          <cell r="AF853" t="str">
            <v>PLANEAR, ORGANIZAR, OPERAR Y CONTROLAR LA PRESTACION DE LOS SERVICIOS DE ATENCION MEDICA NECESARIOS, ASI COMO DISEÑAR Y ESTABLECER ACCIONES COORDINADAS ENTRE TODOS LOS ESTABLECIMIENTOS DE LA RED PARA BRINDAR UNA ATENCION INTEGRAL Y OPORTUNA A LA POBLACION USUARIA.</v>
          </cell>
          <cell r="AG853" t="str">
            <v>LOS RESIDENTES DE LA CIUDAD DE MEXICO SIN SEGURIDAD SOCIAL LABORAL RECIBEN ATENCION GRATUITA Y TRATAMIENTO OPORTUNO CON LA FINALIDAD DE DISMINUIR ENFERMEDADES Y SUS COMPLICACIONES.</v>
          </cell>
          <cell r="AH853">
            <v>1</v>
          </cell>
          <cell r="AI853" t="str">
            <v>DISMINUCION DE LA MORBILIDAD EN LOS RESIDENTES DE LA CIUDAD DE MEXICO SIN SEGURIDAD SOCIAL LABORAL A TRAVES DE ATENCIONES MEDICAS INTRAMUROS Y EXTRAMUROS OTORGADAS POR LA SEDESA. 1053709</v>
          </cell>
          <cell r="AJ853" t="str">
            <v xml:space="preserve">(NUMERO DE ATENCIONES MEDICAS OTORGADAS POR LOS SERVICIOS INTRAMUROS Y EXTRAMUROS DE LA SEDESA / NUMERO DE ATENCIONES MEDICAS PROGRAMADAS INTRAMUROS Y EXTRAMUROS DE LA SEDESA) X 100  </v>
          </cell>
          <cell r="AK853" t="str">
            <v>PORCENTAJE</v>
          </cell>
          <cell r="AL853" t="str">
            <v>BASES DE DATOS QUE OBRAN EN LA DIRECCION DE INFORMACION EN SALUD Y SISTEMAS INSTITUCIONALES DE LA SECRETARIA DE SALUD DE LA CIUDAD DE MEXICO.HTTP://DATA.SALUD.CDMX.GOB.MX/PORTAL/INDEX.PHP/INFORMACION-EN-SALUD</v>
          </cell>
          <cell r="AM853">
            <v>0.24</v>
          </cell>
          <cell r="AN853">
            <v>0.48</v>
          </cell>
          <cell r="AO853">
            <v>0.75</v>
          </cell>
          <cell r="AP853">
            <v>1</v>
          </cell>
        </row>
        <row r="854">
          <cell r="K854" t="str">
            <v>26C001E017</v>
          </cell>
          <cell r="L854">
            <v>2</v>
          </cell>
          <cell r="M854" t="str">
            <v>Ciudad Sustentable</v>
          </cell>
          <cell r="N854">
            <v>1</v>
          </cell>
          <cell r="O854" t="str">
            <v>Desarrollo económico sustentable e incluyente y generación de empleo</v>
          </cell>
          <cell r="P854">
            <v>7</v>
          </cell>
          <cell r="Q854" t="str">
            <v>Derechos humanos y empleo</v>
          </cell>
          <cell r="R854">
            <v>3</v>
          </cell>
          <cell r="S854" t="str">
            <v xml:space="preserve">Salud y bienestar </v>
          </cell>
          <cell r="T854" t="str">
            <v xml:space="preserve">3. Salud y bienestar </v>
          </cell>
          <cell r="U854" t="str">
            <v>2</v>
          </cell>
          <cell r="V854" t="str">
            <v>Desarrollo Social</v>
          </cell>
          <cell r="W854" t="str">
            <v>3</v>
          </cell>
          <cell r="X854" t="str">
            <v>Salud</v>
          </cell>
          <cell r="Y854" t="str">
            <v>2</v>
          </cell>
          <cell r="Z854" t="str">
            <v>Prestación De Servicios De Salud A La Persona</v>
          </cell>
          <cell r="AA854" t="str">
            <v>2.3.2</v>
          </cell>
          <cell r="AB854" t="str">
            <v>009</v>
          </cell>
          <cell r="AC854" t="str">
            <v>Acciones dirigidas a personas privadas de su libertad y en procedimiento legal</v>
          </cell>
          <cell r="AD854" t="str">
            <v xml:space="preserve">ALTERACIONES EN LA SALUD FISICA Y/O MENTAL DE LAS PERSONAS QUE SE ENCUENTRAN BAJO UN PROCEDIMIENTO LEGAL Y/O SENTENCIADOS QUE CARECEN DE SEGURIDAD SOCIAL. </v>
          </cell>
          <cell r="AE854" t="str">
            <v>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v>
          </cell>
          <cell r="AF854" t="str">
            <v>PROPORCIONAR ATENCION EN SALUD A TRAVES DE PROMOCION, PREVENCION, DETECCION Y TRATAMIENTO, ASI COMO OTORGAR ATENCION MEDICO LEGAL A TRAVES DE CERTIFICACIONES MEDICO LEGALES A PERSONAS PRIVADAS DE SU LIBERTAD Y EN PROCEDIMIENTO LEGAL.</v>
          </cell>
          <cell r="AG854" t="str">
            <v>MEJORAMIENTO DE LA SALUD DE LA POBLACION SENTENCIADA Y EN PROCEDIMIENTO LEGAL DE LOS CENTROS PENITENCIARIOS Y ESPECIALIZADOS PARA ADOLESCENTES, ASI COMO SALVAGUARDAR LA INTEGRIDAD FISICA DE LOS USUARIOS ATENDIDOS EN LOS CONSULTORIOS MEDICO LEGALES.</v>
          </cell>
          <cell r="AH854">
            <v>884886</v>
          </cell>
          <cell r="AI854" t="str">
            <v>COMPARA EL TOTAL DE ATENCIONES EN SALUD Y MEDICO LEGALES OTORGADAS A LAS PERSONAS BAJO PROCEDIMIENTO LEGAL Y SENTENCIADOS DEL PRESENTE SEMESTRE DEL AÑO T, CON LAS DEL MISMO SEMESTRE DEL AÑO T-1</v>
          </cell>
          <cell r="AJ854" t="str">
            <v>((TOTAL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v>
          </cell>
          <cell r="AK854" t="str">
            <v>TASA DE VARIACION</v>
          </cell>
          <cell r="AL854" t="str">
            <v>BASES DE DATOS QUE OBRAN EN LA DIRECCION DE INFORMACION EN SALUD Y SISTEMAS INSTITUCIONALES DE LA SECRETARIA DE SALUD DE LA CIUDAD DE MEXICO.HTTP://DATA.SALUD.CDMX.GOB.MX/PORTAL/INDEX.PHP/INFORMACION-EN-SALUD</v>
          </cell>
          <cell r="AM854">
            <v>216803</v>
          </cell>
          <cell r="AN854">
            <v>420598</v>
          </cell>
          <cell r="AO854">
            <v>660666</v>
          </cell>
          <cell r="AP854">
            <v>884886</v>
          </cell>
        </row>
        <row r="855">
          <cell r="K855" t="str">
            <v>26C001E019</v>
          </cell>
          <cell r="L855">
            <v>2</v>
          </cell>
          <cell r="M855" t="str">
            <v>Ciudad Sustentable</v>
          </cell>
          <cell r="N855">
            <v>1</v>
          </cell>
          <cell r="O855" t="str">
            <v>Desarrollo económico sustentable e incluyente y generación de empleo</v>
          </cell>
          <cell r="P855">
            <v>7</v>
          </cell>
          <cell r="Q855" t="str">
            <v>Derechos humanos y empleo</v>
          </cell>
          <cell r="R855">
            <v>3</v>
          </cell>
          <cell r="S855" t="str">
            <v xml:space="preserve">Salud y bienestar </v>
          </cell>
          <cell r="T855" t="str">
            <v xml:space="preserve">3. Salud y bienestar </v>
          </cell>
          <cell r="U855" t="str">
            <v>2</v>
          </cell>
          <cell r="V855" t="str">
            <v>Desarrollo Social</v>
          </cell>
          <cell r="W855" t="str">
            <v>6</v>
          </cell>
          <cell r="X855" t="str">
            <v>Protección Social</v>
          </cell>
          <cell r="Y855" t="str">
            <v>8</v>
          </cell>
          <cell r="Z855" t="str">
            <v>Otros Grupos Vulnerables</v>
          </cell>
          <cell r="AA855" t="str">
            <v>2.6.8</v>
          </cell>
          <cell r="AB855" t="str">
            <v>062</v>
          </cell>
          <cell r="AC855" t="str">
            <v>Prevención de la violencia y combate a la discriminación</v>
          </cell>
          <cell r="AD855" t="str">
            <v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v>
          </cell>
          <cell r="AE855" t="str">
            <v>MUJERES CON CUALQUIER CONDICION (INDIGENAS, CON ALGUNA DISCAPACIDAD, MIGRANTES, REFUGIADAS, EN SITUACION DE CALLE, ETC.), QUE VIVEN Y TRANSITAN POR LA CIUDAD DE MEXICO, Y QUE SUFREN ALGUN TIPO O MODALIDAD DE VIOLENCIA DE GENERO.</v>
          </cell>
          <cell r="AF855" t="str">
            <v>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v>
          </cell>
          <cell r="AG855" t="str">
            <v>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v>
          </cell>
          <cell r="AH855">
            <v>1</v>
          </cell>
          <cell r="AI855" t="str">
            <v>MEDIR EL CUMPLIMIENTO DE LAS ACCIONES CONCERTADAS REALIZADAS EN EL PERIODO DETERMINADO PARA PROMOCIONAR UNA CULTURA DE PREVENCION DE LA VIOLENCIA Y ATENCION INTEGRAL A LAS MUJERES VICTIMAS DE VIOLENCIA DE GENERO. 114300</v>
          </cell>
          <cell r="AJ855" t="str">
            <v>(TOTAL DE ACCIONES CONCERTADAS REALIZADAS EN EL PERIODO / TOTAL DE ACCIONES CONCERTADAS PROGRAMADAS EN EL PERIODO) X 100</v>
          </cell>
          <cell r="AK855" t="str">
            <v>PORCENTAJE</v>
          </cell>
          <cell r="AL855" t="str">
            <v>BASES DE DATOS QUE OBRAN EN LA DIRECCION DE INFORMACION EN SALUD Y SISTEMAS INSTITUCIONALES DE LA SECRETARIA DE SALUD DE LA CIUDAD DE MEXICO.HTTP://DATA.SALUD.CDMX.GOB.MX/PORTAL/INDEX.PHP/INFORMACION-EN-SALUD</v>
          </cell>
          <cell r="AM855">
            <v>0.18</v>
          </cell>
          <cell r="AN855">
            <v>0.52</v>
          </cell>
          <cell r="AO855">
            <v>0.83</v>
          </cell>
          <cell r="AP855">
            <v>1</v>
          </cell>
        </row>
        <row r="856">
          <cell r="K856" t="str">
            <v>26C001E061</v>
          </cell>
          <cell r="L856">
            <v>2</v>
          </cell>
          <cell r="M856" t="str">
            <v>Ciudad Sustentable</v>
          </cell>
          <cell r="N856">
            <v>1</v>
          </cell>
          <cell r="O856" t="str">
            <v>Desarrollo económico sustentable e incluyente y generación de empleo</v>
          </cell>
          <cell r="P856">
            <v>7</v>
          </cell>
          <cell r="Q856" t="str">
            <v>Derechos humanos y empleo</v>
          </cell>
          <cell r="R856">
            <v>3</v>
          </cell>
          <cell r="S856" t="str">
            <v xml:space="preserve">Salud y bienestar </v>
          </cell>
          <cell r="T856" t="str">
            <v xml:space="preserve">3. Salud y bienestar </v>
          </cell>
          <cell r="U856" t="str">
            <v>2</v>
          </cell>
          <cell r="V856" t="str">
            <v>Desarrollo Social</v>
          </cell>
          <cell r="W856" t="str">
            <v>3</v>
          </cell>
          <cell r="X856" t="str">
            <v>Salud</v>
          </cell>
          <cell r="Y856" t="str">
            <v>2</v>
          </cell>
          <cell r="Z856" t="str">
            <v>Prestación De Servicios De Salud A La Persona</v>
          </cell>
          <cell r="AA856" t="str">
            <v>2.3.2</v>
          </cell>
          <cell r="AB856" t="str">
            <v>072</v>
          </cell>
          <cell r="AC856" t="str">
            <v>Promoción de los derechos sexuales y reproductivos</v>
          </cell>
          <cell r="AD856" t="str">
            <v>ALTA MORBILIDAD EN MUJERES EN EDAD REPRODUCTIVA SIN SEGURIDAD SOCIAL LABORAL RESIDENTES DE LA CIUDAD DE MEXICO.</v>
          </cell>
          <cell r="AE856" t="str">
            <v xml:space="preserve">MUJERES EN EDAD REPRODUCTIVA RESIDENTES DE LA CIUDAD DE MEXICO SIN SEGURIDAD SOCIAL LABORAL (1,101,961 MUJERES). </v>
          </cell>
          <cell r="AF856" t="str">
            <v>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v>
          </cell>
          <cell r="AG856" t="str">
            <v>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v>
          </cell>
          <cell r="AH856">
            <v>1</v>
          </cell>
          <cell r="AI856" t="str">
            <v>DISMINUCION DE LA MORBILIDAD EN LAS MUJERES RESIDENTES DE LA CIUDAD DE MEXICO SIN SEGURIDAD SOCIAL LABORAL A TRAVES DEL OTORGAMIENTO DE ATENCIONES MEDICAS MATERNAS, SEXUALES Y REPRODUCTIVAS OTORGADAS POR LA SEDESA. 45047</v>
          </cell>
          <cell r="AJ856" t="str">
            <v>(TOTAL DE ATENCIONES  MEDICAS MATERNAS, SEXUALES Y REPRODUCTIVAS OTORGADAS / TOTAL DE ATENCIONES  MEDICAS MATERNAS, SEXUALES Y REPRODUCTIVAS PROGRAMADAS) X 100</v>
          </cell>
          <cell r="AK856" t="str">
            <v>PORCENTAJE</v>
          </cell>
          <cell r="AL856" t="str">
            <v>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v>
          </cell>
          <cell r="AM856">
            <v>0.24</v>
          </cell>
          <cell r="AN856">
            <v>0.49</v>
          </cell>
          <cell r="AO856">
            <v>0.75</v>
          </cell>
          <cell r="AP856">
            <v>1</v>
          </cell>
        </row>
        <row r="857">
          <cell r="K857" t="str">
            <v>26C001E070</v>
          </cell>
          <cell r="L857">
            <v>2</v>
          </cell>
          <cell r="M857" t="str">
            <v>Ciudad Sustentable</v>
          </cell>
          <cell r="N857">
            <v>1</v>
          </cell>
          <cell r="O857" t="str">
            <v>Desarrollo económico sustentable e incluyente y generación de empleo</v>
          </cell>
          <cell r="P857">
            <v>7</v>
          </cell>
          <cell r="Q857" t="str">
            <v>Derechos humanos y empleo</v>
          </cell>
          <cell r="R857">
            <v>3</v>
          </cell>
          <cell r="S857" t="str">
            <v xml:space="preserve">Salud y bienestar </v>
          </cell>
          <cell r="T857" t="str">
            <v xml:space="preserve">3. Salud y bienestar </v>
          </cell>
          <cell r="U857" t="str">
            <v>2</v>
          </cell>
          <cell r="V857" t="str">
            <v>Desarrollo Social</v>
          </cell>
          <cell r="W857" t="str">
            <v>3</v>
          </cell>
          <cell r="X857" t="str">
            <v>Salud</v>
          </cell>
          <cell r="Y857" t="str">
            <v>3</v>
          </cell>
          <cell r="Z857" t="str">
            <v>Generación De Recursos Para La Salud</v>
          </cell>
          <cell r="AA857" t="str">
            <v>2.3.3</v>
          </cell>
          <cell r="AB857" t="str">
            <v>087</v>
          </cell>
          <cell r="AC857" t="str">
            <v>Reforzamiento de la infraestructura en salud</v>
          </cell>
          <cell r="AD857" t="str">
            <v>BAJA CALIDAD EN LOS SERVICIOS OFERTADOS A LA POBLACION DEBIDO AL DESGASTE EN LA INFRAESTRUCTURA FISICA, EQUIPAMIENTO Y MOBILIARIO, LO QUE PROVOCA LA EXISTENCIA DE BAJAS CONDICIONES DE HIGIENE, SEGURIDAD Y CONFORT.</v>
          </cell>
          <cell r="AE857" t="str">
            <v>LA SECRETARIA DE SALUD DE LA CIUDAD DE MEXICO CUENTA CON UN TOTAL DE 12,238 BIENES MUEBLES E INMUEBLES, CONTEMPLANDO UNIDADES HOSPITALARIAS, UNIDADES MEDICAS, EQUIPO MEDICO Y PARQUE VEHICULAR, CON LAS CUALES SE PROPORCIONAN LOS SERVICIOS DE SALUD OFERTADOS.</v>
          </cell>
          <cell r="AF857" t="str">
            <v>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v>
          </cell>
          <cell r="AG857" t="str">
            <v>LOS BIENES INMUEBLES Y EQUIPAMIENTO DE LA SECRETARIA DE SALUD SE ENCUENTRAN EN CONDICIONES OPTIMAS Y PERMITEN PROPORCIONAR LA ATENCION MEDICA CON CALIDAD A LA POBLACION DEMANDANTE DE SERVICIOS DE SALUD.</v>
          </cell>
          <cell r="AH857">
            <v>1</v>
          </cell>
          <cell r="AI857" t="str">
            <v>MEDIR EL NUMERO DE EQUIPOS EQUIPO MEDICO, INMUEBLES Y PARQUE VEHICULAR A LOS QUE SE LES PROPORCIONA MANTENIMIENTOS, CON LOS CUALES SE OTORGAN LOS SERVICIOS DE SALUD. 13239</v>
          </cell>
          <cell r="AJ857" t="str">
            <v>(TOTAL DE EQUIPO MEDICO, INMUEBLES Y PARQUE VEHICULAR A LOS QUE SE LES PROPORCIONA ACCIONES DE MANTENIMIENTO DURANTE EL PERIODO / TOTAL DE EQUIPO MEDICO, INMUEBLES Y PARQUE VEHICULAR A LOS QUE SE LES PROPORCIONA ACCIONES DE MANTENIMIENTO DURANTE EL PERIODO) X 100</v>
          </cell>
          <cell r="AK857" t="str">
            <v>PORCENTAJE</v>
          </cell>
          <cell r="AL857" t="str">
            <v>BASES DE DATOS QUE OBRAN EN LA DIRECCION DE RECURSOS MATERIALES, ABASTECIMIENTOS Y SERVICIOS..CALLE ALTADENA 23, PISO 6, ALA NORTE, COLONIA NAPOLES, ALCALDIA BENITO JUAREZ, CDMX.</v>
          </cell>
          <cell r="AM857">
            <v>0.18</v>
          </cell>
          <cell r="AN857">
            <v>0.48</v>
          </cell>
          <cell r="AO857">
            <v>0.81</v>
          </cell>
          <cell r="AP857">
            <v>1</v>
          </cell>
        </row>
        <row r="858">
          <cell r="K858" t="str">
            <v>26C001E078</v>
          </cell>
          <cell r="L858">
            <v>2</v>
          </cell>
          <cell r="M858" t="str">
            <v>Ciudad Sustentable</v>
          </cell>
          <cell r="N858">
            <v>1</v>
          </cell>
          <cell r="O858" t="str">
            <v>Desarrollo económico sustentable e incluyente y generación de empleo</v>
          </cell>
          <cell r="P858">
            <v>7</v>
          </cell>
          <cell r="Q858" t="str">
            <v>Derechos humanos y empleo</v>
          </cell>
          <cell r="R858">
            <v>3</v>
          </cell>
          <cell r="S858" t="str">
            <v xml:space="preserve">Salud y bienestar </v>
          </cell>
          <cell r="T858" t="str">
            <v xml:space="preserve">3. Salud y bienestar </v>
          </cell>
          <cell r="U858" t="str">
            <v>2</v>
          </cell>
          <cell r="V858" t="str">
            <v>Desarrollo Social</v>
          </cell>
          <cell r="W858" t="str">
            <v>3</v>
          </cell>
          <cell r="X858" t="str">
            <v>Salud</v>
          </cell>
          <cell r="Y858" t="str">
            <v>2</v>
          </cell>
          <cell r="Z858" t="str">
            <v>Prestación De Servicios De Salud A La Persona</v>
          </cell>
          <cell r="AA858" t="str">
            <v>2.3.2</v>
          </cell>
          <cell r="AB858" t="str">
            <v>020</v>
          </cell>
          <cell r="AC858" t="str">
            <v>Atención médica integral</v>
          </cell>
          <cell r="AD858" t="str">
            <v>MORBILIDAD ELEVADA POR ACCIDENTES, ENVENENAMIENTO Y VIOLENCIA EN LA POBLACION DE LA CIUDAD DE MEXICO.</v>
          </cell>
          <cell r="AE858" t="str">
            <v>POBLACION HABITANTE Y FLOTANTE EN LA CIUDAD DE MEXICO QUE REQUIERE ATENCION DE URGENCIAS EN LA CIUDAD DE MEXICO.  9, 031,213 POBLACION TOTAL DE LA CIUDAD DE MEXICO. 3.6 MILLONES DE PERSONAS DE POBLACION FLOTANTE EN LA CIUDAD DE MEXICO.</v>
          </cell>
          <cell r="AF858" t="str">
            <v>PLANEAR, ORGANIZAR, OPERAR Y CONTROLAR LA PRESTACION DE LOS SERVICIOS DE ATENCION MEDICA DE URGENCIAS, ASI COMO DISEÑAR Y ESTABLECER ACCIONES COORDINADAS ENTRE TODOS LOS ESTABLECIMIENTOS DE LA RED PARA BRINDAR UNA ATENCION INTEGRAL Y OPORTUNA A LA POBLACION USUARIA.</v>
          </cell>
          <cell r="AG858" t="str">
            <v>LA POBLACION EN LA CIUDAD DE MEXICO QUE RECIBE ATENCION MEDICA DE URGENCIAS PARA DISMINUIR LAS COMPLICACIONES, LA PERDIDA DE LA FUNCION Y LA MORTALIDAD.</v>
          </cell>
          <cell r="AH858">
            <v>1</v>
          </cell>
          <cell r="AI858" t="str">
            <v>CONTRIBUIR A REDUCIR LA MORTALIDAD, DISCAPACIDAD Y PERDIDAS ECONOMICAS, A LA POBLACION QUE DEMANDA ATENCION MEDICA DE URGENCIA DE TIPO PRE-HOSPITALARIA. ASI COMO BRINDAR ATENCION MEDICA DE URGENCIAS EN LOS  HOSPITALES DE LA RED DE LA SECRETARIA DE SALUD DE LA CIUDAD DE MEXICO 660760</v>
          </cell>
          <cell r="AJ858" t="str">
            <v>((TOTAL DE ATENCIONES PREHOSPITALARIAS Y HOSPITALARIAS DE URGENCIAS OTORGADAS/TOTAL DE ATENCIONES PREHOSPITALARIAS Y HOSPITALARIAS DE URGENCIAS  PROGRAMADAS)*100)</v>
          </cell>
          <cell r="AK858" t="str">
            <v>PORCENTAJE</v>
          </cell>
          <cell r="AL858" t="str">
            <v>BASES DE DATOS QUE OBRAN EN LA DIRECCION DE INFORMACION EN SALUD Y SISTEMAS INSTITUCIONALES DE LA SECRETARIA DE SALUD DE LA CIUDAD DE MEXICO.HTTP://DATA.SALUD.CDMX.GOB.MX/PORTAL/INDEX.PHP/INFORMACION-EN-SALUD</v>
          </cell>
          <cell r="AM858">
            <v>0.24</v>
          </cell>
          <cell r="AN858">
            <v>0.47</v>
          </cell>
          <cell r="AO858">
            <v>0.73</v>
          </cell>
          <cell r="AP858">
            <v>1</v>
          </cell>
        </row>
        <row r="859">
          <cell r="K859" t="str">
            <v>26C001E102</v>
          </cell>
          <cell r="L859">
            <v>2</v>
          </cell>
          <cell r="M859" t="str">
            <v>Ciudad Sustentable</v>
          </cell>
          <cell r="N859">
            <v>1</v>
          </cell>
          <cell r="O859" t="str">
            <v>Desarrollo económico sustentable e incluyente y generación de empleo</v>
          </cell>
          <cell r="P859">
            <v>7</v>
          </cell>
          <cell r="Q859" t="str">
            <v>Derechos humanos y empleo</v>
          </cell>
          <cell r="R859">
            <v>3</v>
          </cell>
          <cell r="S859" t="str">
            <v xml:space="preserve">Salud y bienestar </v>
          </cell>
          <cell r="T859" t="str">
            <v xml:space="preserve">3. Salud y bienestar </v>
          </cell>
          <cell r="U859" t="str">
            <v>2</v>
          </cell>
          <cell r="V859" t="str">
            <v>Desarrollo Social</v>
          </cell>
          <cell r="W859" t="str">
            <v>3</v>
          </cell>
          <cell r="X859" t="str">
            <v>Salud</v>
          </cell>
          <cell r="Y859" t="str">
            <v>3</v>
          </cell>
          <cell r="Z859" t="str">
            <v>Generación De Recursos Para La Salud</v>
          </cell>
          <cell r="AA859" t="str">
            <v>2.3.3</v>
          </cell>
          <cell r="AB859" t="str">
            <v>035</v>
          </cell>
          <cell r="AC859" t="str">
            <v>Profesionalización de servidores públicos de la salud</v>
          </cell>
          <cell r="AD859" t="str">
            <v>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v>
          </cell>
          <cell r="AE859" t="str">
            <v>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v>
          </cell>
          <cell r="AF859" t="str">
            <v>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v>
          </cell>
          <cell r="AG859" t="str">
            <v>RESPUESTA EFICIENTE DE LOS PROFESIONALES EN SALUD A LA POBLACION QUE DEMANDE LOS SERVICIOS DE SALUD OFERTADOS POR LA SECRETARIA DE SALUD DE LA CIUDAD DE MEXICO.</v>
          </cell>
          <cell r="AH859">
            <v>1</v>
          </cell>
          <cell r="AI859" t="str">
            <v>LOS SERVIDORES PUBLICOS DE LA SALUD DE LA SECRETARIA DE SALUD DE LA CIUDAD DE MEXICO PARTICIPAN EN ACCIONES DE FORMACION, CAPACITACION, ACTUALIZACION MEDICA E INVESTIGACION EN SALUD, PARA DAR UNA RESPUESTA EFICIENTE A LA POBLACION RESIDENTE DE LA CIUDAD DE MEXICO. 57368</v>
          </cell>
          <cell r="AJ859" t="str">
            <v>(PROFESIONALES DE ATENCION A LA SALUD QUE PARTICIPARON EN ACCIONES DE PROFESIONALIZACION EN SALUD EN EL PERIODO / TOTAL DE PROFESIONALES DE ATENCION A LA SALUD PROGRAMADO PARA QUE PARTICIPARAN EN ACCIONES DE PROFESIONALIZACION EN SALUD DURANTE EL PERIODO) X 100</v>
          </cell>
          <cell r="AK859" t="str">
            <v>PORCENTAJE</v>
          </cell>
          <cell r="AL859" t="str">
            <v>BASES DE DATOS QUE OBRAN EN LA DIRECCION DE INFORMACION EN SALUD Y SISTEMAS INSTITUCIONALES DE LA SECRETARIA DE SALUD DE LA CIUDAD DE MEXICO.HTTP://DATA.SALUD.CDMX.GOB.MX/PORTAL/INDEX.PHP/INFORMACION-EN-SALUD</v>
          </cell>
          <cell r="AM859">
            <v>0.23</v>
          </cell>
          <cell r="AN859">
            <v>0.4</v>
          </cell>
          <cell r="AO859">
            <v>0.71</v>
          </cell>
          <cell r="AP859">
            <v>1</v>
          </cell>
        </row>
        <row r="860">
          <cell r="K860" t="str">
            <v>26C001M001</v>
          </cell>
          <cell r="L860">
            <v>2</v>
          </cell>
          <cell r="M860" t="str">
            <v>Ciudad Sustentable</v>
          </cell>
          <cell r="N860">
            <v>1</v>
          </cell>
          <cell r="O860" t="str">
            <v>Desarrollo económico sustentable e incluyente y generación de empleo</v>
          </cell>
          <cell r="P860">
            <v>7</v>
          </cell>
          <cell r="Q860" t="str">
            <v>Derechos humanos y empleo</v>
          </cell>
          <cell r="R860" t="str">
            <v>3</v>
          </cell>
          <cell r="S860" t="str">
            <v xml:space="preserve">Salud y bienestar </v>
          </cell>
          <cell r="T860" t="str">
            <v xml:space="preserve">3. Salud y bienestar </v>
          </cell>
          <cell r="U860" t="str">
            <v>2</v>
          </cell>
          <cell r="V860" t="str">
            <v>Desarrollo Social</v>
          </cell>
          <cell r="W860" t="str">
            <v>3</v>
          </cell>
          <cell r="X860" t="str">
            <v>Salud</v>
          </cell>
          <cell r="Y860" t="str">
            <v>3</v>
          </cell>
          <cell r="Z860" t="str">
            <v>Generación De Recursos Para La Salud</v>
          </cell>
          <cell r="AA860" t="str">
            <v>2.3.3</v>
          </cell>
          <cell r="AB860" t="str">
            <v>104</v>
          </cell>
          <cell r="AC860" t="str">
            <v>Administración de capital humano</v>
          </cell>
          <cell r="AD860" t="str">
            <v>DESFASE EN EL PAGO EN TIEMPO Y FORMA DE LA NOMINA, COMO CONSECUENCIA DE LA DEFICIENTE IMPLEMENTACION DE LOS PROCESOS QUE SE LLEVAN A CABO EN LAS AREAS INTERNAS Y EXTERNAS DE LA SECRETARIA DE SALUD DE LA CIUDAD DE MEXICO.</v>
          </cell>
          <cell r="AE860" t="str">
            <v>SE CUENTA CON APROXIMADAMENTE 22 MIL TRABAJADORES Y PRESTADORES DE SERVICIO, LOS CUALES LABORAN EN HOSPITALES DE ESPECIALIDADES, GENERALES, MATERNO INFANTIL, PEDIATRICOS, MATERNO-PEDIATRICO, UNIDADES MEDICAS EN RECLUSORIOS, UNIDADES TOXICOLOGICAS, Y OFICINAS DE NIVEL CENTRAL.</v>
          </cell>
          <cell r="AF860" t="str">
            <v>DAR CUMPLIMIENTO A LA APLICACION DE DESCUENTOS POR FALTAS Y SUSPENSIONES, PROCESOS DE CONTRATACION DE PERSONAL Y PAGO DE NOMINA ORDINARIA DE LOS TRABAJADORES DE LA SECRETARIA DE SALUD</v>
          </cell>
          <cell r="AG860" t="str">
            <v>GARANTIZAR EL PAGO A LOS TRABAJADORES DE LA SECRETARIA DE SALUD PARA ASEGURAR EL CUMPLIMIENTO DE LAS LABORES.</v>
          </cell>
          <cell r="AH860">
            <v>1</v>
          </cell>
          <cell r="AI860" t="str">
            <v>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v>
          </cell>
          <cell r="AJ860" t="str">
            <v>(TOTAL DE PERSONAL CONTRATADO  POR LA SECRETARIA DE SALUD AL QUE SE LE REALIZA PAGO DE NOMINA / TOTAL DE PERSONAL PROGRAMADO PARA SU PAGO) X 100</v>
          </cell>
          <cell r="AK860" t="str">
            <v>PORCENTAJE</v>
          </cell>
          <cell r="AL860" t="str">
            <v>BASES DE DATOS QUE OBRAN EN LA JEFATURA DE UNIDAD DEPARTAMENTAL DE NOMINAS..CALLE ALTADENA 23, PISO 9, ALA NORTE, COLONIA NAPOLES, ALCALDIA BENITO JUAREZ, CDMX.</v>
          </cell>
          <cell r="AM860">
            <v>0.25</v>
          </cell>
          <cell r="AN860">
            <v>0.5</v>
          </cell>
          <cell r="AO860">
            <v>0.75</v>
          </cell>
          <cell r="AP860">
            <v>1</v>
          </cell>
        </row>
        <row r="861">
          <cell r="K861" t="str">
            <v>26C001N001</v>
          </cell>
          <cell r="L861">
            <v>2</v>
          </cell>
          <cell r="M861" t="str">
            <v>Ciudad Sustentable</v>
          </cell>
          <cell r="N861">
            <v>2</v>
          </cell>
          <cell r="O861" t="str">
            <v>Ordenamiento de desarrollo urbano</v>
          </cell>
          <cell r="P861">
            <v>1</v>
          </cell>
          <cell r="Q861" t="str">
            <v>Ordenamiento de desarrollo urbano</v>
          </cell>
          <cell r="R861">
            <v>16</v>
          </cell>
          <cell r="S861" t="str">
            <v>Paz, justicia e instituciones sólidas</v>
          </cell>
          <cell r="T861" t="str">
            <v>16. Paz, justicia e instituciones sólidas</v>
          </cell>
          <cell r="U861" t="str">
            <v>1</v>
          </cell>
          <cell r="V861" t="str">
            <v>Gobierno</v>
          </cell>
          <cell r="W861" t="str">
            <v>7</v>
          </cell>
          <cell r="X861" t="str">
            <v>Asuntos De Orden Público Y De Seguridad Interior</v>
          </cell>
          <cell r="Y861" t="str">
            <v>2</v>
          </cell>
          <cell r="Z861" t="str">
            <v>Protección Civil</v>
          </cell>
          <cell r="AA861" t="str">
            <v>1.7.2</v>
          </cell>
          <cell r="AB861" t="str">
            <v>002</v>
          </cell>
          <cell r="AC861" t="str">
            <v>Gestión integral de riesgos en materia de protección civil</v>
          </cell>
          <cell r="AD861" t="str">
            <v>DEFICIENTE GESTION INTEGRAL DE RIESGOS EN LA RED DE INMUEBLES DE LA SECRETARIA DE SALUD DE LA CIUDAD DE MEXICO PONIENDO EN RIESGO LA SEGURIDAD DE LOS PACIENTES, FAMILIARES, VISITANTES Y SERVIDORES PUBLICOS.</v>
          </cell>
          <cell r="AE861" t="str">
            <v>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v>
          </cell>
          <cell r="AF861" t="str">
            <v>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v>
          </cell>
          <cell r="AG861" t="str">
            <v>LA POBLACION USUARIA DE LOS SERVICIOS MEDICOS, SUS ACOMPAÑANTES Y LOS SERVIDORES PUBLICOS CUENTAN CON PROTECCION Y AUXILIO OPORTUNO Y EFECTIVO EN CASO DE EMERGENCIA Y/O DESASTRE.</v>
          </cell>
          <cell r="AH861">
            <v>1</v>
          </cell>
          <cell r="AI861" t="str">
            <v>CONOCER EL TOTAL DE ACCIONES REALIZADAS EN MATERIA DE PROTECCION CIVIL DURANTE EL PERIODO REPORTADO CON LA FINALIDAD DE OTORGAR PROTECCION EN CASOS DE EMERGENCIA, DESASTRES Y AUXILIO OPORTUNO A LA POBLACION SOLICITANTE DE LOS SERVICIOS MEDICOS, ACOMPAÑANTES Y SERVIDORES PUBLICOS.</v>
          </cell>
          <cell r="AJ861" t="str">
            <v>(TOTAL DE ACCIONES REALIZADAS EN MATERIA DE PROTECCION CIVIL DURANTE EL PERIODO / TOTAL DE ACCIONES PROGRAMADAS EN MATERIA DE PROTECCION CIVIL DURANTE EL PERIODO) X 100</v>
          </cell>
          <cell r="AK861" t="str">
            <v>PORCENTAJE</v>
          </cell>
          <cell r="AL861" t="str">
            <v>BASES DE DATOS QUE OBRAN EN LA DIRECCION DE RECURSOS MATERIALES, ABASTECIMIENTOS Y SERVICIOS..CALLE ALTADENA 23, PISO 6, ALA NORTE, COLONIA NAPOLES, ALCALDIA BENITO JUAREZ, CDMX.</v>
          </cell>
          <cell r="AM861">
            <v>1</v>
          </cell>
          <cell r="AN861">
            <v>1</v>
          </cell>
          <cell r="AO861">
            <v>1</v>
          </cell>
          <cell r="AP861">
            <v>1</v>
          </cell>
        </row>
        <row r="862">
          <cell r="K862" t="str">
            <v>26C001O001</v>
          </cell>
          <cell r="L862">
            <v>2</v>
          </cell>
          <cell r="M862" t="str">
            <v>Ciudad Sustentable</v>
          </cell>
          <cell r="N862">
            <v>1</v>
          </cell>
          <cell r="O862" t="str">
            <v>Desarrollo económico sustentable e incluyente y generación de empleo</v>
          </cell>
          <cell r="P862">
            <v>7</v>
          </cell>
          <cell r="Q862" t="str">
            <v>Derechos humanos y empleo</v>
          </cell>
          <cell r="R862">
            <v>16</v>
          </cell>
          <cell r="S862" t="str">
            <v>Paz, justicia e instituciones sólidas</v>
          </cell>
          <cell r="T862" t="str">
            <v>16. Paz, justicia e instituciones sólidas</v>
          </cell>
          <cell r="U862" t="str">
            <v>3</v>
          </cell>
          <cell r="V862" t="str">
            <v>Gobierno</v>
          </cell>
          <cell r="W862" t="str">
            <v>9</v>
          </cell>
          <cell r="X862" t="str">
            <v>Coordinación De La Política De Gobierno</v>
          </cell>
          <cell r="Y862" t="str">
            <v>3</v>
          </cell>
          <cell r="Z862" t="str">
            <v>Función Pública</v>
          </cell>
          <cell r="AA862" t="str">
            <v>3.9.3</v>
          </cell>
          <cell r="AB862" t="str">
            <v>001</v>
          </cell>
          <cell r="AC862" t="str">
            <v>Función pública y buen gobierno</v>
          </cell>
          <cell r="AD862" t="str">
            <v>INCUMPLIMIENTO A LAS OBLIGACIONES DE TRANSPARENCIA Y A LAS SOLICITUDES DE INFORMACION PUBLICA Y DE ACCESO, RECTIFICACION, CANCELACION U OPOSICION DE DATOS PERSONALES DERIVANDO EN RECURSOS DE REVISION O EN EL CASO MAS GRAVE, SANCIONES POR PARTE DEL ORGANO GARANTE.</v>
          </cell>
          <cell r="AE862" t="str">
            <v>CIUDADANIA EN GENERAL, A TODOS LOS INTERESADOS QUE REQUIERAN CONOCER O CONSULTAR TEMAS RELACIONADOS CON LAS FUNCIONES Y ATRIBUCIONES QUE DESEMPEÑA ESTA SECRETARIA DE SALUD.</v>
          </cell>
          <cell r="AF862" t="str">
            <v>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v>
          </cell>
          <cell r="AG862" t="str">
            <v>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v>
          </cell>
          <cell r="AH862">
            <v>1</v>
          </cell>
          <cell r="AI862" t="str">
            <v>MEDIR EL PORCENTAJE DE AVANCE DE LAS ACCIONES REALIZADAS PARA DAR CUMPLIMIENTO A LAS OBLIGACIONES EN MATERIA DE TRANSPARENCIA, ACCESO A LA INFORMACION PUBLICA, PROTECCION DE DATOS PERSONALES Y RENDICION DE CUENTAS. 4348</v>
          </cell>
          <cell r="AJ862" t="str">
            <v>(TOTAL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v>
          </cell>
          <cell r="AK862" t="str">
            <v>PORCENTAJE</v>
          </cell>
          <cell r="AL862" t="str">
            <v>BASES DE DATOS QUE OBRAN EN LA UNIDAD DE TRANSPARENCIA Y CONTROL DE GESTION DOCUMENTAL..CALLE ALTADENA 23, PISO 1, ALA SUR, COLONIA NAPOLES, ALCALDIA BENITO JUAREZ, CDMX.</v>
          </cell>
          <cell r="AM862">
            <v>0.24</v>
          </cell>
          <cell r="AN862">
            <v>0.47</v>
          </cell>
          <cell r="AO862">
            <v>0.73</v>
          </cell>
          <cell r="AP862">
            <v>1</v>
          </cell>
        </row>
        <row r="863">
          <cell r="K863" t="str">
            <v>26C001P001</v>
          </cell>
          <cell r="L863">
            <v>2</v>
          </cell>
          <cell r="M863" t="str">
            <v>Ciudad Sustentable</v>
          </cell>
          <cell r="N863">
            <v>1</v>
          </cell>
          <cell r="O863" t="str">
            <v>Desarrollo económico sustentable e incluyente y generación de empleo</v>
          </cell>
          <cell r="P863" t="str">
            <v>7</v>
          </cell>
          <cell r="Q863" t="str">
            <v>Derechos humanos y empleo</v>
          </cell>
          <cell r="R863">
            <v>5</v>
          </cell>
          <cell r="S863" t="str">
            <v xml:space="preserve">Igualdad de género </v>
          </cell>
          <cell r="T863" t="str">
            <v xml:space="preserve">5. Igualdad de género </v>
          </cell>
          <cell r="U863" t="str">
            <v>1</v>
          </cell>
          <cell r="V863" t="str">
            <v>Gobierno</v>
          </cell>
          <cell r="W863" t="str">
            <v>2</v>
          </cell>
          <cell r="X863" t="str">
            <v>Justicia</v>
          </cell>
          <cell r="Y863" t="str">
            <v>4</v>
          </cell>
          <cell r="Z863" t="str">
            <v>Derechos Humanos</v>
          </cell>
          <cell r="AA863" t="str">
            <v>1.2.4</v>
          </cell>
          <cell r="AB863" t="str">
            <v>003</v>
          </cell>
          <cell r="AC863" t="str">
            <v>Transversalización de la perspectiva de género</v>
          </cell>
          <cell r="AD863" t="str">
            <v>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v>
          </cell>
          <cell r="AE863" t="str">
            <v>POBLACION USUARIA Y EL PERSONAL, DIRECTIVO Y OPERATIVO, DE LAS UNIDADES MEDICAS DE LA SECRETARIA DE SALUD DE LA CIUDAD DE MEXICO</v>
          </cell>
          <cell r="AF863" t="str">
            <v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v>
          </cell>
          <cell r="AG863" t="str">
            <v>SERVICIOS DE SALUD INCLUYENTES, CON PERSPECTIVA DE GENERO, NO DISCRIMINACION,Y CON RESPETO A LOS DERECHOS HUMANOS.</v>
          </cell>
          <cell r="AH863">
            <v>1</v>
          </cell>
          <cell r="AI863" t="str">
            <v>IMPULSAR ACCIONES AFIRMATIVAS PARA LA TRANSVERSALIZACION DE LA PERSPECTIVA DE GENERO EN LOS DIFERENTES SERVICIOS QUE SE OTORGAN, EN LA SECRETARIA DE SALUD DE LA CIUDAD DE MEXICO. 4200</v>
          </cell>
          <cell r="AJ863" t="str">
            <v>(ACCIONES AFIRMATIVAS REALIZADAS / ACCIONES AFIRMATIVAS PROGRAMADAS) X 100</v>
          </cell>
          <cell r="AK863" t="str">
            <v>PORCENTAJE</v>
          </cell>
          <cell r="AL863" t="str">
            <v>BASES DE DATOS QUE OBRAN EN LA DIRECCION DE INFORMACION EN SALUD Y SISTEMAS INSTITUCIONALES DE LA SECRETARIA DE SALUD DE LA CIUDAD DE MEXICO.HTTPS://SALUD.CDMX.GOB.MX/CONOCE-MAS/INFORMACION-EN-SALUD</v>
          </cell>
          <cell r="AM863">
            <v>0.14000000000000001</v>
          </cell>
          <cell r="AN863">
            <v>0.36</v>
          </cell>
          <cell r="AO863">
            <v>0.66</v>
          </cell>
          <cell r="AP863">
            <v>1</v>
          </cell>
        </row>
        <row r="864">
          <cell r="K864" t="str">
            <v>26C001P002</v>
          </cell>
          <cell r="L864">
            <v>2</v>
          </cell>
          <cell r="M864" t="str">
            <v>Ciudad Sustentable</v>
          </cell>
          <cell r="N864">
            <v>1</v>
          </cell>
          <cell r="O864" t="str">
            <v>Desarrollo económico sustentable e incluyente y generación de empleo</v>
          </cell>
          <cell r="P864" t="str">
            <v>7</v>
          </cell>
          <cell r="Q864" t="str">
            <v>Derechos humanos y empleo</v>
          </cell>
          <cell r="R864">
            <v>10</v>
          </cell>
          <cell r="S864" t="str">
            <v xml:space="preserve">Reducción de las desigualdades </v>
          </cell>
          <cell r="T864" t="str">
            <v xml:space="preserve">10. Reducción de las desigualdades </v>
          </cell>
          <cell r="U864" t="str">
            <v>1</v>
          </cell>
          <cell r="V864" t="str">
            <v>Gobierno</v>
          </cell>
          <cell r="W864" t="str">
            <v>2</v>
          </cell>
          <cell r="X864" t="str">
            <v>Justicia</v>
          </cell>
          <cell r="Y864" t="str">
            <v>4</v>
          </cell>
          <cell r="Z864" t="str">
            <v>Derechos Humanos</v>
          </cell>
          <cell r="AA864" t="str">
            <v>1.2.4</v>
          </cell>
          <cell r="AB864" t="str">
            <v>004</v>
          </cell>
          <cell r="AC864" t="str">
            <v>Transversalización del enfoque de derechos humanos</v>
          </cell>
          <cell r="AD864" t="str">
            <v>AUMENTO EN LAS PROBABLES VIOLACIONES DE DERECHOS HUMANOS HACIA LAS PERSONAS USUARIAS DE LOS SERVICIOS OFERTADOS POR LA SECRETARIA DE SALUD DE LA CIUDAD DE MEXICO.</v>
          </cell>
          <cell r="AE864" t="str">
            <v>PERSONAS SERVIDORAS PUBLICAS QUE LABORAN EN LAS UNIDADES HOSPITALARIAS, LAS UNIDADES MEDICAS EN CENTROS DE READAPTACION SOCIAL Y COMUNIDADES PARA ADOLESCENTES, MEDICINA LEGAL Y DE NIVEL CENTRAL.</v>
          </cell>
          <cell r="AF864" t="str">
            <v>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v>
          </cell>
          <cell r="AG864" t="str">
            <v>PROPORCIONAR ATENCION A LA POBLACION DEMANDANTE DE LOS SERVICIOS OFERTADOS CON ESTRICTO APEGO A LOS DERECHOS HUMANOS, PRINCIPALMENTE DERECHO A LA IGUALDAD Y A LA NO DISCRIMINACION.</v>
          </cell>
          <cell r="AH864">
            <v>1</v>
          </cell>
          <cell r="AI864" t="str">
            <v>ACTIVIDADES DE PROMOCION Y CAPACITACION AL PERSONAL DE LA DEPENDENCIA, EN TEMAS DE DERECHOS HUMANOS, TOMANDO COMO EJE PRINCIPAL EL DERECHO A LA IGUALDAD Y A LA NO DISCRIMINACION, MEDIANTE CURSOS EN LINEA Y PRESENCIALES, ASI COMO  EL USO DE MATERIALES IMPRESOS. 2876</v>
          </cell>
          <cell r="AJ864" t="str">
            <v>(TOTAL DE ACTIVIDADES REALIZADAS EN LA DEPENDENCIA EN MATERIA DE DERECHOS HUMANOS, IGUALDAD Y NO DISCRIMINACION / TOTAL DE ACTIVIDADES PROGRAMADAS EN LA DEPENDENCIA EN MATERIA DE DERECHOS HUMANOS, IGUALDAD Y NO DISCRIMINACION) X 100</v>
          </cell>
          <cell r="AK864" t="str">
            <v>PORCENTAJE</v>
          </cell>
          <cell r="AL864" t="str">
            <v>BASE DE DATOS DE OBRAN EN LA DIRECCION JURIDICA Y NORMATIVA..CALLE ALTADENA 23, PISO 4, ALA NORTE, COLONIA NAPOLES, ALCALDIA BENITO JUAREZ, CDMX.</v>
          </cell>
          <cell r="AM864">
            <v>0</v>
          </cell>
          <cell r="AN864">
            <v>0.13</v>
          </cell>
          <cell r="AO864">
            <v>0.62</v>
          </cell>
          <cell r="AP864">
            <v>1</v>
          </cell>
        </row>
        <row r="865">
          <cell r="K865" t="str">
            <v>26C001P004</v>
          </cell>
          <cell r="L865">
            <v>2</v>
          </cell>
          <cell r="M865" t="str">
            <v>Ciudad Sustentable</v>
          </cell>
          <cell r="N865">
            <v>1</v>
          </cell>
          <cell r="O865" t="str">
            <v>Desarrollo económico sustentable e incluyente y generación de empleo</v>
          </cell>
          <cell r="P865">
            <v>7</v>
          </cell>
          <cell r="Q865" t="str">
            <v>Derechos humanos y empleo</v>
          </cell>
          <cell r="R865" t="str">
            <v>10</v>
          </cell>
          <cell r="S865" t="str">
            <v xml:space="preserve">Reducción de las desigualdades </v>
          </cell>
          <cell r="T865" t="str">
            <v xml:space="preserve">10. Reducción de las desigualdades </v>
          </cell>
          <cell r="U865" t="str">
            <v>2</v>
          </cell>
          <cell r="V865" t="str">
            <v>Desarrollo Social</v>
          </cell>
          <cell r="W865" t="str">
            <v>6</v>
          </cell>
          <cell r="X865" t="str">
            <v>Protección Social</v>
          </cell>
          <cell r="Y865" t="str">
            <v>8</v>
          </cell>
          <cell r="Z865" t="str">
            <v>Otros Grupos Vulnerables</v>
          </cell>
          <cell r="AA865" t="str">
            <v>2.6.8</v>
          </cell>
          <cell r="AB865" t="str">
            <v>294</v>
          </cell>
          <cell r="AC865" t="str">
            <v>Transversalización de la perspectiva de los derechos de la niñez y de la adolescencia</v>
          </cell>
          <cell r="AD86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65" t="str">
            <v>NIÑOS, NIÑAS Y ADOLESCENTES QUE HABITEN Y TRANSITEN EN LA CIUDAD DE MÉXICO</v>
          </cell>
          <cell r="AF865" t="str">
            <v>PROMOCIÓN INTEGRAL DE LOS DERECHOS DE LOS NIÑOS, NIÑAS Y ADOLESCENTES.
IMPLEMENTACIÓN ACCIONES DE SENSIBILIZACIÓN, PARA LOS SERVIDORES PÚBLICOS EN EL CUMPLIMIENTO DE LOS DERECHOS DE LOS NIÑOS, NIÑAS Y ADOLESCENTES.</v>
          </cell>
          <cell r="AG865" t="str">
            <v>NIÑOS, NIÑAS Y ADOLESCENTES, CON UNA VIDA LIBRE DE VIOLENCIA</v>
          </cell>
          <cell r="AH865">
            <v>1</v>
          </cell>
          <cell r="AI865" t="str">
            <v>PORCENTAJE DE ACTIVIDADES REALIZADAS A EFECTO DE CONCIENTIZAR SOBRE LOS DERECHOS DE LAS NIÑAS, NIÑOS Y ADOLESCENTES A LOS SERVIDORES PÚBLICOS DE LA INSTITUCIÓN.</v>
          </cell>
          <cell r="AJ865" t="str">
            <v>(ACTIVIDADES PLANEADAS PARA CONCIENTIZAR SOBRE LOS DERECHOS DE LAS NIÑAS, NIÑOS Y ADOLESCENTES) / (ACTIVIDADES REALIZADAS PARA CONCIENTIZAR SOBRE LOS DERECHOS DE LAS NIÑAS, NIÑOS Y ADOLESCENTES)</v>
          </cell>
          <cell r="AK865" t="str">
            <v>PORCENTAJE</v>
          </cell>
          <cell r="AL865" t="str">
            <v>N/A</v>
          </cell>
          <cell r="AM865">
            <v>0</v>
          </cell>
          <cell r="AN865">
            <v>0.5</v>
          </cell>
          <cell r="AO865">
            <v>1</v>
          </cell>
          <cell r="AP865">
            <v>1</v>
          </cell>
        </row>
        <row r="866">
          <cell r="K866" t="str">
            <v>26C001U010</v>
          </cell>
          <cell r="L866">
            <v>2</v>
          </cell>
          <cell r="M866" t="str">
            <v>Ciudad Sustentable</v>
          </cell>
          <cell r="N866">
            <v>1</v>
          </cell>
          <cell r="O866" t="str">
            <v>Desarrollo económico sustentable e incluyente y generación de empleo</v>
          </cell>
          <cell r="P866" t="str">
            <v>7</v>
          </cell>
          <cell r="Q866" t="str">
            <v>Derechos humanos y empleo</v>
          </cell>
          <cell r="R866">
            <v>3</v>
          </cell>
          <cell r="S866" t="str">
            <v xml:space="preserve">Salud y bienestar </v>
          </cell>
          <cell r="T866" t="str">
            <v xml:space="preserve">3. Salud y bienestar </v>
          </cell>
          <cell r="U866" t="str">
            <v>2</v>
          </cell>
          <cell r="V866" t="str">
            <v>Desarrollo Social</v>
          </cell>
          <cell r="W866" t="str">
            <v>3</v>
          </cell>
          <cell r="X866" t="str">
            <v>Salud</v>
          </cell>
          <cell r="Y866" t="str">
            <v>2</v>
          </cell>
          <cell r="Z866" t="str">
            <v>Prestación De Servicios De Salud A La Persona</v>
          </cell>
          <cell r="AA866" t="str">
            <v>2.3.2</v>
          </cell>
          <cell r="AB866" t="str">
            <v>064</v>
          </cell>
          <cell r="AC866" t="str">
            <v>Prevención y promoción de la salud</v>
          </cell>
          <cell r="AD866" t="str">
            <v>EL AUMENTO INESPERADO DE LA MORBILIDAD Y MORTALIDAD POR ENFERMEDADES PREVENIBLES DE LOS RESIDENTES EN LA CIUDAD DE MEXICO.</v>
          </cell>
          <cell r="AE866" t="str">
            <v>RESIDENTES DE LA CIUDAD DE MEXICO SIN SEGURIDAD SOCIAL (3,912,578 PERSONAS)</v>
          </cell>
          <cell r="AF866"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AG866" t="str">
            <v>LA POBLACION DE LA CIUDAD DE MEXICO RECIBE LAS ACCIONES EN SALUD NECESARIAS PARA DIAGNOSTICO Y PROTECCION ESPECIFICA ANTE EVENTOS INESPERADOS EN SALUD.</v>
          </cell>
          <cell r="AH866">
            <v>1</v>
          </cell>
          <cell r="AI866" t="str">
            <v>MIDE EL CUMPLIMIENTO DE LAS ACCIONES PROGRAMADAS DE PREVENCION Y PROMOCION EN SALUD POR LOS SERVICIOS INTRAMUROS Y EXTRAMUROS DE LA SEDESA. 1531671</v>
          </cell>
          <cell r="AJ866" t="str">
            <v xml:space="preserve">(NUMERO DE ACCIONES DE PREVENCION Y PROMOCION EN SALUD OTROGADAS POR LOS SERVICIOS INTRAMUROS Y EXTRAMUROS DE LA SEDESA / NUMERO ACCIONES DE PREVENCION Y PROMOCION EN SALUD PROGRAMADAS POR LOS SERVICIOS INTRAMUROS Y EXTRAMUROS DE LA SEDESA) X 100  </v>
          </cell>
          <cell r="AK866" t="str">
            <v>PORCENTAJE</v>
          </cell>
          <cell r="AL866" t="str">
            <v xml:space="preserve">BASES DE DATOS QUE OBRAN EN LA DIRECCION DE INFORMACION EN SALUD Y SISTEMAS INSTITUCIONALES DE LA SECRETARIA DE SALUD DE LA CIUDAD DE MEXICO.HTTP://DATA.SALUD.CDMX.GOB.MX/PORTAL/INDEX.PHP/INFORMACION-EN-SALUD </v>
          </cell>
          <cell r="AM866">
            <v>0.24</v>
          </cell>
          <cell r="AN866">
            <v>0.46</v>
          </cell>
          <cell r="AO866">
            <v>0.74</v>
          </cell>
          <cell r="AP866">
            <v>1</v>
          </cell>
        </row>
        <row r="867">
          <cell r="K867" t="str">
            <v>26CD01F026</v>
          </cell>
          <cell r="L867">
            <v>2</v>
          </cell>
          <cell r="M867" t="str">
            <v>Ciudad Sustentable</v>
          </cell>
          <cell r="N867">
            <v>1</v>
          </cell>
          <cell r="O867" t="str">
            <v>Desarrollo económico sustentable e incluyente y generación de empleo</v>
          </cell>
          <cell r="P867">
            <v>7</v>
          </cell>
          <cell r="Q867" t="str">
            <v>Derechos humanos y empleo</v>
          </cell>
          <cell r="R867">
            <v>3</v>
          </cell>
          <cell r="S867" t="str">
            <v xml:space="preserve">Salud y bienestar </v>
          </cell>
          <cell r="T867" t="str">
            <v xml:space="preserve">3. Salud y bienestar </v>
          </cell>
          <cell r="U867" t="str">
            <v>2</v>
          </cell>
          <cell r="V867" t="str">
            <v>Desarrollo Social</v>
          </cell>
          <cell r="W867" t="str">
            <v>3</v>
          </cell>
          <cell r="X867" t="str">
            <v>Salud</v>
          </cell>
          <cell r="Y867" t="str">
            <v>4</v>
          </cell>
          <cell r="Z867" t="str">
            <v>Rectoría Del Sistema De Salud</v>
          </cell>
          <cell r="AA867" t="str">
            <v>2.3.4</v>
          </cell>
          <cell r="AB867" t="str">
            <v>088</v>
          </cell>
          <cell r="AC867" t="str">
            <v>Regulación, control, protección y vigilancia de riesgos sanitarios</v>
          </cell>
          <cell r="AD867" t="str">
            <v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v>
          </cell>
          <cell r="AE867" t="str">
            <v>MUJERES, HOMBRES Y PRESTADORES DE SERVICIOS DE LA CIUDAD DE MEXICO, CON ENFASIS EN LAS ZONAS DE ALTA MARGINACION SOCIAL, QUE ESTEN EXPUESTOS A RIESGOS SANITARIOS O PUEDAN SER POTENCIALES GENERADORES DE RIESGOS SANITARIOS.</v>
          </cell>
          <cell r="AF867" t="str">
            <v>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v>
          </cell>
          <cell r="AG867" t="str">
            <v>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v>
          </cell>
          <cell r="AH867">
            <v>1</v>
          </cell>
          <cell r="AI867" t="str">
            <v>MIDE EL AVANCE EN PORCENTAJE DE LAS ACCIONES DE FOMENTO SANITARIO EJECUTADAS: EN LAS CUALES SE INCLUYEN ACTIVIDADES DE RECONOCIMIENTO SANITARIO, CAPACITACIONES, ELABORACION Y DIFUSION DE MATERIALES, COMUNICACION DE RIESGOS Y ATENCION DE EMERGENCIAS SANITARIAS.</v>
          </cell>
          <cell r="AJ867" t="str">
            <v>(TOTAL DE ACCIONES DE FOMENTO SANITARIO REALIZADAS/TOTAL DE ACCIONES DE FOMENTO SANITARIO PROGRAMADAS)*100</v>
          </cell>
          <cell r="AK867" t="str">
            <v>PORCENTAJE</v>
          </cell>
          <cell r="AL867" t="str">
            <v>FORMATOS DE VISITA, FORMATOS DE OPERATIVO, NOTAS INFORMATIVAS, WWW.APS.CDMX.GOB.MX, @AGSANITARIA, INFORMES DE ACTIVIDADES.</v>
          </cell>
          <cell r="AM867">
            <v>0.25</v>
          </cell>
          <cell r="AN867">
            <v>0.5</v>
          </cell>
          <cell r="AO867">
            <v>0.75</v>
          </cell>
          <cell r="AP867">
            <v>1</v>
          </cell>
        </row>
        <row r="868">
          <cell r="K868" t="str">
            <v>26CD01G016</v>
          </cell>
          <cell r="L868">
            <v>2</v>
          </cell>
          <cell r="M868" t="str">
            <v>Ciudad Sustentable</v>
          </cell>
          <cell r="N868">
            <v>1</v>
          </cell>
          <cell r="O868" t="str">
            <v>Desarrollo económico sustentable e incluyente y generación de empleo</v>
          </cell>
          <cell r="P868">
            <v>7</v>
          </cell>
          <cell r="Q868" t="str">
            <v>Derechos humanos y empleo</v>
          </cell>
          <cell r="R868">
            <v>3</v>
          </cell>
          <cell r="S868" t="str">
            <v xml:space="preserve">Salud y bienestar </v>
          </cell>
          <cell r="T868" t="str">
            <v xml:space="preserve">3. Salud y bienestar </v>
          </cell>
          <cell r="U868" t="str">
            <v>2</v>
          </cell>
          <cell r="V868" t="str">
            <v>Desarrollo Social</v>
          </cell>
          <cell r="W868" t="str">
            <v>3</v>
          </cell>
          <cell r="X868" t="str">
            <v>Salud</v>
          </cell>
          <cell r="Y868" t="str">
            <v>4</v>
          </cell>
          <cell r="Z868" t="str">
            <v>Rectoría Del Sistema De Salud</v>
          </cell>
          <cell r="AA868" t="str">
            <v>2.3.4</v>
          </cell>
          <cell r="AB868" t="str">
            <v>088</v>
          </cell>
          <cell r="AC868" t="str">
            <v>Regulación, control, protección y vigilancia de riesgos sanitarios</v>
          </cell>
          <cell r="AD868" t="str">
            <v>TRAMITAR INSTRUMENTOS REGULATORIOS Y DE CONTROL SANITARIO DIRIGIDOS A ESTABLECIMIENTOS, PRODUCTOS, ACTIVIDADES YSERVICIOS A FIN DE DISMINUIR LA INCIDENCIA DE ENFERMEDADES INFECTOCONTAGIOSAS.</v>
          </cell>
          <cell r="AE868" t="str">
            <v>ESTABLECIMIENTOS, PRODUCTOS Y SERVICIOS EN LA CIUDAD DE MEXICO QUE SE ENCUENTRAN EXPUESTOS A RIESGOS SANITARIOS.</v>
          </cell>
          <cell r="AF868" t="str">
            <v>REGULARIZAR Y ACTUALIZAR LA EXPEDICION DE LOS DIFERENTES TRAMITES SANITARIOS Y FUNERARIOS A LOS ESTABLECIMIENTOS Y PERSONAS DEL AMBITO DE COMPETENCIA.</v>
          </cell>
          <cell r="AG868" t="str">
            <v>ESTABLECIMIENTOS, PRODUCTOS Y SERVICIOS EN LA CIUDAD DE MEXICO SEGUROS QUE CUENTAN CON AUTORIZACION SANITARIA.</v>
          </cell>
          <cell r="AH868">
            <v>1</v>
          </cell>
          <cell r="AI868" t="str">
            <v xml:space="preserve">MUESTRA EL AVANCE PORCENTUAL DE AUTORIZACIONES DE CONTROL Y  REGULACIONES SANITARIAS REALIZADAS </v>
          </cell>
          <cell r="AJ868" t="str">
            <v xml:space="preserve">(AUTORIZACIONES DE CONTROL Y REGULACIONES SANITARIAS REALIZADAS/ AUTORIZACIONES DE CONTROL Y REGULACIONES SANITARIAS PROGRAMADAS)*100 </v>
          </cell>
          <cell r="AK868" t="str">
            <v>PORCENTAJE</v>
          </cell>
          <cell r="AL868" t="str">
            <v>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v>
          </cell>
          <cell r="AM868">
            <v>0.25</v>
          </cell>
          <cell r="AN868">
            <v>0.5</v>
          </cell>
          <cell r="AO868">
            <v>0.75</v>
          </cell>
          <cell r="AP868">
            <v>1</v>
          </cell>
        </row>
        <row r="869">
          <cell r="K869" t="str">
            <v>26CD01G017</v>
          </cell>
          <cell r="L869">
            <v>2</v>
          </cell>
          <cell r="M869" t="str">
            <v>Ciudad Sustentable</v>
          </cell>
          <cell r="N869">
            <v>1</v>
          </cell>
          <cell r="O869" t="str">
            <v>Desarrollo económico sustentable e incluyente y generación de empleo</v>
          </cell>
          <cell r="P869">
            <v>7</v>
          </cell>
          <cell r="Q869" t="str">
            <v>Derechos humanos y empleo</v>
          </cell>
          <cell r="R869">
            <v>3</v>
          </cell>
          <cell r="S869" t="str">
            <v xml:space="preserve">Salud y bienestar </v>
          </cell>
          <cell r="T869" t="str">
            <v xml:space="preserve">3. Salud y bienestar </v>
          </cell>
          <cell r="U869" t="str">
            <v>2</v>
          </cell>
          <cell r="V869" t="str">
            <v>Desarrollo Social</v>
          </cell>
          <cell r="W869" t="str">
            <v>3</v>
          </cell>
          <cell r="X869" t="str">
            <v>Salud</v>
          </cell>
          <cell r="Y869" t="str">
            <v>4</v>
          </cell>
          <cell r="Z869" t="str">
            <v>Rectoría Del Sistema De Salud</v>
          </cell>
          <cell r="AA869" t="str">
            <v>2.3.4</v>
          </cell>
          <cell r="AB869" t="str">
            <v>088</v>
          </cell>
          <cell r="AC869" t="str">
            <v>Regulación, control, protección y vigilancia de riesgos sanitarios</v>
          </cell>
          <cell r="AD869" t="str">
            <v>ESTABLECIMIENTOS, PRODUCTOS Y SERVICIOS QUE INCUMPLEN CON LA NORMATIVA SANITARIA Y PUEDEN OCASIONAR DAÑOS A LA SALUD.</v>
          </cell>
          <cell r="AE869" t="str">
            <v>MUJERES Y HOMBRES QUE RESIDAN O TRANSITEN EN LA CIUDAD DE MEXICO QUE SE ENCUENTREN EXPUESTOS A RIESGOS SANITARIOS.</v>
          </cell>
          <cell r="AF869" t="str">
            <v>EJECUTAR VISITAS DE VERIFICACION SANITARIA Y TOMA DE MUESTRA. EMISION DE DICTAMEN Y RESOLUCION.</v>
          </cell>
          <cell r="AG869" t="str">
            <v>MUJERES Y HOMBRES QUE RESIDAN O TRANSITEN EN LA CIUDAD DE MEXICO CUENTAN CON ESTABLECIMIENTOS, PRODUCTOS Y SERVICIOS SEGUROS PARA SU SALUD MEJORANDO SU CALIDAD DE VIDA.</v>
          </cell>
          <cell r="AH869">
            <v>1</v>
          </cell>
          <cell r="AI869" t="str">
            <v>MUESTRA EL AVANCE DE EJECUCION DE VISITAS DE VERIFICACION, TOMA DE MUESTRA Y EMISION DE DICTAMEN Y RESOLUCION.</v>
          </cell>
          <cell r="AJ869" t="str">
            <v>(NUMERO DE VISITAS DE VERIFICACION, TOMA DE MUESTRA Y EMISION DE DICTAMEN Y RESOLUCION REALIZADAS/ NUMERO DE VISITAS DE VERIFICACION, TOMA DE MUESTRA Y EMISION DE DICTAMEN Y RESOLUCION PROGRAMADAS)*100</v>
          </cell>
          <cell r="AK869" t="str">
            <v>PORCENTAJE</v>
          </cell>
          <cell r="AL869" t="str">
            <v>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v>
          </cell>
          <cell r="AM869">
            <v>0.25</v>
          </cell>
          <cell r="AN869">
            <v>0.5</v>
          </cell>
          <cell r="AO869">
            <v>0.75</v>
          </cell>
          <cell r="AP869">
            <v>1</v>
          </cell>
        </row>
        <row r="870">
          <cell r="K870" t="str">
            <v>26CD01M001</v>
          </cell>
          <cell r="L870">
            <v>2</v>
          </cell>
          <cell r="M870" t="str">
            <v>Ciudad Sustentable</v>
          </cell>
          <cell r="N870">
            <v>1</v>
          </cell>
          <cell r="O870" t="str">
            <v>Desarrollo económico sustentable e incluyente y generación de empleo</v>
          </cell>
          <cell r="P870">
            <v>7</v>
          </cell>
          <cell r="Q870" t="str">
            <v>Derechos humanos y empleo</v>
          </cell>
          <cell r="R870" t="str">
            <v>3</v>
          </cell>
          <cell r="S870" t="str">
            <v xml:space="preserve">Salud y bienestar </v>
          </cell>
          <cell r="T870" t="str">
            <v xml:space="preserve">3. Salud y bienestar </v>
          </cell>
          <cell r="U870" t="str">
            <v>2</v>
          </cell>
          <cell r="V870" t="str">
            <v>Desarrollo Social</v>
          </cell>
          <cell r="W870" t="str">
            <v>3</v>
          </cell>
          <cell r="X870" t="str">
            <v>Salud</v>
          </cell>
          <cell r="Y870" t="str">
            <v>4</v>
          </cell>
          <cell r="Z870" t="str">
            <v>Rectoría Del Sistema De Salud</v>
          </cell>
          <cell r="AA870" t="str">
            <v>2.3.4</v>
          </cell>
          <cell r="AB870" t="str">
            <v>104</v>
          </cell>
          <cell r="AC870" t="str">
            <v>Administración de capital humano</v>
          </cell>
          <cell r="AD870" t="str">
            <v>GARANTIZAR LA APLICACION DE MECANISMOS Y SISTEMAS DE CONTROL INTERNO DENTRO DEL ESQUEMA NORMATIVO APLICABLE, NECESARIOS PARA LA OPTIMIZACION DE LA GESTION PUBLICA PARA LA ADECUADA RENDICION DE CUENTAS, TRANSPARENCIA Y CERRAR ESPACIOS DE CORRUPCION.</v>
          </cell>
          <cell r="AE870" t="str">
            <v>PERSONAL ADSCRITO A LA AGENCIA DE PROTECCION SANITARIA DEL GOBIERNO DE LA CIUDAD DE MEXICO</v>
          </cell>
          <cell r="AF870" t="str">
            <v>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v>
          </cell>
          <cell r="AG870" t="str">
            <v>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v>
          </cell>
          <cell r="AH870">
            <v>100</v>
          </cell>
          <cell r="AI870" t="str">
            <v>MIDE LA CANTIDAD DE DOCUMENTOS GENERADOS PARA INFORMAR LA SITUACION DE LOS RECURSOS HUMANOS, FINANCIEROS Y MATERIALES ANTE LAS INSTANCIAS CORRESPONDIENTES.</v>
          </cell>
          <cell r="AJ870" t="str">
            <v>NUMERO DE DOCUMENTOS GENERADOS EN MATERIA ADMINISTRATIVA Y LEGAL.</v>
          </cell>
          <cell r="AK870" t="str">
            <v>DOCUMENTO</v>
          </cell>
          <cell r="AL870" t="str">
            <v>CONTRATOS, CONVENIOS, INFORMES DE AVANCE TRIMESTRAL Y DE IGUALDAD DE GENERO, INFORMES DE RENDICION DE CUENTAS ANTE LAS INSTANCIAS SOLICITANTES, ACTAS DE COMITES Y SUBCOMITES, ASI COMO INFORMES DE RECURSOS FEDERALES.</v>
          </cell>
          <cell r="AM870">
            <v>25</v>
          </cell>
          <cell r="AN870">
            <v>50</v>
          </cell>
          <cell r="AO870">
            <v>75</v>
          </cell>
          <cell r="AP870">
            <v>100</v>
          </cell>
        </row>
        <row r="871">
          <cell r="K871" t="str">
            <v>26CD01N001</v>
          </cell>
          <cell r="L871">
            <v>2</v>
          </cell>
          <cell r="M871" t="str">
            <v>Ciudad Sustentable</v>
          </cell>
          <cell r="N871">
            <v>2</v>
          </cell>
          <cell r="O871" t="str">
            <v>Desarrollo urbano sustentable e incluyente</v>
          </cell>
          <cell r="P871">
            <v>1</v>
          </cell>
          <cell r="Q871" t="str">
            <v>Ordenamiento de desarrollo urbano</v>
          </cell>
          <cell r="R871">
            <v>16</v>
          </cell>
          <cell r="S871" t="str">
            <v>Paz, justicia e instituciones sólidas</v>
          </cell>
          <cell r="T871" t="str">
            <v>16. Paz, justicia e instituciones sólidas</v>
          </cell>
          <cell r="U871" t="str">
            <v>1</v>
          </cell>
          <cell r="V871" t="str">
            <v>Gobierno</v>
          </cell>
          <cell r="W871" t="str">
            <v>7</v>
          </cell>
          <cell r="X871" t="str">
            <v>Asuntos De Orden Público Y De Seguridad Interior</v>
          </cell>
          <cell r="Y871" t="str">
            <v>2</v>
          </cell>
          <cell r="Z871" t="str">
            <v>Protección Civil</v>
          </cell>
          <cell r="AA871" t="str">
            <v>1.7.2</v>
          </cell>
          <cell r="AB871" t="str">
            <v>002</v>
          </cell>
          <cell r="AC871" t="str">
            <v>Gestión integral de riesgos en materia de protección civil</v>
          </cell>
          <cell r="AD871" t="str">
            <v>FALTA DE PROFESIONALES Y TECNICOS FORMADOS Y CAPACITADOS EN TODAS LAS AREAS DE FUNCIONAMIENTO Y OPERACION QUE ATAÑEN A LA PROTECCION CIVIL PARA REDUCIR RIESGOS Y PROBABILIDAD DE DAÑOS.</v>
          </cell>
          <cell r="AE871" t="str">
            <v>PERSONAL ADSCRITO A LA AGENCIA DE PROTECCION SANITARIA DEL GOBIERNO DE LA CIUDAD DE MEXICO</v>
          </cell>
          <cell r="AF871" t="str">
            <v>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v>
          </cell>
          <cell r="AG871" t="str">
            <v>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v>
          </cell>
          <cell r="AH871">
            <v>2</v>
          </cell>
          <cell r="AI871" t="str">
            <v>ACCIONES REALIZADAS ENCAMINADAS A LA CAPACITACION EN MATERIA DE PROTECCION CIVIL AL PERSONAL ADSCRITO A LA AGENCIA.</v>
          </cell>
          <cell r="AJ871" t="str">
            <v>NUMERO TOTAL DE CAPACITACIONES REALIZADAS.</v>
          </cell>
          <cell r="AK871" t="str">
            <v>CAPACITACIONES</v>
          </cell>
          <cell r="AL871" t="str">
            <v>PRESENTACIONES, LISTA DE ASISTENCIAS, MEMORÀNDUMS, MATERIAL, EVIDENCIA FOTOGRAFICA.</v>
          </cell>
          <cell r="AM871">
            <v>0</v>
          </cell>
          <cell r="AN871">
            <v>1</v>
          </cell>
          <cell r="AO871">
            <v>1</v>
          </cell>
          <cell r="AP871">
            <v>2</v>
          </cell>
        </row>
        <row r="872">
          <cell r="K872" t="str">
            <v>26CD01O001</v>
          </cell>
          <cell r="L872">
            <v>2</v>
          </cell>
          <cell r="M872" t="str">
            <v>Ciudad Sustentable</v>
          </cell>
          <cell r="N872">
            <v>1</v>
          </cell>
          <cell r="O872" t="str">
            <v>Desarrollo económico sustentable e incluyente y generación de empleo</v>
          </cell>
          <cell r="P872">
            <v>7</v>
          </cell>
          <cell r="Q872" t="str">
            <v>Derechos humanos y empleo</v>
          </cell>
          <cell r="R872">
            <v>16</v>
          </cell>
          <cell r="S872" t="str">
            <v>Paz, justicia e instituciones sólidas</v>
          </cell>
          <cell r="T872" t="str">
            <v>16. Paz, justicia e instituciones sólidas</v>
          </cell>
          <cell r="U872" t="str">
            <v>3</v>
          </cell>
          <cell r="V872" t="str">
            <v>Gobierno</v>
          </cell>
          <cell r="W872" t="str">
            <v>9</v>
          </cell>
          <cell r="X872" t="str">
            <v>Coordinación De La Política De Gobierno</v>
          </cell>
          <cell r="Y872" t="str">
            <v>3</v>
          </cell>
          <cell r="Z872" t="str">
            <v>Función Pública</v>
          </cell>
          <cell r="AA872" t="str">
            <v>3.9.3</v>
          </cell>
          <cell r="AB872" t="str">
            <v>001</v>
          </cell>
          <cell r="AC872" t="str">
            <v>Función pública y buen gobierno</v>
          </cell>
          <cell r="AD872" t="str">
            <v>DESCONOCIMIENTO DE LA POLITICA NACIONAL ANTICORRUPCION.</v>
          </cell>
          <cell r="AE872" t="str">
            <v>PERSONAL ADSCRITO A LA AGENCIA DE PROTECCION SANITARIA DEL GOBIERNO DE LA CIUDAD DE MEXICO</v>
          </cell>
          <cell r="AF872" t="str">
            <v>PROPORCIONAR CAPACITACIÒN ENCAMINADAS A ACCIONES DE UNA POLITICA ANTICORRUPCION.</v>
          </cell>
          <cell r="AG872" t="str">
            <v>CIUDADANOS DE LA CDMX,EN LA TRANSPARENCIA DE LOS RECURSOS HUMANOS, FINANCIEROS Y MATERIALES, LOS CUALES TENDRAN LA CERTEZA DE QUE TODO SE LLEVA A CABO EN UN MARCO DE NORMATIVIDAD Y RENDICION DE CUENTAS.</v>
          </cell>
          <cell r="AH872">
            <v>2</v>
          </cell>
          <cell r="AI872" t="str">
            <v>MIDE EL NUMERO DE ACCIONES REALIZADAS ENCAMINADAS A LA CAPACITACION DEL MARCO NORMATIVO Y POLÌTICAS ANTICORRUPCION.</v>
          </cell>
          <cell r="AJ872" t="str">
            <v>NUMERO TOTAL DE CAPACITACIONES REALIZADAS.</v>
          </cell>
          <cell r="AK872" t="str">
            <v>CAPACITACIONES</v>
          </cell>
          <cell r="AL872" t="str">
            <v>PRESENTACIONES, LISTA DE ASISTENCIAS, MEMORÀNDUMS.</v>
          </cell>
          <cell r="AM872">
            <v>0</v>
          </cell>
          <cell r="AN872">
            <v>1</v>
          </cell>
          <cell r="AO872">
            <v>1</v>
          </cell>
          <cell r="AP872">
            <v>2</v>
          </cell>
        </row>
        <row r="873">
          <cell r="K873" t="str">
            <v>26CD01P001</v>
          </cell>
          <cell r="L873">
            <v>2</v>
          </cell>
          <cell r="M873" t="str">
            <v>Ciudad Sustentable</v>
          </cell>
          <cell r="N873">
            <v>1</v>
          </cell>
          <cell r="O873" t="str">
            <v>Desarrollo económico sustentable e incluyente y generación de empleo</v>
          </cell>
          <cell r="P873">
            <v>7</v>
          </cell>
          <cell r="Q873" t="str">
            <v>Derechos humanos y empleo</v>
          </cell>
          <cell r="R873">
            <v>5</v>
          </cell>
          <cell r="S873" t="str">
            <v xml:space="preserve">Igualdad de género </v>
          </cell>
          <cell r="T873" t="str">
            <v xml:space="preserve">5. Igualdad de género </v>
          </cell>
          <cell r="U873" t="str">
            <v>1</v>
          </cell>
          <cell r="V873" t="str">
            <v>Gobierno</v>
          </cell>
          <cell r="W873" t="str">
            <v>2</v>
          </cell>
          <cell r="X873" t="str">
            <v>Justicia</v>
          </cell>
          <cell r="Y873" t="str">
            <v>4</v>
          </cell>
          <cell r="Z873" t="str">
            <v>Derechos Humanos</v>
          </cell>
          <cell r="AA873" t="str">
            <v>1.2.4</v>
          </cell>
          <cell r="AB873" t="str">
            <v>003</v>
          </cell>
          <cell r="AC873" t="str">
            <v>Transversalización de la perspectiva de género</v>
          </cell>
          <cell r="AD873" t="str">
            <v>PREVALENCIA DE ROLES Y ESTEREOTIPOS DE GENERO QUE INCIDEN EN LA DESIGUALDAD, LA EXCLUSION Y DISCRIMINACION, MISMO QUE REPERCUTEN NEGATIVAMENTE EN EL EXITO DE LAS POLITICAS PUBLICAS.</v>
          </cell>
          <cell r="AE873" t="str">
            <v>PERSONAL ADSCRITO A LA AGENCIA DE PROTECCION SANITARIA DEL GOBIERNO DE LA CIUDAD DE MEXICO</v>
          </cell>
          <cell r="AF873" t="str">
            <v>PROPORCIONAR CAPACITACION Y SENSIBILIZACION TANTO A MUJERES Y HOMBRES PARA ADQUIRIR LAS COMPETENCIAS, HABILIDADES Y LOS CONOCIMIENTOS NECESARIOS PARA AVANZAR EN LA IGUALDAD DE GENERO, TANTO EN LA VIDA LABORAL COMO COTIDIANA.</v>
          </cell>
          <cell r="AG873" t="str">
            <v>TRATO IGUALITARIO, EQUIDAD Y NO DISCRIMINACION TANTO PARA EL PERSONAL DE LA AGENCIA COMO AL PUBLICO EN GENERAL.</v>
          </cell>
          <cell r="AH873">
            <v>2</v>
          </cell>
          <cell r="AI873" t="str">
            <v>MIDE EL NUMERO DE ACCIONES REALIZADAS ENCAMINADAS A LA CAPACITACION Y SENSIBILIZACION DEL PERSONAL EN MATERIA DE IGUALDAD DE GENERO.</v>
          </cell>
          <cell r="AJ873" t="str">
            <v>NUMERO TOTAL DE CAPACITACIONES REALIZADAS.</v>
          </cell>
          <cell r="AK873" t="str">
            <v>CAPACITACIONES</v>
          </cell>
          <cell r="AL873" t="str">
            <v>PRESENTACIONES, LISTA DE ASISTENCIAS, MEMORÀNDUMS.</v>
          </cell>
          <cell r="AM873">
            <v>0</v>
          </cell>
          <cell r="AN873">
            <v>1</v>
          </cell>
          <cell r="AO873">
            <v>1</v>
          </cell>
          <cell r="AP873">
            <v>2</v>
          </cell>
        </row>
        <row r="874">
          <cell r="K874" t="str">
            <v>26CD01P002</v>
          </cell>
          <cell r="L874">
            <v>2</v>
          </cell>
          <cell r="M874" t="str">
            <v>Ciudad Sustentable</v>
          </cell>
          <cell r="N874">
            <v>1</v>
          </cell>
          <cell r="O874" t="str">
            <v>Desarrollo económico sustentable e incluyente y generación de empleo</v>
          </cell>
          <cell r="P874">
            <v>7</v>
          </cell>
          <cell r="Q874" t="str">
            <v>Derechos humanos y empleo</v>
          </cell>
          <cell r="R874">
            <v>10</v>
          </cell>
          <cell r="S874" t="str">
            <v xml:space="preserve">Reducción de las desigualdades </v>
          </cell>
          <cell r="T874" t="str">
            <v xml:space="preserve">10. Reducción de las desigualdades </v>
          </cell>
          <cell r="U874" t="str">
            <v>1</v>
          </cell>
          <cell r="V874" t="str">
            <v>Gobierno</v>
          </cell>
          <cell r="W874" t="str">
            <v>2</v>
          </cell>
          <cell r="X874" t="str">
            <v>Justicia</v>
          </cell>
          <cell r="Y874" t="str">
            <v>4</v>
          </cell>
          <cell r="Z874" t="str">
            <v>Derechos Humanos</v>
          </cell>
          <cell r="AA874" t="str">
            <v>1.2.4</v>
          </cell>
          <cell r="AB874" t="str">
            <v>004</v>
          </cell>
          <cell r="AC874" t="str">
            <v>Transversalización del enfoque de derechos humanos</v>
          </cell>
          <cell r="AD874" t="str">
            <v>FALTA DE SENSIBILIZACION Y DESCONOCIMIENTO DEL PERSONAL EN MATERIA DE DERECHOS HUMANOS.</v>
          </cell>
          <cell r="AE874" t="str">
            <v>PERSONAL ADSCRITO A LA AGENCIA DE PROTECCION SANITARIA DEL GOBIERNO DE LA CIUDAD DE MEXICO</v>
          </cell>
          <cell r="AF874" t="str">
            <v>PROPORCIONAR CAPACITACION Y SENSIBILIZACION PARA ADQUIRIR LAS COMPETENCIAS, HABILIDADES Y LOS CONOCIMIENTOS NECESARIOS PARA AVANZAR EN LA APLICACION DE LOS DERECHOS HUMANOS, TANTO EN LA VIDA LABORAL COMO COTIDIANA.</v>
          </cell>
          <cell r="AG874" t="str">
            <v>TRATO IGUALITARIO, EQUIDAD Y NO DISCRIMINACION TANTO PARA EL PERSONAL DE LA AGENCIA COMO A LA CIUDADANIA DE LA CDMX.</v>
          </cell>
          <cell r="AH874">
            <v>2</v>
          </cell>
          <cell r="AI874" t="str">
            <v>MIDE EL NUMERO DE ACCIONES REALIZADAS ENCAMINADAS A LA CAPACITACION Y SENSIBILIZACION DEL PERSONAL EN MATERIA DE DERECHOS HUMANOS.</v>
          </cell>
          <cell r="AJ874" t="str">
            <v>NUMERO TOTAL DE CAPACITACIONES REALIZADAS.</v>
          </cell>
          <cell r="AK874" t="str">
            <v>CAPACITACIONES</v>
          </cell>
          <cell r="AL874" t="str">
            <v>PRESENTACIONES, LISTA DE ASISTENCIAS, MEMORÀNDUMS.</v>
          </cell>
          <cell r="AM874">
            <v>0</v>
          </cell>
          <cell r="AN874">
            <v>1</v>
          </cell>
          <cell r="AO874">
            <v>1</v>
          </cell>
          <cell r="AP874">
            <v>2</v>
          </cell>
        </row>
        <row r="875">
          <cell r="K875" t="str">
            <v>26CD01P004</v>
          </cell>
          <cell r="L875">
            <v>2</v>
          </cell>
          <cell r="M875" t="str">
            <v>Ciudad Sustentable</v>
          </cell>
          <cell r="N875">
            <v>1</v>
          </cell>
          <cell r="O875" t="str">
            <v>Desarrollo económico sustentable e incluyente y generación de empleo</v>
          </cell>
          <cell r="P875">
            <v>7</v>
          </cell>
          <cell r="Q875" t="str">
            <v>Derechos humanos y empleo</v>
          </cell>
          <cell r="R875" t="str">
            <v>10</v>
          </cell>
          <cell r="S875" t="str">
            <v xml:space="preserve">Reducción de las desigualdades </v>
          </cell>
          <cell r="T875" t="str">
            <v xml:space="preserve">10. Reducción de las desigualdades </v>
          </cell>
          <cell r="U875" t="str">
            <v>2</v>
          </cell>
          <cell r="V875" t="str">
            <v>Desarrollo Social</v>
          </cell>
          <cell r="W875" t="str">
            <v>6</v>
          </cell>
          <cell r="X875" t="str">
            <v>Protección Social</v>
          </cell>
          <cell r="Y875" t="str">
            <v>8</v>
          </cell>
          <cell r="Z875" t="str">
            <v>Otros Grupos Vulnerables</v>
          </cell>
          <cell r="AA875" t="str">
            <v>2.6.8</v>
          </cell>
          <cell r="AB875" t="str">
            <v>294</v>
          </cell>
          <cell r="AC875" t="str">
            <v>Transversalización de la perspectiva de los derechos de la niñez y de la adolescencia</v>
          </cell>
          <cell r="AD87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75" t="str">
            <v>NIÑOS, NIÑAS Y ADOLESCENTES QUE HABITEN Y TRANSITEN EN LA CIUDAD DE MÉXICO</v>
          </cell>
          <cell r="AF875" t="str">
            <v>PROMOCIÓN INTEGRAL DE LOS DERECHOS DE LOS NIÑOS, NIÑAS Y ADOLESCENTES.
IMPLEMENTACIÓN ACCIONES DE SENSIBILIZACIÓN, PARA LOS SERVIDORES PÚBLICOS EN EL CUMPLIMIENTO DE LOS DERECHOS DE LOS NIÑOS, NIÑAS Y ADOLESCENTES.</v>
          </cell>
          <cell r="AG875" t="str">
            <v>NIÑOS, NIÑAS Y ADOLESCENTES, CON UNA VIDA LIBRE DE VIOLENCIA</v>
          </cell>
          <cell r="AH875">
            <v>1</v>
          </cell>
          <cell r="AI875" t="str">
            <v>PORCENTAJE DE ACTIVIDADES REALIZADAS A EFECTO DE CONCIENTIZAR SOBRE LOS DERECHOS DE LAS NIÑAS, NIÑOS Y ADOLESCENTES A LOS SERVIDORES PÚBLICOS DE LA INSTITUCIÓN.</v>
          </cell>
          <cell r="AJ875" t="str">
            <v>(ACTIVIDADES PLANEADAS PARA CONCIENTIZAR SOBRE LOS DERECHOS DE LAS NIÑAS, NIÑOS Y ADOLESCENTES) / (ACTIVIDADES REALIZADAS PARA CONCIENTIZAR SOBRE LOS DERECHOS DE LAS NIÑAS, NIÑOS Y ADOLESCENTES)</v>
          </cell>
          <cell r="AK875" t="str">
            <v>PORCENTAJE</v>
          </cell>
          <cell r="AL875" t="str">
            <v>N/A</v>
          </cell>
          <cell r="AM875">
            <v>0</v>
          </cell>
          <cell r="AN875">
            <v>0.5</v>
          </cell>
          <cell r="AO875">
            <v>1</v>
          </cell>
          <cell r="AP875">
            <v>1</v>
          </cell>
        </row>
        <row r="876">
          <cell r="K876" t="str">
            <v>26PDIAE016</v>
          </cell>
          <cell r="L876">
            <v>2</v>
          </cell>
          <cell r="M876" t="str">
            <v>Ciudad Sustentable</v>
          </cell>
          <cell r="N876">
            <v>1</v>
          </cell>
          <cell r="O876" t="str">
            <v>Desarrollo económico sustentable e incluyente y generación de empleo</v>
          </cell>
          <cell r="P876">
            <v>7</v>
          </cell>
          <cell r="Q876" t="str">
            <v>Derechos humanos y empleo</v>
          </cell>
          <cell r="R876">
            <v>3</v>
          </cell>
          <cell r="S876" t="str">
            <v xml:space="preserve">Salud y bienestar </v>
          </cell>
          <cell r="T876" t="str">
            <v xml:space="preserve">3. Salud y bienestar </v>
          </cell>
          <cell r="U876" t="str">
            <v>2</v>
          </cell>
          <cell r="V876" t="str">
            <v>Desarrollo Social</v>
          </cell>
          <cell r="W876" t="str">
            <v>3</v>
          </cell>
          <cell r="X876" t="str">
            <v>Salud</v>
          </cell>
          <cell r="Y876" t="str">
            <v>4</v>
          </cell>
          <cell r="Z876" t="str">
            <v>Rectoría Del Sistema De Salud</v>
          </cell>
          <cell r="AA876" t="str">
            <v>2.3.4</v>
          </cell>
          <cell r="AB876" t="str">
            <v>010</v>
          </cell>
          <cell r="AC876" t="str">
            <v>Acciones en materia de prevención y atención de adicciones</v>
          </cell>
          <cell r="AD876" t="str">
            <v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v>
          </cell>
          <cell r="AE876" t="str">
            <v>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v>
          </cell>
          <cell r="AF876" t="str">
            <v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v>
          </cell>
          <cell r="AG876" t="str">
            <v xml:space="preserve">ACCESO A LA SALUD </v>
          </cell>
          <cell r="AH876">
            <v>1</v>
          </cell>
          <cell r="AI876" t="str">
            <v>PORCENTAJE DE ACCIONES DE FORMACION, CAPACITACION, VERIFICACION, REGISTRO Y REVALIDACION</v>
          </cell>
          <cell r="AJ876" t="str">
            <v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v>
          </cell>
          <cell r="AK876" t="str">
            <v>PORCENTAJE</v>
          </cell>
          <cell r="AL876" t="str">
            <v xml:space="preserve">INFORME ANUAL DE ACTIVIDADES FISICO Y ELECTRONICO PUBLICADO EN LA PAGINA DEL INSTITUTO PARA LA ATENCION Y PREVENCION DE LAS ADICCIONES HTTPS://WWW.IAPA.CDMX.GOB.MX/          </v>
          </cell>
          <cell r="AM876">
            <v>0.2</v>
          </cell>
          <cell r="AN876">
            <v>0.45</v>
          </cell>
          <cell r="AO876">
            <v>0.73</v>
          </cell>
          <cell r="AP876">
            <v>1</v>
          </cell>
        </row>
        <row r="877">
          <cell r="K877" t="str">
            <v>26PDIAM001</v>
          </cell>
          <cell r="L877">
            <v>2</v>
          </cell>
          <cell r="M877" t="str">
            <v>Ciudad Sustentable</v>
          </cell>
          <cell r="N877">
            <v>1</v>
          </cell>
          <cell r="O877" t="str">
            <v>Desarrollo económico sustentable e incluyente y generación de empleo</v>
          </cell>
          <cell r="P877">
            <v>7</v>
          </cell>
          <cell r="Q877" t="str">
            <v>Derechos humanos y empleo</v>
          </cell>
          <cell r="R877" t="str">
            <v>3</v>
          </cell>
          <cell r="S877" t="str">
            <v xml:space="preserve">Salud y bienestar </v>
          </cell>
          <cell r="T877" t="str">
            <v xml:space="preserve">3. Salud y bienestar </v>
          </cell>
          <cell r="U877" t="str">
            <v>2</v>
          </cell>
          <cell r="V877" t="str">
            <v>Desarrollo Social</v>
          </cell>
          <cell r="W877" t="str">
            <v>3</v>
          </cell>
          <cell r="X877" t="str">
            <v>Salud</v>
          </cell>
          <cell r="Y877" t="str">
            <v>4</v>
          </cell>
          <cell r="Z877" t="str">
            <v>Rectoría Del Sistema De Salud</v>
          </cell>
          <cell r="AA877" t="str">
            <v>2.3.4</v>
          </cell>
          <cell r="AB877" t="str">
            <v>104</v>
          </cell>
          <cell r="AC877" t="str">
            <v>Administración de capital humano</v>
          </cell>
          <cell r="AD877" t="str">
            <v>EL PERSONAL DEL INSTITUTO PARA LA ATENCION Y PREVENCION DE LAS ADICCIONES ES INSUFICIENTE, POR LO QUE LAS ACTIVIDADES INHERENTES AL MISMO SE PUEDEN VER AFECTADAS.</v>
          </cell>
          <cell r="AE877" t="str">
            <v>PERSONAL DE ESTRUCTURA Y DE ESTABILIDAD LABORAL QUE PRESTA SUS SERVICIOS EN EL INSTITUTO PARA LA ATENCION Y PREVENCION DE LAS ADICCIONES EN LA CIUDAD DE MEXICO</v>
          </cell>
          <cell r="AF877" t="str">
            <v>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v>
          </cell>
          <cell r="AG877" t="str">
            <v>ACCESO A LA SALUD</v>
          </cell>
          <cell r="AH877">
            <v>1</v>
          </cell>
          <cell r="AI877" t="str">
            <v xml:space="preserve"> QUE EL INSTITUTO PARA LA ATENCION Y PREVENCION DE LAS ADICCIONES EN LA CIUDAD DE MEXICO TENGA AL 100% DEL PERSONAL AUTORIZADO CONTRATADO 1752</v>
          </cell>
          <cell r="AJ877" t="str">
            <v>PORCENTAJE DE COBERTURA DE PLAZAS (TOTAL DE PLAZAS OCUPADAS EN EL PERIODO EN EL IAPA / TOTAL DE PLAZAS DISPONIBLES EN EL IAPA)*100</v>
          </cell>
          <cell r="AK877" t="str">
            <v>PORCENTAJE</v>
          </cell>
          <cell r="AL877" t="str">
            <v xml:space="preserve"> SISTEMA UNICO DE NOMINA</v>
          </cell>
          <cell r="AM877">
            <v>0.25</v>
          </cell>
          <cell r="AN877">
            <v>0.5</v>
          </cell>
          <cell r="AO877">
            <v>0.75</v>
          </cell>
          <cell r="AP877">
            <v>1</v>
          </cell>
        </row>
        <row r="878">
          <cell r="K878" t="str">
            <v>26PDIAN001</v>
          </cell>
          <cell r="L878">
            <v>2</v>
          </cell>
          <cell r="M878" t="str">
            <v>Ciudad Sustentable</v>
          </cell>
          <cell r="N878">
            <v>2</v>
          </cell>
          <cell r="O878" t="str">
            <v>Desarrollo urbano sustentable e incluyente</v>
          </cell>
          <cell r="P878">
            <v>1</v>
          </cell>
          <cell r="Q878" t="str">
            <v>Ordenamiento de desarrollo urbano</v>
          </cell>
          <cell r="R878">
            <v>16</v>
          </cell>
          <cell r="S878" t="str">
            <v>Paz, justicia e instituciones sólidas</v>
          </cell>
          <cell r="T878" t="str">
            <v>16. Paz, justicia e instituciones sólidas</v>
          </cell>
          <cell r="U878" t="str">
            <v>1</v>
          </cell>
          <cell r="V878" t="str">
            <v>Gobierno</v>
          </cell>
          <cell r="W878" t="str">
            <v>7</v>
          </cell>
          <cell r="X878" t="str">
            <v>Asuntos De Orden Público Y De Seguridad Interior</v>
          </cell>
          <cell r="Y878" t="str">
            <v>2</v>
          </cell>
          <cell r="Z878" t="str">
            <v>Protección Civil</v>
          </cell>
          <cell r="AA878" t="str">
            <v>1.7.2</v>
          </cell>
          <cell r="AB878" t="str">
            <v>002</v>
          </cell>
          <cell r="AC878" t="str">
            <v>Gestión integral de riesgos en materia de protección civil</v>
          </cell>
          <cell r="AD878" t="str">
            <v>EL PERSONAL DEL INSTITUTO NO TIENE CONOCIMIENTOS SUFICIENTES PARA LLEVAR A CABO LA IMPLEMENTACION Y EL DESARROLLO DE ACCIONES EN MATERIA DE PROTECCION CIVIL.</v>
          </cell>
          <cell r="AE878" t="str">
            <v>FOMENTAR LA PARTICIPACION DE HOMBRES Y MUJERES EN IGUALDAD DE CONDICIONES, PARA EL DESARROLLO DE ACCIONES EN MATERIA DE PROTECCION CIVIL. PERSONAL DE ESTRUCTURA Y NOMINA 8</v>
          </cell>
          <cell r="AF878" t="str">
            <v>IMPLEMENTAR PROGRAMAS DE TRABAJO PARA CAPACITAR AL PERSONAL DEL INSTITUTO EN MATERIA DE PROTECCION CIVIL</v>
          </cell>
          <cell r="AG878" t="str">
            <v>CAPACITACION Y FORMACION DE SERVIDORES PUBLICOS EN MATERIA DE PROTECCION CIVIL</v>
          </cell>
          <cell r="AH878">
            <v>1</v>
          </cell>
          <cell r="AI878" t="str">
            <v>CUMPLIR CON LOS LINEAMIENTOS DEL PROGRAMA DE PROTECCION CIVIL 9</v>
          </cell>
          <cell r="AJ878" t="str">
            <v>AVANCE DE LAS ACCIONES DEL PROGRAMA DE PROTECCION CIVIL (TOTAL DE ACCIONES REALIZADAS EN MATERIA DE PROTECCION CIVIL / TOTAL DE ACCIONES PROGRAMADAS EN MATERIA DE PROTECCION CIVIL)*100</v>
          </cell>
          <cell r="AK878" t="str">
            <v>PORCENTAJE</v>
          </cell>
          <cell r="AL878" t="str">
            <v>INFORME TRIMESTRAL DE ACTIVIDADES FISICO..AV. RIO MIXCOAC 234, COL. ACACIAS. ALCALDIA BENITO JUAREZ</v>
          </cell>
          <cell r="AM878">
            <v>0.22</v>
          </cell>
          <cell r="AN878">
            <v>0.66</v>
          </cell>
          <cell r="AO878">
            <v>0.88</v>
          </cell>
          <cell r="AP878">
            <v>1</v>
          </cell>
        </row>
        <row r="879">
          <cell r="K879" t="str">
            <v>26PDIAO001</v>
          </cell>
          <cell r="L879">
            <v>2</v>
          </cell>
          <cell r="M879" t="str">
            <v>Ciudad Sustentable</v>
          </cell>
          <cell r="N879">
            <v>1</v>
          </cell>
          <cell r="O879" t="str">
            <v>Desarrollo económico sustentable e incluyente y generación de empleo</v>
          </cell>
          <cell r="P879">
            <v>7</v>
          </cell>
          <cell r="Q879" t="str">
            <v>Derechos humanos y empleo</v>
          </cell>
          <cell r="R879">
            <v>16</v>
          </cell>
          <cell r="S879" t="str">
            <v>Paz, justicia e instituciones sólidas</v>
          </cell>
          <cell r="T879" t="str">
            <v>16. Paz, justicia e instituciones sólidas</v>
          </cell>
          <cell r="U879" t="str">
            <v>3</v>
          </cell>
          <cell r="V879" t="str">
            <v>Gobierno</v>
          </cell>
          <cell r="W879" t="str">
            <v>9</v>
          </cell>
          <cell r="X879" t="str">
            <v>Coordinación De La Política De Gobierno</v>
          </cell>
          <cell r="Y879" t="str">
            <v>3</v>
          </cell>
          <cell r="Z879" t="str">
            <v>Función Pública</v>
          </cell>
          <cell r="AA879" t="str">
            <v>3.9.3</v>
          </cell>
          <cell r="AB879" t="str">
            <v>001</v>
          </cell>
          <cell r="AC879" t="str">
            <v>Función pública y buen gobierno</v>
          </cell>
          <cell r="AD879" t="str">
            <v>DESARROLLO DE PROCESOS ADMINISTRATIVOS INEFECIENTES EN LAS ACTIVIDADES QUE LLEVA A CABO EL INSTITUTO.</v>
          </cell>
          <cell r="AE879" t="str">
            <v>PERSONAL DE ESTRUCTURA Y NOMINA 8</v>
          </cell>
          <cell r="AF879" t="str">
            <v>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v>
          </cell>
          <cell r="AG879" t="str">
            <v xml:space="preserve"> INSTITUCIONES EFICIENTES EN SUS ACTIVIDADES, PARA RESPONDER EN TIEMPO Y FORMA A LAS SOLICITUDES DE LA CIUDADANIA.</v>
          </cell>
          <cell r="AH879">
            <v>1</v>
          </cell>
          <cell r="AI879" t="str">
            <v>EFICIENTAR LOS PROCESOS DE ADQUISICIONES DE BIENES Y SERVICIOS PARA ATENDER LOS REQUIERIMIENTOS DE LAS UNIDADES ADMINISTRATIVAS</v>
          </cell>
          <cell r="AJ879" t="str">
            <v>(PROCESOS PROGRAMADOS ENTRE LAS ACCIONES REALIZADAS)*100</v>
          </cell>
          <cell r="AK879" t="str">
            <v>PORCENTAJE</v>
          </cell>
          <cell r="AL879" t="str">
            <v>INFORMES TRIMESTRALES, MENSUALES Y ANUALES..AV. RIO MIXCOAC 234, COL. ACACIAS. ALCALDIA BENITO JUAREZ</v>
          </cell>
          <cell r="AM879">
            <v>0.15</v>
          </cell>
          <cell r="AN879">
            <v>0.4</v>
          </cell>
          <cell r="AO879">
            <v>0.75</v>
          </cell>
          <cell r="AP879">
            <v>1</v>
          </cell>
        </row>
        <row r="880">
          <cell r="K880" t="str">
            <v>26PDIAP001</v>
          </cell>
          <cell r="L880">
            <v>2</v>
          </cell>
          <cell r="M880" t="str">
            <v>Ciudad Sustentable</v>
          </cell>
          <cell r="N880">
            <v>1</v>
          </cell>
          <cell r="O880" t="str">
            <v>Desarrollo económico sustentable e incluyente y generación de empleo</v>
          </cell>
          <cell r="P880">
            <v>7</v>
          </cell>
          <cell r="Q880" t="str">
            <v>Derechos humanos y empleo</v>
          </cell>
          <cell r="R880">
            <v>5</v>
          </cell>
          <cell r="S880" t="str">
            <v xml:space="preserve">Igualdad de género </v>
          </cell>
          <cell r="T880" t="str">
            <v xml:space="preserve">5. Igualdad de género </v>
          </cell>
          <cell r="U880" t="str">
            <v>1</v>
          </cell>
          <cell r="V880" t="str">
            <v>Gobierno</v>
          </cell>
          <cell r="W880" t="str">
            <v>2</v>
          </cell>
          <cell r="X880" t="str">
            <v>Justicia</v>
          </cell>
          <cell r="Y880" t="str">
            <v>4</v>
          </cell>
          <cell r="Z880" t="str">
            <v>Derechos Humanos</v>
          </cell>
          <cell r="AA880" t="str">
            <v>1.2.4</v>
          </cell>
          <cell r="AB880" t="str">
            <v>003</v>
          </cell>
          <cell r="AC880" t="str">
            <v>Transversalización de la perspectiva de género</v>
          </cell>
          <cell r="AD880" t="str">
            <v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v>
          </cell>
          <cell r="AE880" t="str">
            <v>SERVIDORES PUBLICOS DEL INSTITUTO PARA LA ATENCION Y PREVENCION DE LAS ADICCIONES EN LA CIUDAD DE MEXICO</v>
          </cell>
          <cell r="AF880" t="str">
            <v>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v>
          </cell>
          <cell r="AG880" t="str">
            <v>IMPLEMENTACION DE LA UNIDAD DE IGUALDAD SUSTANTIVA EN EL  INSTITUTO PARA LA ATENCION Y PREVENCION DE LAS ADICCIONES EN LA CIUDAD DE MEXICO PARA ATENCION EN MATERIA DE IGUALDAD DE GENERO Y DERECHOS HUMANOS.</v>
          </cell>
          <cell r="AH880">
            <v>1</v>
          </cell>
          <cell r="AI880" t="str">
            <v>IMPLEMENTACION DE LA UNIDAD DE IGUALDAD SUSTANTIVA A TRAVES DE LA CAPACITACION DE LOS SERVIDORES PUBLICOS DEL INSTITUTTO Y  DIFUSION DE TEMAS EN RELACION A LA UNIDAD. 73</v>
          </cell>
          <cell r="AJ880" t="str">
            <v>(NUMERO DE SERVICORES PUBLICOS CAPACITADOS/NUMERO DE SERVIDORES PULICOS  ACAPACITAR ) *100</v>
          </cell>
          <cell r="AK880" t="str">
            <v>PORCENTAJE</v>
          </cell>
          <cell r="AL880" t="str">
            <v>CONSTANCIAS DE TERMINACION DE CURSOS DE CAPACITACION HTTPS://DRIVE.GOOGLE.COM/FILE/D/1LCRKCSCSEVDNZI9OLRLU6JYJDCZKHNXQ/VIEW?USP=SHARING</v>
          </cell>
          <cell r="AM880">
            <v>0</v>
          </cell>
          <cell r="AN880">
            <v>0.3</v>
          </cell>
          <cell r="AO880">
            <v>0.65</v>
          </cell>
          <cell r="AP880">
            <v>1</v>
          </cell>
        </row>
        <row r="881">
          <cell r="K881" t="str">
            <v>26PDIAP002</v>
          </cell>
          <cell r="L881">
            <v>2</v>
          </cell>
          <cell r="M881" t="str">
            <v>Ciudad Sustentable</v>
          </cell>
          <cell r="N881">
            <v>1</v>
          </cell>
          <cell r="O881" t="str">
            <v>Desarrollo económico sustentable e incluyente y generación de empleo</v>
          </cell>
          <cell r="P881">
            <v>7</v>
          </cell>
          <cell r="Q881" t="str">
            <v>Derechos humanos y empleo</v>
          </cell>
          <cell r="R881">
            <v>10</v>
          </cell>
          <cell r="S881" t="str">
            <v xml:space="preserve">Reducción de las desigualdades </v>
          </cell>
          <cell r="T881" t="str">
            <v xml:space="preserve">10. Reducción de las desigualdades </v>
          </cell>
          <cell r="U881" t="str">
            <v>1</v>
          </cell>
          <cell r="V881" t="str">
            <v>Gobierno</v>
          </cell>
          <cell r="W881" t="str">
            <v>2</v>
          </cell>
          <cell r="X881" t="str">
            <v>Justicia</v>
          </cell>
          <cell r="Y881" t="str">
            <v>4</v>
          </cell>
          <cell r="Z881" t="str">
            <v>Derechos Humanos</v>
          </cell>
          <cell r="AA881" t="str">
            <v>1.2.4</v>
          </cell>
          <cell r="AB881" t="str">
            <v>004</v>
          </cell>
          <cell r="AC881" t="str">
            <v>Transversalización del enfoque de derechos humanos</v>
          </cell>
          <cell r="AD881" t="str">
            <v>CREAR ESTRATEGIAS PARA IMPULSAR LA CULTURA DE RESPETO A LOS DERECHOS HUMANOS, EN EL AMBITO LABORAL, YA QUE LOS SERVIDORES PUBLICOS DEL IAPA NO CONOCEN CON AMPLITUD LAS POLITICAS SOBRE DERECHOS HUMANOS E IGUALDAD DE GENERO</v>
          </cell>
          <cell r="AE881" t="str">
            <v>FORMAR PROFESIONALES EN LA APLICACION DE IGUALDAD E INCLUSION DE LOS DERECHOS HUMANOS. PERSONAL DE ESTRUCTURA Y NOMINA 8</v>
          </cell>
          <cell r="AF881" t="str">
            <v>ESTABLECER ESTRATEGIAS PARA LA SENSIBILIZACION DE LOS DERECHOS HUMANOS A LOS SERVIDORES PUBLICOS DE ESTE INSTITUTO, PARA QUE ADQUIERAN HABILIDADES Y CONOCIMIENTOS APLICABLES TANTO EN EL AMBIENTE LABORAL, COMO EN LA VIDA PERSONAL.</v>
          </cell>
          <cell r="AG881" t="str">
            <v>ACCESO A LA SALUD</v>
          </cell>
          <cell r="AH881">
            <v>1</v>
          </cell>
          <cell r="AI881" t="str">
            <v>CREAR ESTRATEGIAS PARA IMPULSAR LA CULTURA DE RESPETO A LOS DERECHOS HUMANOS, EN EL AMBITO LABORAL 73</v>
          </cell>
          <cell r="AJ881" t="str">
            <v>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v>
          </cell>
          <cell r="AK881" t="str">
            <v>PORCENTAJE</v>
          </cell>
          <cell r="AL881" t="str">
            <v>INFORME TRIMESTRAL DE ACTIVIDADES FISICO..AV. RIO MIXCOAC 234, COL. ACACIAS. ALCALDIA BENITO JUAREZ</v>
          </cell>
          <cell r="AM881">
            <v>0.25</v>
          </cell>
          <cell r="AN881">
            <v>0.5</v>
          </cell>
          <cell r="AO881">
            <v>0.75</v>
          </cell>
          <cell r="AP881">
            <v>1</v>
          </cell>
        </row>
        <row r="882">
          <cell r="K882" t="str">
            <v>26PDIAP004</v>
          </cell>
          <cell r="L882">
            <v>2</v>
          </cell>
          <cell r="M882" t="str">
            <v>Ciudad Sustentable</v>
          </cell>
          <cell r="N882" t="str">
            <v>1</v>
          </cell>
          <cell r="O882" t="str">
            <v>Desarrollo económico sustentable e incluyente y generación de emple</v>
          </cell>
          <cell r="P882" t="str">
            <v>7</v>
          </cell>
          <cell r="Q882" t="str">
            <v>Derechos humanos y empleo</v>
          </cell>
          <cell r="R882" t="str">
            <v>10</v>
          </cell>
          <cell r="S882" t="str">
            <v xml:space="preserve">Reducción de las desigualdades </v>
          </cell>
          <cell r="T882" t="str">
            <v xml:space="preserve">10. Reducción de las desigualdades </v>
          </cell>
          <cell r="U882" t="str">
            <v>2</v>
          </cell>
          <cell r="V882" t="str">
            <v>Desarrollo Social</v>
          </cell>
          <cell r="W882" t="str">
            <v>6</v>
          </cell>
          <cell r="X882" t="str">
            <v>Protección Social</v>
          </cell>
          <cell r="Y882" t="str">
            <v>8</v>
          </cell>
          <cell r="Z882" t="str">
            <v>Otros Grupos Vulnerables</v>
          </cell>
          <cell r="AA882" t="str">
            <v>2.6.8</v>
          </cell>
          <cell r="AB882" t="str">
            <v>294</v>
          </cell>
          <cell r="AC882" t="str">
            <v>Transversalización de la perspectiva de los derechos de la niñez y de la adolescencia</v>
          </cell>
          <cell r="AD88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82" t="str">
            <v>NIÑOS, NIÑAS Y ADOLESCENTES QUE HABITEN Y TRANSITEN EN LA CIUDAD DE MÉXICO</v>
          </cell>
          <cell r="AF882" t="str">
            <v>PROMOCIÓN INTEGRAL DE LOS DERECHOS DE LOS NIÑOS, NIÑAS Y ADOLESCENTES.
IMPLEMENTACIÓN ACCIONES DE SENSIBILIZACIÓN, PARA LOS SERVIDORES PÚBLICOS EN EL CUMPLIMIENTO DE LOS DERECHOS DE LOS NIÑOS, NIÑAS Y ADOLESCENTES.</v>
          </cell>
          <cell r="AG882" t="str">
            <v>NIÑOS, NIÑAS Y ADOLESCENTES, CON UNA VIDA LIBRE DE VIOLENCIA</v>
          </cell>
          <cell r="AH882">
            <v>1</v>
          </cell>
          <cell r="AI882" t="str">
            <v>PORCENTAJE DE ACTIVIDADES REALIZADAS A EFECTO DE CONCIENTIZAR SOBRE LOS DERECHOS DE LAS NIÑAS, NIÑOS Y ADOLESCENTES A LOS SERVIDORES PÚBLICOS DE LA INSTITUCIÓN.</v>
          </cell>
          <cell r="AJ882" t="str">
            <v>(ACTIVIDADES PLANEADAS PARA CONCIENTIZAR SOBRE LOS DERECHOS DE LAS NIÑAS, NIÑOS Y ADOLESCENTES) / (ACTIVIDADES REALIZADAS PARA CONCIENTIZAR SOBRE LOS DERECHOS DE LAS NIÑAS, NIÑOS Y ADOLESCENTES)</v>
          </cell>
          <cell r="AK882" t="str">
            <v>PORCENTAJE</v>
          </cell>
          <cell r="AL882" t="str">
            <v>N/A</v>
          </cell>
          <cell r="AM882">
            <v>0</v>
          </cell>
          <cell r="AN882">
            <v>0.5</v>
          </cell>
          <cell r="AO882">
            <v>1</v>
          </cell>
          <cell r="AP882">
            <v>1</v>
          </cell>
        </row>
        <row r="883">
          <cell r="K883" t="str">
            <v>26PDIAP022</v>
          </cell>
          <cell r="L883">
            <v>2</v>
          </cell>
          <cell r="M883" t="str">
            <v>Ciudad Sustentable</v>
          </cell>
          <cell r="N883" t="str">
            <v>1</v>
          </cell>
          <cell r="O883" t="str">
            <v>Desarrollo económico sustentable e incluyente y generación de emple</v>
          </cell>
          <cell r="P883" t="str">
            <v>7</v>
          </cell>
          <cell r="Q883" t="str">
            <v>Derechos humanos y empleo</v>
          </cell>
          <cell r="R883">
            <v>3</v>
          </cell>
          <cell r="S883" t="str">
            <v xml:space="preserve">Salud y bienestar </v>
          </cell>
          <cell r="T883" t="str">
            <v xml:space="preserve">3. Salud y bienestar </v>
          </cell>
          <cell r="U883" t="str">
            <v>2</v>
          </cell>
          <cell r="V883" t="str">
            <v>Desarrollo Social</v>
          </cell>
          <cell r="W883" t="str">
            <v>3</v>
          </cell>
          <cell r="X883" t="str">
            <v>Salud</v>
          </cell>
          <cell r="Y883" t="str">
            <v>4</v>
          </cell>
          <cell r="Z883" t="str">
            <v>Rectoría Del Sistema De Salud</v>
          </cell>
          <cell r="AA883" t="str">
            <v>2.3.4</v>
          </cell>
          <cell r="AB883" t="str">
            <v>010</v>
          </cell>
          <cell r="AC883" t="str">
            <v>Acciones en materia de prevención y atención de adicciones</v>
          </cell>
          <cell r="AD883" t="str">
            <v>EXISTE BAJO VOLUMEN DE DIFUSION DE INFORMACION EN MATERIA DE ADICCIONES EN LA CIUDAD DE MEXICO, ESPECIFICAMENTE SOBRE LOS EFECTOS Y LOS RIESGOS DE CONSUMIR SUSTANCIAS PSICOACTIVAS.</v>
          </cell>
          <cell r="AE883" t="str">
            <v>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v>
          </cell>
          <cell r="AF883" t="str">
            <v>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v>
          </cell>
          <cell r="AG883" t="str">
            <v>LA POBLACION DE LA CIUDAD DE MEXICO, EN ESPECIAL LOS ADOLESCENTES Y LOS JOVENES, RECIBEN INFORMACION SOBRE LOS EFECTOS Y LOS RIESGOS DEL CONSUMO DE SUSTANCIAS PSICOACTIVAS.</v>
          </cell>
          <cell r="AH883">
            <v>1</v>
          </cell>
          <cell r="AI883" t="str">
            <v>EVENTOS, PRESENCIALES O VIRTUALES, DE DIFUSION DE INFORMACION SOBRE LOS EFECTOS Y LOS RIESGOS DEL CONSUMO DE SUSTANCIAS PSICOACTIVAS 659</v>
          </cell>
          <cell r="AJ883" t="str">
            <v>PORCENTAJE DE COBERTURA.(NUMERO DE EVENTOS DE DIFUSION REALIZADOS/NUMERO DE EVENTOS DE DIFUSION PROGRAMADOS)*100</v>
          </cell>
          <cell r="AK883" t="str">
            <v>PORCENTAJE</v>
          </cell>
          <cell r="AL883" t="str">
            <v>INFORMES TRIMESTRALES, MENSUALES Y ANUALES..AV. RIO MIXCOAC 234, COL. ACACIAS. ALCALDIA BENITO JUAREZ</v>
          </cell>
          <cell r="AM883">
            <v>0.25</v>
          </cell>
          <cell r="AN883">
            <v>0.5</v>
          </cell>
          <cell r="AO883">
            <v>0.75</v>
          </cell>
          <cell r="AP883">
            <v>1</v>
          </cell>
        </row>
        <row r="884">
          <cell r="K884" t="str">
            <v>26PDIAU018</v>
          </cell>
          <cell r="L884">
            <v>2</v>
          </cell>
          <cell r="M884" t="str">
            <v>Ciudad Sustentable</v>
          </cell>
          <cell r="N884" t="str">
            <v>1</v>
          </cell>
          <cell r="O884" t="str">
            <v>Desarrollo económico sustentable e incluyente y generación de emple</v>
          </cell>
          <cell r="P884" t="str">
            <v>7</v>
          </cell>
          <cell r="Q884" t="str">
            <v>Derechos humanos y empleo</v>
          </cell>
          <cell r="R884">
            <v>3</v>
          </cell>
          <cell r="S884" t="str">
            <v xml:space="preserve">Salud y bienestar </v>
          </cell>
          <cell r="T884" t="str">
            <v xml:space="preserve">3. Salud y bienestar </v>
          </cell>
          <cell r="U884" t="str">
            <v>2</v>
          </cell>
          <cell r="V884" t="str">
            <v>Desarrollo Social</v>
          </cell>
          <cell r="W884" t="str">
            <v>3</v>
          </cell>
          <cell r="X884" t="str">
            <v>Salud</v>
          </cell>
          <cell r="Y884" t="str">
            <v>4</v>
          </cell>
          <cell r="Z884" t="str">
            <v>Rectoría Del Sistema De Salud</v>
          </cell>
          <cell r="AA884" t="str">
            <v>2.3.4</v>
          </cell>
          <cell r="AB884" t="str">
            <v>017</v>
          </cell>
          <cell r="AC884" t="str">
            <v>Atención a grupos vulnerables</v>
          </cell>
          <cell r="AD884" t="str">
            <v xml:space="preserve">INSUFICIENTE FORMACION Y CAPACITACION DE CAPITAL HUMANO DEDICADO A LA PREVENCION Y ATENCION EN MATERIA DE ADICCIONES PARA ENFRENTAR EL AUMENTO DE PERSONAS EN RIESGO O CON CONSUMO DE SUSTANCIAS PSICOACTIVAS, SU ABUSO Y DEPENDENCIA, EN LA CIUDAD DE MEXICO.   </v>
          </cell>
          <cell r="AE884" t="str">
            <v>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v>
          </cell>
          <cell r="AF884" t="str">
            <v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v>
          </cell>
          <cell r="AG884" t="str">
            <v xml:space="preserve">ACCESO A LA SALUD </v>
          </cell>
          <cell r="AH884">
            <v>1</v>
          </cell>
          <cell r="AI884" t="str">
            <v>ACCIONES DE FORMACION Y CAPACITACION, CONSIDERANDO LA IMPLEMENTACION DE CURSOS, TALLERES, CONFERENCIAS, CONVERSATORIOS. 1000</v>
          </cell>
          <cell r="AJ884" t="str">
            <v>PORCENTAJE DE TERMINO (TOTAL DE PERSONAS QUE TERMINARON LA ACTIVIDAD / TOTAL DE PERSONAS QUE SE INCRIBIERON EN LA ACTIVIDAD)*100                                                                         .</v>
          </cell>
          <cell r="AK884" t="str">
            <v>PORCENTAJE</v>
          </cell>
          <cell r="AL884" t="str">
            <v>INFORME ANUAL DE ACTIVIDADES FISICO Y ELECTRONICO PUBLICADO EN LA PAGINA DEL INSTITUTO PARA LA ATENCION Y PREVENCION DE LAS ADICCIONES HTTPS://WWW.IAPA.CDMX.GOB.MX/                             ..</v>
          </cell>
          <cell r="AM884">
            <v>0.25</v>
          </cell>
          <cell r="AN884">
            <v>0.5</v>
          </cell>
          <cell r="AO884">
            <v>0.75</v>
          </cell>
          <cell r="AP884">
            <v>1</v>
          </cell>
        </row>
        <row r="885">
          <cell r="K885" t="str">
            <v>26PDSPE018</v>
          </cell>
          <cell r="L885">
            <v>2</v>
          </cell>
          <cell r="M885" t="str">
            <v>Ciudad Sustentable</v>
          </cell>
          <cell r="N885">
            <v>3</v>
          </cell>
          <cell r="O885" t="str">
            <v>Medio ambiente y recursos naturales</v>
          </cell>
          <cell r="P885">
            <v>4</v>
          </cell>
          <cell r="Q885" t="str">
            <v>Regenerar las condiciones ecológicas de la ciudad: Áreas de Valor Ambiental, Áreas Naturales Protegidas y Suelo de Conservación.</v>
          </cell>
          <cell r="R885">
            <v>3</v>
          </cell>
          <cell r="S885" t="str">
            <v xml:space="preserve">Salud y bienestar </v>
          </cell>
          <cell r="T885" t="str">
            <v xml:space="preserve">3. Salud y bienestar </v>
          </cell>
          <cell r="U885" t="str">
            <v>2</v>
          </cell>
          <cell r="V885" t="str">
            <v>Desarrollo Social</v>
          </cell>
          <cell r="W885" t="str">
            <v>3</v>
          </cell>
          <cell r="X885" t="str">
            <v>Salud</v>
          </cell>
          <cell r="Y885" t="str">
            <v>1</v>
          </cell>
          <cell r="Z885" t="str">
            <v>Prestación De Servicios De Salud A La Comunidad</v>
          </cell>
          <cell r="AA885" t="str">
            <v>2.3.1</v>
          </cell>
          <cell r="AB885" t="str">
            <v>089</v>
          </cell>
          <cell r="AC885" t="str">
            <v>Regulación, protección y cuidado animal</v>
          </cell>
          <cell r="AD885" t="str">
            <v>PROPIETARIOS DE PERROS Y GATOS QUE DEMANDAN EL SERVICIO GRATUITO DE VACUNACION ANTIRRABICA Y ESTERILIZACION QUIRURGICA CANINA Y FELINA EN LA CIUDAD DE MEXICO.</v>
          </cell>
          <cell r="AE885" t="str">
            <v>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v>
          </cell>
          <cell r="AF885" t="str">
            <v>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v>
          </cell>
          <cell r="AG885" t="str">
            <v>N/A</v>
          </cell>
          <cell r="AH885">
            <v>1</v>
          </cell>
          <cell r="AI885" t="str">
            <v>PORCENTAJE DE PERROS Y GATOS CON PROPIETARIO VACUNADOS CONTRA LA RABIA Y ESTERILIZADOS QUIRURGICAMENTE DE FORMA GRATUITA PARA PREVENIR Y CONTROLAR LA TRANSMISION DE LA RABIA EN ESTAS ESPECIES Y DE ESTOS A LA POBLACION EN GENERAL DE LA CIUDAD DE MEXICO.</v>
          </cell>
          <cell r="AJ885" t="str">
            <v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v>
          </cell>
          <cell r="AK885" t="str">
            <v>PORCENTAJE</v>
          </cell>
          <cell r="AL885" t="str">
            <v>SERVICIOS OTORGADOS SIS, CUBOS DINAMICOS, DIRECCION GENERAL DE INFORMACION EN SALUD (DGIS). 2021 CONSOLIDADO SINBA, DATOS PRELIMINARES...HTTP://WWW.DGIS.SALUD.GOB.MX/CONTENIDOS/BASESDEDATOS/BDC_SERVICIOSSIS_GOBMX.HTML</v>
          </cell>
          <cell r="AM885">
            <v>0.05</v>
          </cell>
          <cell r="AN885">
            <v>0.73</v>
          </cell>
          <cell r="AO885">
            <v>0.87</v>
          </cell>
          <cell r="AP885">
            <v>1</v>
          </cell>
        </row>
        <row r="886">
          <cell r="K886" t="str">
            <v>26PDSPE061</v>
          </cell>
          <cell r="L886">
            <v>2</v>
          </cell>
          <cell r="M886" t="str">
            <v>Ciudad Sustentable</v>
          </cell>
          <cell r="N886" t="str">
            <v>1</v>
          </cell>
          <cell r="O886" t="str">
            <v>Desarrollo económico sustentable e incluyente y generación de emple</v>
          </cell>
          <cell r="P886" t="str">
            <v>7</v>
          </cell>
          <cell r="Q886" t="str">
            <v>Derechos humanos y empleo</v>
          </cell>
          <cell r="R886">
            <v>3</v>
          </cell>
          <cell r="S886" t="str">
            <v xml:space="preserve">Salud y bienestar </v>
          </cell>
          <cell r="T886" t="str">
            <v xml:space="preserve">3. Salud y bienestar </v>
          </cell>
          <cell r="U886" t="str">
            <v>2</v>
          </cell>
          <cell r="V886" t="str">
            <v>Desarrollo Social</v>
          </cell>
          <cell r="W886" t="str">
            <v>3</v>
          </cell>
          <cell r="X886" t="str">
            <v>Salud</v>
          </cell>
          <cell r="Y886" t="str">
            <v>2</v>
          </cell>
          <cell r="Z886" t="str">
            <v>Prestación De Servicios De Salud A La Persona</v>
          </cell>
          <cell r="AA886" t="str">
            <v>2.3.2</v>
          </cell>
          <cell r="AB886" t="str">
            <v>072</v>
          </cell>
          <cell r="AC886" t="str">
            <v>Promoción de los derechos sexuales y reproductivos</v>
          </cell>
          <cell r="AD886" t="str">
            <v>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v>
          </cell>
          <cell r="AE886" t="str">
            <v>POBLACION EN EDAD FERTIL, SIN SEGURIDAD SOCIAL LABORAL HABITANTES DE LA CIUDAD DE MEXICO</v>
          </cell>
          <cell r="AF886" t="str">
            <v>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v>
          </cell>
          <cell r="AG886" t="str">
            <v>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v>
          </cell>
          <cell r="AH886">
            <v>1</v>
          </cell>
          <cell r="AI886" t="str">
            <v>MIDE EL NUMERO DE ATENCIONES BRINDADES EN MATERIAL DE SALUD MATERNA,  SEXUAL Y REPRODUCTIVA CONSIDERANDO CONSULTAS PRENATALES, ORIENTACIONES EN MATERIA DE SALUD SEXUAL, CONSULTAS DE PLANIFICACION FAMILIAR Y ATENCION DE VIH/ITS</v>
          </cell>
          <cell r="AJ886" t="str">
            <v>(TOTAL DE ATENCIONES BRINDADAS EN MATERIAL DE   SALUD MATERNA,  SEXUAL Y REPRODUCTIVA  REALIZADAS/  TOTAL DE ATENCIONES PROGRAMADAS EN MATERIAL DE   SALUD MATERNA,  SEXUAL Y REPRODUCTIVA PROGRAMADAS)* 100</v>
          </cell>
          <cell r="AK886" t="str">
            <v>PORCENTAJE</v>
          </cell>
          <cell r="AL886"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86">
            <v>0.25</v>
          </cell>
          <cell r="AN886">
            <v>0.5</v>
          </cell>
          <cell r="AO886">
            <v>0.75</v>
          </cell>
          <cell r="AP886">
            <v>1</v>
          </cell>
        </row>
        <row r="887">
          <cell r="K887" t="str">
            <v>26PDSPE066</v>
          </cell>
          <cell r="L887">
            <v>2</v>
          </cell>
          <cell r="M887" t="str">
            <v>Ciudad Sustentable</v>
          </cell>
          <cell r="N887" t="str">
            <v>1</v>
          </cell>
          <cell r="O887" t="str">
            <v>Desarrollo económico sustentable e incluyente y generación de emple</v>
          </cell>
          <cell r="P887" t="str">
            <v>7</v>
          </cell>
          <cell r="Q887" t="str">
            <v>Derechos humanos y empleo</v>
          </cell>
          <cell r="R887">
            <v>3</v>
          </cell>
          <cell r="S887" t="str">
            <v xml:space="preserve">Salud y bienestar </v>
          </cell>
          <cell r="T887" t="str">
            <v xml:space="preserve">3. Salud y bienestar </v>
          </cell>
          <cell r="U887" t="str">
            <v>2</v>
          </cell>
          <cell r="V887" t="str">
            <v>Desarrollo Social</v>
          </cell>
          <cell r="W887" t="str">
            <v>3</v>
          </cell>
          <cell r="X887" t="str">
            <v>Salud</v>
          </cell>
          <cell r="Y887" t="str">
            <v>2</v>
          </cell>
          <cell r="Z887" t="str">
            <v>Prestación De Servicios De Salud A La Persona</v>
          </cell>
          <cell r="AA887" t="str">
            <v>2.3.2</v>
          </cell>
          <cell r="AB887" t="str">
            <v>064</v>
          </cell>
          <cell r="AC887" t="str">
            <v>Prevención y promoción de la salud</v>
          </cell>
          <cell r="AD887" t="str">
            <v>INSUFICIENTES SERVICIOS DE SALUD PUBLICA EN LOS 3,912,578 HOMBRES Y MUJERES SIN SEGURIDAD SOCIAL LABORAL DE LA CIUDAD DE MEXICO.</v>
          </cell>
          <cell r="AE887" t="str">
            <v>3´912,578 HABITANTES DE LA CIUDAD DE MEXICO SIN SEGURIDAD LABORAL</v>
          </cell>
          <cell r="AF887" t="str">
            <v>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v>
          </cell>
          <cell r="AG887" t="str">
            <v>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v>
          </cell>
          <cell r="AH887">
            <v>1</v>
          </cell>
          <cell r="AI887" t="str">
            <v>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v>
          </cell>
          <cell r="AJ887" t="str">
            <v>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v>
          </cell>
          <cell r="AK887" t="str">
            <v>PORCENTAJE</v>
          </cell>
          <cell r="AL887" t="str">
            <v>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v>
          </cell>
          <cell r="AM887">
            <v>0.19</v>
          </cell>
          <cell r="AN887">
            <v>0.37</v>
          </cell>
          <cell r="AO887">
            <v>0.54</v>
          </cell>
          <cell r="AP887">
            <v>1</v>
          </cell>
        </row>
        <row r="888">
          <cell r="K888" t="str">
            <v>26PDSPM001</v>
          </cell>
          <cell r="L888">
            <v>2</v>
          </cell>
          <cell r="M888" t="str">
            <v>Ciudad Sustentable</v>
          </cell>
          <cell r="N888" t="str">
            <v>1</v>
          </cell>
          <cell r="O888" t="str">
            <v>Desarrollo económico sustentable e incluyente y generación de empleo</v>
          </cell>
          <cell r="P888" t="str">
            <v>7</v>
          </cell>
          <cell r="Q888" t="str">
            <v>Derechos humanos y empleo</v>
          </cell>
          <cell r="R888" t="str">
            <v>3</v>
          </cell>
          <cell r="S888" t="str">
            <v xml:space="preserve">Salud y bienestar </v>
          </cell>
          <cell r="T888" t="str">
            <v xml:space="preserve">3. Salud y bienestar </v>
          </cell>
          <cell r="U888" t="str">
            <v>2</v>
          </cell>
          <cell r="V888" t="str">
            <v>Desarrollo Social</v>
          </cell>
          <cell r="W888" t="str">
            <v>3</v>
          </cell>
          <cell r="X888" t="str">
            <v>Salud</v>
          </cell>
          <cell r="Y888" t="str">
            <v>2</v>
          </cell>
          <cell r="Z888" t="str">
            <v>Prestación De Servicios De Salud A La Persona</v>
          </cell>
          <cell r="AA888" t="str">
            <v>2.3.2</v>
          </cell>
          <cell r="AB888" t="str">
            <v>104</v>
          </cell>
          <cell r="AC888" t="str">
            <v>Administración de capital humano</v>
          </cell>
          <cell r="AD888" t="str">
            <v>INUFICIENTE RECURSO HUMANO, QUE PERMITA DAR COBERTURA A LOS SERVICIOS DE SALUD PUBLICA DE LA CIUDAD DE MEXICO.</v>
          </cell>
          <cell r="AE888" t="str">
            <v>APROXIMADAMENTE 13,000 PERSONAS QUE LABORAN EN SERVICIOS DE SALUD PUBLICA DE LA CIUDAD DE MEXICO.</v>
          </cell>
          <cell r="AF888" t="str">
            <v>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v>
          </cell>
          <cell r="AG888" t="str">
            <v xml:space="preserve">EL DESARROLLO SUSTENTABLE DE LOS SEVICIOS DE SALUD, FOCALIZADO A LA CALIDAD DEL SERVICIO. </v>
          </cell>
          <cell r="AH888">
            <v>1</v>
          </cell>
          <cell r="AI888" t="str">
            <v>CONTAR CON EL PERSONAL NECESARIO PARA EL DESARROLLO DE LAS FUNCIONES SUSTANTIVAS Y ADMINISTRATIVAS.</v>
          </cell>
          <cell r="AJ888" t="str">
            <v>(TRABAJADORES CONTRATADOS / TRABAJADORES REQUERIDOS) * 100</v>
          </cell>
          <cell r="AK888" t="str">
            <v>PORCENTAJE</v>
          </cell>
          <cell r="AL888" t="str">
            <v>ARCHIVOS INTERNOS DE LA SUBDIRECCION DE ADMINISTRACION DE CAPITAL HUMANO.   SUBDIRECCION DE ADMINISTRACION DE CAPITAL HUMANO UBICADA EN TORRE INSIGNIA 10° PISO AVENIDA INSURGENTES NORTE, CONJUNTO URBANO NONOALCO - TLATELOLCO, DELEGACION CUAUHTEMOC, CIUDAD DE MEXICO.</v>
          </cell>
          <cell r="AM888">
            <v>0.25</v>
          </cell>
          <cell r="AN888">
            <v>0.5</v>
          </cell>
          <cell r="AO888">
            <v>0.75</v>
          </cell>
          <cell r="AP888">
            <v>1</v>
          </cell>
        </row>
        <row r="889">
          <cell r="K889" t="str">
            <v>26PDSPN001</v>
          </cell>
          <cell r="L889">
            <v>2</v>
          </cell>
          <cell r="M889" t="str">
            <v>Ciudad Sustentable</v>
          </cell>
          <cell r="N889" t="str">
            <v>2</v>
          </cell>
          <cell r="O889" t="str">
            <v>Desarrollo urbano sustentable e incluyente</v>
          </cell>
          <cell r="P889" t="str">
            <v>1</v>
          </cell>
          <cell r="Q889" t="str">
            <v>Ordenamiento de desarrollo urbano</v>
          </cell>
          <cell r="R889">
            <v>16</v>
          </cell>
          <cell r="S889" t="str">
            <v>Paz, justicia e instituciones sólidas</v>
          </cell>
          <cell r="T889" t="str">
            <v>16. Paz, justicia e instituciones sólidas</v>
          </cell>
          <cell r="U889" t="str">
            <v>1</v>
          </cell>
          <cell r="V889" t="str">
            <v>Gobierno</v>
          </cell>
          <cell r="W889" t="str">
            <v>7</v>
          </cell>
          <cell r="X889" t="str">
            <v>Asuntos De Orden Público Y De Seguridad Interior</v>
          </cell>
          <cell r="Y889" t="str">
            <v>2</v>
          </cell>
          <cell r="Z889" t="str">
            <v>Protección Civil</v>
          </cell>
          <cell r="AA889" t="str">
            <v>1.7.2</v>
          </cell>
          <cell r="AB889" t="str">
            <v>002</v>
          </cell>
          <cell r="AC889" t="str">
            <v>Gestión integral de riesgos en materia de protección civil</v>
          </cell>
          <cell r="AD889" t="str">
            <v>FALTA DE PROFESIONALES Y TECNICOS FORMADOS Y CAPACITADOS EN TODAS LAS AREAS DE FUNCIONAMIENTO Y OPERACION QUE ATAÑEN A LA PROTECCION CIVIL PARA REDUCIR RIESGOS Y PROBABILIDAD DE DAÑOS.</v>
          </cell>
          <cell r="AE889" t="str">
            <v xml:space="preserve">PERSONAL ADSCRITO A LOS SERVICIOS DE SALUD DE LA CIUDAD DE MEXICO </v>
          </cell>
          <cell r="AF889" t="str">
            <v>PROMOVER LA FORMACION Y CAPACITACION DE LOS INTEGRANTES DE LAS BRIGADAS DE PROTECCION CIVIL. REALIZAR DIFUSION INTERNA, A FIN DE COADYUVAR EN LA CREACION DE LA CULTURA DE PROTECCION CIVIL ENTRE PERSONAL QUE LABORA  EL ORGANISMO.</v>
          </cell>
          <cell r="AG889" t="str">
            <v>CURSOS DE CAPACITACION EN MATERIA DE PROTECCION CIVIL CON LA FINALIDAD DE QUE EL PERSONAL DE LOS SERVICIOS DE SALUD, ASI COMO SUS VISITANTES PUEDAN ESTAR SEGUROS EN CASO DE UN IMPREVISTO.</v>
          </cell>
          <cell r="AH889">
            <v>1</v>
          </cell>
          <cell r="AI889" t="str">
            <v>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v>
          </cell>
          <cell r="AJ889" t="str">
            <v>(TOTAL DE ACCIONES REALIZADAS EN MATERIA DE PROTECCION CIVIL DURANTE EL PERIODO / TOTAL DE ACCIONES PROGRAMADAS EN MATERIA DE PROTECCION CIVIL DURANTE EL PERIODO) X 100</v>
          </cell>
          <cell r="AK889" t="str">
            <v>PORCENTAJE</v>
          </cell>
          <cell r="AL889" t="str">
            <v>BASES DE DATOS QUE OBRAN EN LA SUBDIRECCION DE ADMINISTRACION DE CAPITAL HUMANO DE LOS SERVICIOS DE SALUD DE LA CDMX.</v>
          </cell>
          <cell r="AM889">
            <v>0</v>
          </cell>
          <cell r="AN889">
            <v>0.25</v>
          </cell>
          <cell r="AO889">
            <v>0.5</v>
          </cell>
          <cell r="AP889">
            <v>1</v>
          </cell>
        </row>
        <row r="890">
          <cell r="K890" t="str">
            <v>26PDSPO001</v>
          </cell>
          <cell r="L890">
            <v>2</v>
          </cell>
          <cell r="M890" t="str">
            <v>Ciudad Sustentable</v>
          </cell>
          <cell r="N890" t="str">
            <v>1</v>
          </cell>
          <cell r="O890" t="str">
            <v>Desarrollo económico sustentable e incluyente y generación de empleo</v>
          </cell>
          <cell r="P890" t="str">
            <v>3</v>
          </cell>
          <cell r="Q890" t="str">
            <v>Fortalecer la economía social y el emprendimiento</v>
          </cell>
          <cell r="R890">
            <v>16</v>
          </cell>
          <cell r="S890" t="str">
            <v>Paz, justicia e instituciones sólidas</v>
          </cell>
          <cell r="T890" t="str">
            <v>16. Paz, justicia e instituciones sólidas</v>
          </cell>
          <cell r="U890" t="str">
            <v>3</v>
          </cell>
          <cell r="V890" t="str">
            <v>Gobierno</v>
          </cell>
          <cell r="W890" t="str">
            <v>9</v>
          </cell>
          <cell r="X890" t="str">
            <v>Coordinación De La Política De Gobierno</v>
          </cell>
          <cell r="Y890" t="str">
            <v>3</v>
          </cell>
          <cell r="Z890" t="str">
            <v>Función Pública</v>
          </cell>
          <cell r="AA890" t="str">
            <v>3.9.3</v>
          </cell>
          <cell r="AB890" t="str">
            <v>001</v>
          </cell>
          <cell r="AC890" t="str">
            <v>Función pública y buen gobierno</v>
          </cell>
          <cell r="AD890" t="str">
            <v xml:space="preserve">FALTA DE ACTUALIZACION Y/O CAPACITACION CONSTANTE DEL PERSONAL MEDICO Y DE ENFERMERIA, ASI COMO DEL PRERSONAL ADMINISTRATIVO. </v>
          </cell>
          <cell r="AE890" t="str">
            <v>EL PERSONAL MEDICO Y DE ENFERMERIA ASI COMO DEL PRERSONAL ADMINISTRATIVO QUE LABORA EN LAS DIFERENTES UNIDADES MEDICAS DE LAS JURISDICCIONES SANITARIAS DE LA CIUDAD DE MEXICO.</v>
          </cell>
          <cell r="AF890" t="str">
            <v>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v>
          </cell>
          <cell r="AG890" t="str">
            <v xml:space="preserve">EL DESARROLLO SUSTENTABLE DE LOS SEVICIOS DE SALUD, FOCALIZADO A LA CALIDAD DEL SERVICIO. </v>
          </cell>
          <cell r="AH890">
            <v>2075</v>
          </cell>
          <cell r="AI890" t="str">
            <v>ACTUALIZAR Y CAPACITAR AL PERSONAL MEDICO Y DE ENFERMERIA, ASI COMO DEL PRERSONAL ADMINISTRATIVO, MEDIANTE CURSOS Y TALLERES.</v>
          </cell>
          <cell r="AJ890" t="str">
            <v>NUMERO DE PERSONAS QUE HAYAN ASISTIDO A LOS CURSOS Y TALLERES QUE SE IMPARTAN DURANTE EL PERIODO DADO</v>
          </cell>
          <cell r="AK890" t="str">
            <v>PERSONA</v>
          </cell>
          <cell r="AL890" t="str">
            <v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v>
          </cell>
          <cell r="AM890">
            <v>100</v>
          </cell>
          <cell r="AN890">
            <v>1088</v>
          </cell>
          <cell r="AO890">
            <v>1988</v>
          </cell>
          <cell r="AP890">
            <v>2075</v>
          </cell>
        </row>
        <row r="891">
          <cell r="K891" t="str">
            <v>26PDSPP001</v>
          </cell>
          <cell r="L891">
            <v>2</v>
          </cell>
          <cell r="M891" t="str">
            <v>Ciudad Sustentable</v>
          </cell>
          <cell r="N891" t="str">
            <v>1</v>
          </cell>
          <cell r="O891" t="str">
            <v>Desarrollo económico sustentable e incluyente y generación de emple</v>
          </cell>
          <cell r="P891" t="str">
            <v>7</v>
          </cell>
          <cell r="Q891" t="str">
            <v>Derechos humanos y empleo</v>
          </cell>
          <cell r="R891">
            <v>5</v>
          </cell>
          <cell r="S891" t="str">
            <v xml:space="preserve">Igualdad de género </v>
          </cell>
          <cell r="T891" t="str">
            <v xml:space="preserve">5. Igualdad de género </v>
          </cell>
          <cell r="U891" t="str">
            <v>1</v>
          </cell>
          <cell r="V891" t="str">
            <v>Gobierno</v>
          </cell>
          <cell r="W891" t="str">
            <v>2</v>
          </cell>
          <cell r="X891" t="str">
            <v>Justicia</v>
          </cell>
          <cell r="Y891" t="str">
            <v>4</v>
          </cell>
          <cell r="Z891" t="str">
            <v>Derechos Humanos</v>
          </cell>
          <cell r="AA891" t="str">
            <v>1.2.4</v>
          </cell>
          <cell r="AB891" t="str">
            <v>003</v>
          </cell>
          <cell r="AC891" t="str">
            <v>Transversalización de la perspectiva de género</v>
          </cell>
          <cell r="AD891" t="str">
            <v>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v>
          </cell>
          <cell r="AE891" t="str">
            <v>MUJERES EN EDAD FERTIL, SIN SEGURIDAD SOCIAL LABORAL HABITANTES DE LA CIUDAD DE MEXICO</v>
          </cell>
          <cell r="AF891" t="str">
            <v>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v>
          </cell>
          <cell r="AG891" t="str">
            <v>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v>
          </cell>
          <cell r="AH891">
            <v>1</v>
          </cell>
          <cell r="AI891" t="str">
            <v>MIDE EL TOTAL DE DETECCIONES DE CANCER DE LA MUJER, CONSIDERANDO DETECCIONES DE CANCER CERVICO UTERINO Y DE CANCER DE MAMA 144</v>
          </cell>
          <cell r="AJ891" t="str">
            <v>TOTAL DE DETECCIONES DE CANCER DE LA MUJER REALIZDAS  EN EL PERIODO/  TOTAL DE DETECCIONES DE CANCER DE LA MUJER PROGRAMADAS  EN EL PERIODO EN EL PERIODO* 100</v>
          </cell>
          <cell r="AK891" t="str">
            <v>PORCENTAJE</v>
          </cell>
          <cell r="AL891"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91">
            <v>0.20799999999999999</v>
          </cell>
          <cell r="AN891">
            <v>0.5</v>
          </cell>
          <cell r="AO891">
            <v>0.79100000000000004</v>
          </cell>
          <cell r="AP891">
            <v>1</v>
          </cell>
        </row>
        <row r="892">
          <cell r="K892" t="str">
            <v>26PDSPP002</v>
          </cell>
          <cell r="L892">
            <v>2</v>
          </cell>
          <cell r="M892" t="str">
            <v>Ciudad Sustentable</v>
          </cell>
          <cell r="N892" t="str">
            <v>1</v>
          </cell>
          <cell r="O892" t="str">
            <v>Desarrollo económico sustentable e incluyente y generación de emple</v>
          </cell>
          <cell r="P892" t="str">
            <v>7</v>
          </cell>
          <cell r="Q892" t="str">
            <v>Derechos humanos y empleo</v>
          </cell>
          <cell r="R892">
            <v>10</v>
          </cell>
          <cell r="S892" t="str">
            <v xml:space="preserve">Reducción de las desigualdades </v>
          </cell>
          <cell r="T892" t="str">
            <v xml:space="preserve">10. Reducción de las desigualdades </v>
          </cell>
          <cell r="U892" t="str">
            <v>1</v>
          </cell>
          <cell r="V892" t="str">
            <v>Gobierno</v>
          </cell>
          <cell r="W892" t="str">
            <v>2</v>
          </cell>
          <cell r="X892" t="str">
            <v>Justicia</v>
          </cell>
          <cell r="Y892" t="str">
            <v>4</v>
          </cell>
          <cell r="Z892" t="str">
            <v>Derechos Humanos</v>
          </cell>
          <cell r="AA892" t="str">
            <v>1.2.4</v>
          </cell>
          <cell r="AB892" t="str">
            <v>004</v>
          </cell>
          <cell r="AC892" t="str">
            <v>Transversalización del enfoque de derechos humanos</v>
          </cell>
          <cell r="AD892" t="str">
            <v>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v>
          </cell>
          <cell r="AE892" t="str">
            <v>NIÑAS Y NIÑOS MENORES DE 5 AÑOS, HABITANTES DE LA CIUDAD DE MEXICO, SIN SEGURIDAD SOCIAL LABORAL.</v>
          </cell>
          <cell r="AF892" t="str">
            <v>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v>
          </cell>
          <cell r="AG892" t="str">
            <v>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v>
          </cell>
          <cell r="AH892">
            <v>1</v>
          </cell>
          <cell r="AI892" t="str">
            <v>MIDE EL TOTAL DE CONSULTAS DEL NIÑO SANO, CONSIDERANDO LAS ACCIOENS QUE SE LLEVAN A CABO EN ESTE COMO REVISION DE CARTILLA DE VACUNACION, EVALUCION DEL DESARROLLO INFATIL, EVALUCION DEL ESTADO NUTRICIONAL. 80000</v>
          </cell>
          <cell r="AJ892" t="str">
            <v>TOTAL DE CONSULTAS DEL NIÑO SANO OTORGADAS  EN EL PERIODO/  TOTAL DE CONSULTAS DEL NIÑO SANO PROGRAMDAS  EN EL PERIODO EN EL PERIODO* 100</v>
          </cell>
          <cell r="AK892" t="str">
            <v>PORCENTAJE</v>
          </cell>
          <cell r="AL892"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92">
            <v>0.19</v>
          </cell>
          <cell r="AN892">
            <v>0.5</v>
          </cell>
          <cell r="AO892">
            <v>0.81</v>
          </cell>
          <cell r="AP892">
            <v>1</v>
          </cell>
        </row>
        <row r="893">
          <cell r="K893" t="str">
            <v>26PDSPP004</v>
          </cell>
          <cell r="L893">
            <v>2</v>
          </cell>
          <cell r="M893" t="str">
            <v>Ciudad Sustentable</v>
          </cell>
          <cell r="N893" t="str">
            <v>1</v>
          </cell>
          <cell r="O893" t="str">
            <v>Desarrollo económico sustentable e incluyente y generación de emple</v>
          </cell>
          <cell r="P893" t="str">
            <v>7</v>
          </cell>
          <cell r="Q893" t="str">
            <v>Derechos humanos y empleo</v>
          </cell>
          <cell r="R893" t="str">
            <v>10</v>
          </cell>
          <cell r="S893" t="str">
            <v xml:space="preserve">Reducción de las desigualdades </v>
          </cell>
          <cell r="T893" t="str">
            <v xml:space="preserve">10. Reducción de las desigualdades </v>
          </cell>
          <cell r="U893" t="str">
            <v>2</v>
          </cell>
          <cell r="V893" t="str">
            <v>Desarrollo Social</v>
          </cell>
          <cell r="W893" t="str">
            <v>6</v>
          </cell>
          <cell r="X893" t="str">
            <v>Protección Social</v>
          </cell>
          <cell r="Y893" t="str">
            <v>8</v>
          </cell>
          <cell r="Z893" t="str">
            <v>Otros Grupos Vulnerables</v>
          </cell>
          <cell r="AA893" t="str">
            <v>2.6.8</v>
          </cell>
          <cell r="AB893" t="str">
            <v>294</v>
          </cell>
          <cell r="AC893" t="str">
            <v>Transversalización de la perspectiva de los derechos de la niñez y de la adolescencia</v>
          </cell>
          <cell r="AD89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93" t="str">
            <v>NIÑOS, NIÑAS Y ADOLESCENTES QUE HABITEN Y TRANSITEN EN LA CIUDAD DE MÉXICO</v>
          </cell>
          <cell r="AF893" t="str">
            <v>PROMOCIÓN INTEGRAL DE LOS DERECHOS DE LOS NIÑOS, NIÑAS Y ADOLESCENTES.
IMPLEMENTACIÓN ACCIONES DE SENSIBILIZACIÓN, PARA LOS SERVIDORES PÚBLICOS EN EL CUMPLIMIENTO DE LOS DERECHOS DE LOS NIÑOS, NIÑAS Y ADOLESCENTES.</v>
          </cell>
          <cell r="AG893" t="str">
            <v>NIÑOS, NIÑAS Y ADOLESCENTES, CON UNA VIDA LIBRE DE VIOLENCIA</v>
          </cell>
          <cell r="AH893">
            <v>1</v>
          </cell>
          <cell r="AI893" t="str">
            <v>PORCENTAJE DE ACTIVIDADES REALIZADAS A EFECTO DE CONCIENTIZAR SOBRE LOS DERECHOS DE LAS NIÑAS, NIÑOS Y ADOLESCENTES A LOS SERVIDORES PÚBLICOS DE LA INSTITUCIÓN.</v>
          </cell>
          <cell r="AJ893" t="str">
            <v>(ACTIVIDADES PLANEADAS PARA CONCIENTIZAR SOBRE LOS DERECHOS DE LAS NIÑAS, NIÑOS Y ADOLESCENTES) / (ACTIVIDADES REALIZADAS PARA CONCIENTIZAR SOBRE LOS DERECHOS DE LAS NIÑAS, NIÑOS Y ADOLESCENTES)</v>
          </cell>
          <cell r="AK893" t="str">
            <v>PORCENTAJE</v>
          </cell>
          <cell r="AL893" t="str">
            <v>N/A</v>
          </cell>
          <cell r="AM893">
            <v>0</v>
          </cell>
          <cell r="AN893">
            <v>0.5</v>
          </cell>
          <cell r="AO893">
            <v>1</v>
          </cell>
          <cell r="AP893">
            <v>1</v>
          </cell>
        </row>
        <row r="894">
          <cell r="K894" t="str">
            <v>27A0000000</v>
          </cell>
          <cell r="L894">
            <v>5</v>
          </cell>
          <cell r="M894" t="str">
            <v>Cero Agresión y Más Seguridad</v>
          </cell>
          <cell r="N894">
            <v>2</v>
          </cell>
          <cell r="O894" t="str">
            <v>Fortalecimiento de la procuración de justicia</v>
          </cell>
          <cell r="P894">
            <v>2</v>
          </cell>
          <cell r="Q894" t="str">
            <v>Atención específica por tipo de delito</v>
          </cell>
          <cell r="R894">
            <v>16</v>
          </cell>
          <cell r="S894" t="str">
            <v>Paz, justicia e instituciones sólidas</v>
          </cell>
          <cell r="T894" t="str">
            <v>16. Paz, justicia e instituciones sólidas</v>
          </cell>
          <cell r="U894" t="str">
            <v>1</v>
          </cell>
          <cell r="V894" t="str">
            <v>Gobierno</v>
          </cell>
          <cell r="W894" t="str">
            <v>2</v>
          </cell>
          <cell r="X894" t="str">
            <v xml:space="preserve">Justicia </v>
          </cell>
          <cell r="Y894" t="str">
            <v>1</v>
          </cell>
          <cell r="Z894" t="str">
            <v> Impartición de Justicia</v>
          </cell>
          <cell r="AA894" t="str">
            <v>1.2.1</v>
          </cell>
          <cell r="AB894" t="str">
            <v>285</v>
          </cell>
          <cell r="AC894" t="str">
            <v xml:space="preserve"> Transferencias a órganos autónomos, Tribunal Electoral</v>
          </cell>
          <cell r="AD894" t="str">
            <v>N/A</v>
          </cell>
          <cell r="AE894" t="str">
            <v>N/A</v>
          </cell>
          <cell r="AF894" t="str">
            <v>N/A</v>
          </cell>
          <cell r="AG894" t="str">
            <v>N/A</v>
          </cell>
          <cell r="AH894" t="str">
            <v>N/A</v>
          </cell>
          <cell r="AI894" t="str">
            <v>N/A</v>
          </cell>
          <cell r="AJ894" t="str">
            <v>N/A</v>
          </cell>
          <cell r="AK894" t="str">
            <v>N/A</v>
          </cell>
          <cell r="AL894" t="str">
            <v>N/A</v>
          </cell>
          <cell r="AM894">
            <v>0</v>
          </cell>
          <cell r="AN894">
            <v>0</v>
          </cell>
          <cell r="AO894">
            <v>0</v>
          </cell>
          <cell r="AP894">
            <v>0</v>
          </cell>
        </row>
        <row r="895">
          <cell r="K895" t="str">
            <v>29A0000000</v>
          </cell>
          <cell r="L895">
            <v>6</v>
          </cell>
          <cell r="M895" t="str">
            <v>Ciencia, Innovación y Transparencia</v>
          </cell>
          <cell r="N895" t="str">
            <v>2</v>
          </cell>
          <cell r="O895" t="str">
            <v>Ciencia y divulgación</v>
          </cell>
          <cell r="P895" t="str">
            <v>2</v>
          </cell>
          <cell r="Q895" t="str">
            <v>Formación</v>
          </cell>
          <cell r="R895">
            <v>16</v>
          </cell>
          <cell r="S895" t="str">
            <v>Paz, justicia e instituciones sólidas</v>
          </cell>
          <cell r="T895" t="str">
            <v>16. Paz, justicia e instituciones sólidas</v>
          </cell>
          <cell r="U895" t="str">
            <v>2</v>
          </cell>
          <cell r="V895" t="str">
            <v xml:space="preserve">Desarrollo Social </v>
          </cell>
          <cell r="W895" t="str">
            <v>5</v>
          </cell>
          <cell r="X895" t="str">
            <v xml:space="preserve">Educación </v>
          </cell>
          <cell r="Y895" t="str">
            <v>3</v>
          </cell>
          <cell r="Z895" t="str">
            <v>Educación Superior</v>
          </cell>
          <cell r="AA895" t="str">
            <v>2.5.3</v>
          </cell>
          <cell r="AB895" t="str">
            <v>286</v>
          </cell>
          <cell r="AC895" t="str">
            <v xml:space="preserve"> Transferencias a órganos autónomos, Universidad Autónoma de la Ciudad de México</v>
          </cell>
          <cell r="AD895" t="str">
            <v>N/A</v>
          </cell>
          <cell r="AE895" t="str">
            <v>N/A</v>
          </cell>
          <cell r="AF895" t="str">
            <v>N/A</v>
          </cell>
          <cell r="AG895" t="str">
            <v>N/A</v>
          </cell>
          <cell r="AH895" t="str">
            <v>N/A</v>
          </cell>
          <cell r="AI895" t="str">
            <v>N/A</v>
          </cell>
          <cell r="AJ895" t="str">
            <v>N/A</v>
          </cell>
          <cell r="AK895" t="str">
            <v>N/A</v>
          </cell>
          <cell r="AL895" t="str">
            <v>N/A</v>
          </cell>
          <cell r="AM895">
            <v>0</v>
          </cell>
          <cell r="AN895">
            <v>0</v>
          </cell>
          <cell r="AO895">
            <v>0</v>
          </cell>
          <cell r="AP895">
            <v>0</v>
          </cell>
        </row>
        <row r="896">
          <cell r="K896" t="str">
            <v>31C000E048</v>
          </cell>
          <cell r="L896">
            <v>4</v>
          </cell>
          <cell r="M896" t="str">
            <v>Ciudad de México, capital cultural de America Latina</v>
          </cell>
          <cell r="N896">
            <v>5</v>
          </cell>
          <cell r="O896" t="str">
            <v>Promoción y Difusión de los Derechos Culturales</v>
          </cell>
          <cell r="P896">
            <v>0</v>
          </cell>
          <cell r="Q896" t="str">
            <v>Promoción y Difusión de los Derechos Culturales</v>
          </cell>
          <cell r="R896">
            <v>4</v>
          </cell>
          <cell r="S896" t="str">
            <v>Educación de calidad</v>
          </cell>
          <cell r="T896" t="str">
            <v>4. Educación de calidad</v>
          </cell>
          <cell r="U896" t="str">
            <v>2</v>
          </cell>
          <cell r="V896" t="str">
            <v>Desarrollo Social</v>
          </cell>
          <cell r="W896" t="str">
            <v>4</v>
          </cell>
          <cell r="X896" t="str">
            <v>Recreación, Cultura Y Otras Manifestaciones Sociales</v>
          </cell>
          <cell r="Y896" t="str">
            <v>2</v>
          </cell>
          <cell r="Z896" t="str">
            <v>Cultura</v>
          </cell>
          <cell r="AA896" t="str">
            <v>2.4.2</v>
          </cell>
          <cell r="AB896" t="str">
            <v>077</v>
          </cell>
          <cell r="AC896" t="str">
            <v>Promoción y fomento de los derechos culturales</v>
          </cell>
          <cell r="AD896" t="str">
            <v>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v>
          </cell>
          <cell r="AE896" t="str">
            <v>LOS HABITANTES Y VISITANTES DE LA CIUDAD DE MEXICO QUE NO TIENEN ACCESO A LAS PRODUCCIONES CULTURALES Y ARTISTICAS POR SUS ALTOS COSTOS, ASI COMO ELENCOS ARTISTICOS QUE NO CUENTAN CON ESPACIOS DE EXPRESION.</v>
          </cell>
          <cell r="AF896" t="str">
            <v>1. PROMOVER EXPRESIONES ARTISTICAS DE CALIDAD. 2. REALIZAR PRODUCCIONES CULTURALES Y ARTISTICAS QUE FORTALEZCAN EL SENTIDO DE COMUNIDAD.</v>
          </cell>
          <cell r="AG896" t="str">
            <v>PRODUCCIONES CULTURALES Y ARTISTICAS DE CALIDAD QUE FAVORECEN EL ACCESO Y LA PARTICIPACION DE LA POBLACION EN LA VIDA CULTURAL DE LA CIUDAD DE MEXICO.</v>
          </cell>
          <cell r="AH896">
            <v>1</v>
          </cell>
          <cell r="AI896" t="str">
            <v>MIDE EL PORCENTAJE DE CUMPLIMIENTO DE LOS EVENTOS PROGRAMADOS EN EL ESPACIO PUBLICO Y QUE SE REALIZAN PARA FAVORECER EL ACCESO Y PARTICIPACION DE LOS HABITANTES Y VISITANTES DE LA CIUDAD DE MEXICO A LA VIDA CULTURAL.</v>
          </cell>
          <cell r="AJ896" t="str">
            <v>(NUMERO DE EVENTOS, FIESTAS Y GRANDES FESTIVALES REALIZADOS/ NUMERO DE EVENTOS, FIESTAS Y GRANDES FESTIVALES PROGRAMADOS) *100 = %
14/14X100=100</v>
          </cell>
          <cell r="AK896" t="str">
            <v>PORCENTAJE</v>
          </cell>
          <cell r="AL896" t="str">
            <v>SISTEMAS DE INFORMACION DE LA SECRETARIA DE CULTURA Y LA JEFATURA DE GOBIERNO DE LA CDMX (PAT, SISEC; SICOPI): HTTP://SISEC.CULTURA.DF.GOB.MX/PAT/</v>
          </cell>
          <cell r="AM896">
            <v>0.2</v>
          </cell>
          <cell r="AN896">
            <v>0.4</v>
          </cell>
          <cell r="AO896">
            <v>0.6</v>
          </cell>
          <cell r="AP896">
            <v>1</v>
          </cell>
        </row>
        <row r="897">
          <cell r="K897" t="str">
            <v>31C000E072</v>
          </cell>
          <cell r="L897">
            <v>4</v>
          </cell>
          <cell r="M897" t="str">
            <v>Ciudad de México, capital cultural de America Latina</v>
          </cell>
          <cell r="N897">
            <v>2</v>
          </cell>
          <cell r="O897" t="str">
            <v>Memoria y Patrimonio Cultural comunitario</v>
          </cell>
          <cell r="P897">
            <v>0</v>
          </cell>
          <cell r="Q897" t="str">
            <v>Memoria y Patrimonio Cultural comunitario</v>
          </cell>
          <cell r="R897">
            <v>11</v>
          </cell>
          <cell r="S897" t="str">
            <v>Ciudades y comunidades sostenibles</v>
          </cell>
          <cell r="T897" t="str">
            <v>11. Ciudades y comunidades sostenibles</v>
          </cell>
          <cell r="U897" t="str">
            <v>1</v>
          </cell>
          <cell r="V897" t="str">
            <v>Gobierno</v>
          </cell>
          <cell r="W897" t="str">
            <v>3</v>
          </cell>
          <cell r="X897" t="str">
            <v>Coordinación De La Política De Gobierno</v>
          </cell>
          <cell r="Y897" t="str">
            <v>3</v>
          </cell>
          <cell r="Z897" t="str">
            <v>Preservación Y Cuidado Del Patrimonio Público</v>
          </cell>
          <cell r="AA897" t="str">
            <v>1.3.3</v>
          </cell>
          <cell r="AB897" t="str">
            <v>073</v>
          </cell>
          <cell r="AC897" t="str">
            <v>Promoción y conservación del patrimonio material e inmaterial</v>
          </cell>
          <cell r="AD897" t="str">
            <v>DESATENCION DE LAS NECESIDADES DE INFRAESTRUCTURA Y MANTENIMIENTO DE LOS INMUEBLES DESTINADOS A LAS ACTIVIDADES CULTURALES.</v>
          </cell>
          <cell r="AE897" t="str">
            <v>HABITANTES Y VISITANTES DE LA CIUDAD DE MEXICO</v>
          </cell>
          <cell r="AF897" t="str">
            <v>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v>
          </cell>
          <cell r="AG897" t="str">
            <v>LOS HABITANTES Y VISITANTES DE LA CIUDAD DE MEXICO CUENTAN CON ESPACIOS FUNCIONALES  PARA EL GOCE Y DISFRUTE DEL ARTE Y LA CULTURA QUE LES PERMITE FORTALECER SU SENTIDO DE PERTENENCIA A UN GRUPO.</v>
          </cell>
          <cell r="AH897">
            <v>1</v>
          </cell>
          <cell r="AI897" t="str">
            <v>MIDE EL PORCENTAJE DE CUMPLIMIENTO DE LOS PROCESOS DE MANTENIMIENTO A LOS DISTINTOS INMUEBLES ADSCRITOS A LA SECRETARIA DE CULTURA, PARA GARANTIZAR SU CORRECTO FUNCIONAMIENTO.</v>
          </cell>
          <cell r="AJ897" t="str">
            <v>(NUMERO DE INMUEBLES ATENDIDOS/ NUMERO DE INMUEBLES PROGRAMADOS) *100 = %
13/13X100=100</v>
          </cell>
          <cell r="AK897" t="str">
            <v>PORCENTAJE</v>
          </cell>
          <cell r="AL897" t="str">
            <v>SISTEMAS DE INFORMACION DE LA SECRETARIA DE CULTURA Y LA JEFATURA DE GOBIERNO DE LA CDMX (PAT, SISEC; SICOPI): HTTP://SISEC.CULTURA.DF.GOB.MX/PAT/</v>
          </cell>
          <cell r="AM897">
            <v>0.1</v>
          </cell>
          <cell r="AN897">
            <v>0.2</v>
          </cell>
          <cell r="AO897">
            <v>0.4</v>
          </cell>
          <cell r="AP897">
            <v>1</v>
          </cell>
        </row>
        <row r="898">
          <cell r="K898" t="str">
            <v>31C000E079</v>
          </cell>
          <cell r="L898">
            <v>4</v>
          </cell>
          <cell r="M898" t="str">
            <v>Ciudad de México, capital cultural de America Latina</v>
          </cell>
          <cell r="N898">
            <v>5</v>
          </cell>
          <cell r="O898" t="str">
            <v>Promoción y Difusión de los Derechos Culturales</v>
          </cell>
          <cell r="P898">
            <v>0</v>
          </cell>
          <cell r="Q898" t="str">
            <v>Promoción y Difusión de los Derechos Culturales</v>
          </cell>
          <cell r="R898">
            <v>4</v>
          </cell>
          <cell r="S898" t="str">
            <v>Educación de calidad</v>
          </cell>
          <cell r="T898" t="str">
            <v>4. Educación de calidad</v>
          </cell>
          <cell r="U898" t="str">
            <v>2</v>
          </cell>
          <cell r="V898" t="str">
            <v>Desarrollo Social</v>
          </cell>
          <cell r="W898" t="str">
            <v>4</v>
          </cell>
          <cell r="X898" t="str">
            <v>Recreación, Cultura Y Otras Manifestaciones Sociales</v>
          </cell>
          <cell r="Y898" t="str">
            <v>2</v>
          </cell>
          <cell r="Z898" t="str">
            <v>Cultura</v>
          </cell>
          <cell r="AA898" t="str">
            <v>2.4.2</v>
          </cell>
          <cell r="AB898" t="str">
            <v>110</v>
          </cell>
          <cell r="AC898" t="str">
            <v>Gestión integral de la Orquesta Filarmónica de la Ciudad de México</v>
          </cell>
          <cell r="AD898" t="str">
            <v>PUBLICOS NO DESARROLLADOS EN TORNO A LA MUSICA CLASICA.</v>
          </cell>
          <cell r="AE898" t="str">
            <v>HABITANTES Y VISITANTES DE LA CIUDAD DE MEXICO.</v>
          </cell>
          <cell r="AF898" t="str">
            <v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v>
          </cell>
          <cell r="AG898" t="str">
            <v>LOS HABITANTES Y VISITANTES DE LA CIUDAD DE MEXICO ASISTEN A LOS CONCIERTOS DE LA ORQUESTA FILARMONICA QUE LES PERMITEN DISFRUTAR LA MUSICA COMO LENGUAJE ARTISTICO Y MEDIO DE EXPRESION.</v>
          </cell>
          <cell r="AH898">
            <v>1</v>
          </cell>
          <cell r="AI898" t="str">
            <v>EL INDICADOR MIDE LA VARIACION PORCENTUAL DE LOS CONCIERTOS Y ACTIVIDADES DE LA OFCM EN SU SEDE OFICIAL Y SEDES ALTERNAS.</v>
          </cell>
          <cell r="AJ898" t="str">
            <v>(NUMERO DE CONCIERTOS REALIZADOS EN 2020 / NUMERO DE CONCIERTOS REALIZADOS EN 2019-1)*100= 63.88  EL INDICADOR ES EL INCREMENTO OBTENIDO ENTRE 2019 A 2020.     (59/36-1)*100=63.88</v>
          </cell>
          <cell r="AK898" t="str">
            <v>TASA DE VARIACION</v>
          </cell>
          <cell r="AL898" t="str">
            <v>SISTEMAS DE INFORMACION DE LA SECRETARIA DE CULTURA Y LA JEFATURA DE GOBIERNO DE LA CDMX (PAT, SISEC; SICOPI): HTTP://SISEC.CULTURA.DF.GOB.MX/PAT/</v>
          </cell>
          <cell r="AM898">
            <v>0.1</v>
          </cell>
          <cell r="AN898">
            <v>0.3</v>
          </cell>
          <cell r="AO898">
            <v>0.6</v>
          </cell>
          <cell r="AP898">
            <v>1</v>
          </cell>
        </row>
        <row r="899">
          <cell r="K899" t="str">
            <v>31C000F013</v>
          </cell>
          <cell r="L899">
            <v>4</v>
          </cell>
          <cell r="M899" t="str">
            <v>Ciudad de México, capital cultural de America Latina</v>
          </cell>
          <cell r="N899">
            <v>5</v>
          </cell>
          <cell r="O899" t="str">
            <v>Promoción y Difusión de los Derechos Culturales</v>
          </cell>
          <cell r="P899">
            <v>0</v>
          </cell>
          <cell r="Q899" t="str">
            <v>Promoción y Difusión de los Derechos Culturales</v>
          </cell>
          <cell r="R899">
            <v>4</v>
          </cell>
          <cell r="S899" t="str">
            <v>Educación de calidad</v>
          </cell>
          <cell r="T899" t="str">
            <v>4. Educación de calidad</v>
          </cell>
          <cell r="U899" t="str">
            <v>2</v>
          </cell>
          <cell r="V899" t="str">
            <v>Desarrollo Social</v>
          </cell>
          <cell r="W899" t="str">
            <v>4</v>
          </cell>
          <cell r="X899" t="str">
            <v>Recreación, Cultura Y Otras Manifestaciones Sociales</v>
          </cell>
          <cell r="Y899" t="str">
            <v>2</v>
          </cell>
          <cell r="Z899" t="str">
            <v>Cultura</v>
          </cell>
          <cell r="AA899" t="str">
            <v>2.4.2</v>
          </cell>
          <cell r="AB899" t="str">
            <v>135</v>
          </cell>
          <cell r="AC899" t="str">
            <v>Espacios públicos para la cultura y el arte</v>
          </cell>
          <cell r="AD899" t="str">
            <v>OPERACION DEFICIENTE DE LOS CENTROS CULTURALES, MUSEOS, TEATROS Y DEMAS RECINTOS ADMINISTRADOS POR LA SECRETARIA DE CULTURA.</v>
          </cell>
          <cell r="AE899" t="str">
            <v>HABITANTES Y VISITANTES DE LA CIUDAD DE MEXICO.</v>
          </cell>
          <cell r="AF899" t="str">
            <v xml:space="preserve"> 1. PROMOVER EL PATRIMONIO CULTURAL Y ARTISTICO DE LA CIUDAD DE MEXICO, A TRAVES DE LOS CENTROS CULTURALES, MUSEOS Y TEATROS.  2. FORTALECER LA VINCULACION ENTRE PATRIMONIO Y COMUNIDAD.</v>
          </cell>
          <cell r="AG899" t="str">
            <v>LOS HABITANTES Y VISITANTES DE LA CIUDAD DE MEXICO ACCEDEN A LA OFERTA CULTURAL EN CENTROS CULTURALES, MUSEOS, TEATROS Y ESPACIOS PARA EL ARTE Y LA CULTURA, LO QUE LES PERMITE EJERCER SUS DERECHOS CULTURALES.</v>
          </cell>
          <cell r="AH899">
            <v>1</v>
          </cell>
          <cell r="AI899" t="str">
            <v>MIDE EL INCREMENTO PORCENTUAL DE LAS ACTIVIDADES CULTURALES QUE SE DESARROLLAN EN LOS MUSEOS, RECINTOS, TEATROS Y CENTROS CULTURALES DE LA SECRETARIA DE CULTURA.</v>
          </cell>
          <cell r="AJ899" t="str">
            <v>(ACTIVIDADES CULTURALES REALIZADAS EN 2020 / ACTIVIDADES CULTURALES REALIZADAS EN 2019) * 100= 11.11%
 INCREMENTO PORCENTUAL DE LAS ACCIONES REALIZADAS.  (1000/900-1)*100=11.11</v>
          </cell>
          <cell r="AK899" t="str">
            <v>TASA DE VARIACION</v>
          </cell>
          <cell r="AL899" t="str">
            <v>SISTEMAS DE INFORMACION DE LA SECRETARIA DE CULTURA Y LA JEFATURA DE GOBIERNO DE LA CDMX (PAT, SISEC; SICOPI): HTTP://SISEC.CULTURA.DF.GOB.MX/PAT/</v>
          </cell>
          <cell r="AM899">
            <v>0.1</v>
          </cell>
          <cell r="AN899">
            <v>0.3</v>
          </cell>
          <cell r="AO899">
            <v>0.6</v>
          </cell>
          <cell r="AP899">
            <v>1</v>
          </cell>
        </row>
        <row r="900">
          <cell r="K900" t="str">
            <v>31C000F018</v>
          </cell>
          <cell r="L900">
            <v>4</v>
          </cell>
          <cell r="M900" t="str">
            <v>Ciudad de México, capital cultural de America Latina</v>
          </cell>
          <cell r="N900">
            <v>7</v>
          </cell>
          <cell r="O900" t="str">
            <v>Vinculación Interinstitucional y cooperación cultural</v>
          </cell>
          <cell r="P900">
            <v>0</v>
          </cell>
          <cell r="Q900" t="str">
            <v>Vinculación Interinstitucional y cooperación cultural</v>
          </cell>
          <cell r="R900">
            <v>4</v>
          </cell>
          <cell r="S900" t="str">
            <v>Educación de calidad</v>
          </cell>
          <cell r="T900" t="str">
            <v>4. Educación de calidad</v>
          </cell>
          <cell r="U900" t="str">
            <v>2</v>
          </cell>
          <cell r="V900" t="str">
            <v>Desarrollo Social</v>
          </cell>
          <cell r="W900" t="str">
            <v>4</v>
          </cell>
          <cell r="X900" t="str">
            <v>Recreación, Cultura Y Otras Manifestaciones Sociales</v>
          </cell>
          <cell r="Y900" t="str">
            <v>2</v>
          </cell>
          <cell r="Z900" t="str">
            <v>Cultura</v>
          </cell>
          <cell r="AA900" t="str">
            <v>2.4.2</v>
          </cell>
          <cell r="AB900" t="str">
            <v>134</v>
          </cell>
          <cell r="AC900" t="str">
            <v>Acciones de vinculación y promoción cultural</v>
          </cell>
          <cell r="AD900" t="str">
            <v>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v>
          </cell>
          <cell r="AE900" t="str">
            <v>NIÑAS, NIÑOS, JOVENES Y ADULTOS DE LA CIUDAD DE MEXICO CON VOCACION E INTERESES ARTISTICO - CULTURALES.</v>
          </cell>
          <cell r="AF900" t="str">
            <v>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v>
          </cell>
          <cell r="AG900" t="str">
            <v>ATENCION INTEGRAL DE LA POBLACION DE LA CIUDAD DE MEXICO CON VOCACION VOCACION E INTERESES ARTISTICO - CULTURALES. ACCESO A UNA EDUCACION ARTISTICA INTEGRAL, FORMAL Y NO FORMAL EN TODOS LOS NIVELES EDUCATIVOS. FORMACION DE PUBLICOS.</v>
          </cell>
          <cell r="AH900">
            <v>1</v>
          </cell>
          <cell r="AI900" t="str">
            <v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v>
          </cell>
          <cell r="AJ900" t="str">
            <v>(CANTIDAD DE BENEFICIARIOS ATENDIDOS / CANTIDAD DE BENEFICIARIOS PROGRAMADOS)=100%
32500/32500=100%</v>
          </cell>
          <cell r="AK900" t="str">
            <v>PORCENTAJE</v>
          </cell>
          <cell r="AL900" t="str">
            <v>SISTEMAS DE INFORMACION DE LA SECRETARIA DE CULTURA Y LA JEFATURA DE GOBIERNO DE LA CDMX (PAT, SISEC; SICOPI): HTTP://SISEC.CULTURA.DF.GOB.MX/PAT/</v>
          </cell>
          <cell r="AM900">
            <v>0.25</v>
          </cell>
          <cell r="AN900">
            <v>0.5</v>
          </cell>
          <cell r="AO900">
            <v>0.75</v>
          </cell>
          <cell r="AP900">
            <v>1</v>
          </cell>
        </row>
        <row r="901">
          <cell r="K901" t="str">
            <v>31C000M001</v>
          </cell>
          <cell r="L901">
            <v>4</v>
          </cell>
          <cell r="M901" t="str">
            <v>Ciudad de México, capital cultural de America Latina</v>
          </cell>
          <cell r="N901">
            <v>5</v>
          </cell>
          <cell r="O901" t="str">
            <v>Promoción y Difusión de los Derechos Culturales</v>
          </cell>
          <cell r="P901">
            <v>0</v>
          </cell>
          <cell r="Q901" t="str">
            <v>Promoción y Difusión de los Derechos Culturales</v>
          </cell>
          <cell r="R901" t="str">
            <v>4</v>
          </cell>
          <cell r="S901" t="str">
            <v>Educación de calidad</v>
          </cell>
          <cell r="T901" t="str">
            <v>4. Educación de calidad</v>
          </cell>
          <cell r="U901" t="str">
            <v>2</v>
          </cell>
          <cell r="V901" t="str">
            <v>Desarrollo Social</v>
          </cell>
          <cell r="W901" t="str">
            <v>4</v>
          </cell>
          <cell r="X901" t="str">
            <v>Recreación, Cultura Y Otras Manifestaciones Sociales</v>
          </cell>
          <cell r="Y901" t="str">
            <v>2</v>
          </cell>
          <cell r="Z901" t="str">
            <v>Cultura</v>
          </cell>
          <cell r="AA901" t="str">
            <v>2.4.2</v>
          </cell>
          <cell r="AB901" t="str">
            <v>104</v>
          </cell>
          <cell r="AC901" t="str">
            <v>Administración de capital humano</v>
          </cell>
          <cell r="AD901" t="str">
            <v xml:space="preserve"> DESARTICULACION EN LOS PROCESOS ADMINISTRATIVOS QUE GENERAN RETRASOS EN LA ASIGNACION Y EJECUCION DE LOS RECURSOS QUE SE NECESITAN EN LA OPERACION DE LA DEPENDENCIA.</v>
          </cell>
          <cell r="AE901" t="str">
            <v>ENFOQUE: GARANTIZAR EL EJERCICIO DE DERECHOS CULTURALES A TODAS Y TODOS  LOS HABITANTES Y VISITANTES DE LA CIUDAD DE MEXICO</v>
          </cell>
          <cell r="AF901" t="str">
            <v>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v>
          </cell>
          <cell r="AG901" t="str">
            <v>LAS UNIDADES ADMINISTRATIVAS DE LA SECRETARIA DE CULTURA GESTIONAN EFICIENTEMENTE LOS RECURSOS ASIGNADOS LO QUE PERMITE EL LOGRO DE LAS METAS ESTABLECIDAS.</v>
          </cell>
          <cell r="AH901">
            <v>1</v>
          </cell>
          <cell r="AI901" t="str">
            <v>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v>
          </cell>
          <cell r="AJ901" t="str">
            <v>PORCENTAJE DE EFICIENCIA DE LAS ACTIVIDADES REALIZADAS POR LA DIRECCION GENERAL DE ADMINISTRACION Y FINANZAS</v>
          </cell>
          <cell r="AK901" t="str">
            <v>PORCENTAJE</v>
          </cell>
          <cell r="AL901" t="str">
            <v>INFORME TRIMESTRAL Y ANUAL FINANCIERO.WWW.CULTURA.CDMX.GOB.MX</v>
          </cell>
          <cell r="AM901">
            <v>0.40899999999999997</v>
          </cell>
          <cell r="AN901">
            <v>0.68100000000000005</v>
          </cell>
          <cell r="AO901">
            <v>0.86299999999999999</v>
          </cell>
          <cell r="AP901">
            <v>1</v>
          </cell>
        </row>
        <row r="902">
          <cell r="K902" t="str">
            <v>31C000O001</v>
          </cell>
          <cell r="L902">
            <v>4</v>
          </cell>
          <cell r="M902" t="str">
            <v>Ciudad de México, capital cultural de America Latina</v>
          </cell>
          <cell r="N902" t="str">
            <v>7</v>
          </cell>
          <cell r="O902" t="str">
            <v>Vinculación Interinstitucional y cooperación cultural</v>
          </cell>
          <cell r="P902">
            <v>0</v>
          </cell>
          <cell r="Q902" t="str">
            <v>Vinculación Interinstitucional y cooperación cultural</v>
          </cell>
          <cell r="R902">
            <v>16</v>
          </cell>
          <cell r="S902" t="str">
            <v>Paz, justicia e instituciones sólidas</v>
          </cell>
          <cell r="T902" t="str">
            <v>16. Paz, justicia e instituciones sólidas</v>
          </cell>
          <cell r="U902" t="str">
            <v>3</v>
          </cell>
          <cell r="V902" t="str">
            <v>Gobierno</v>
          </cell>
          <cell r="W902" t="str">
            <v>9</v>
          </cell>
          <cell r="X902" t="str">
            <v>Coordinación De La Política De Gobierno</v>
          </cell>
          <cell r="Y902" t="str">
            <v>3</v>
          </cell>
          <cell r="Z902" t="str">
            <v>Función Pública</v>
          </cell>
          <cell r="AA902" t="str">
            <v>3.9.3</v>
          </cell>
          <cell r="AB902" t="str">
            <v>001</v>
          </cell>
          <cell r="AC902" t="str">
            <v>Función pública y buen gobierno</v>
          </cell>
          <cell r="AD902" t="str">
            <v>MECANISMOS ANTICORRUPCION POCO DESARROLLADOS QUE PUEDEN PERMITIR MALAS PRACTICAS ADMINISTRATIVAS POR PARTE DE LAS PERSONAS SERVIDORAS PUBLICAS.</v>
          </cell>
          <cell r="AE902" t="str">
            <v>PERSONAS SERVIDORAS PUBLICAS EN LA SECRETARIA DE CULTURA</v>
          </cell>
          <cell r="AF902" t="str">
            <v>1. PROMOVER EL CUMPLIMIENTO DE LOS PROCESOS DE FISCALIZACION Y CONTROL. 2. CONTRIBUIR AL FORTALECIMIENTO DEL SISTEMA NACIONAL ANTICORRUPCION, A TRAVES DE MECANISMOS INTEGRALES PARA LA DETECCION DE CONDUCTAS ILICITAS.</v>
          </cell>
          <cell r="AG902" t="str">
            <v>LAS PERSONAS SERVIDORAS PUBLICAS EJERCEN SUS FUNCIONES CON APEGO A LA LEGALIDAD.</v>
          </cell>
          <cell r="AH902">
            <v>1</v>
          </cell>
          <cell r="AI902" t="str">
            <v>DICHO INDICADOR TIENE LA FINALIDAD DE MEDIR EL PORCENTAJE DE CUMPLIMIENTO DE LAS SOLICITUDES DE INFORMACION PUBLICA DE LA UNIDAD DE TRANSPARENCIA DE LA SECRETARIA DE CULTURA</v>
          </cell>
          <cell r="AJ902" t="str">
            <v>(NÙMERO DE SOLICITUDES DE INFORMACION PUBLICA ATENDIDAS/ NÙMERO DE SOLICITUDES PROYECTADAS)*100</v>
          </cell>
          <cell r="AK902" t="str">
            <v>PORCENTAJE</v>
          </cell>
          <cell r="AL902" t="str">
            <v>WWW.CULTURA.GOB.MX</v>
          </cell>
          <cell r="AM902">
            <v>0.25</v>
          </cell>
          <cell r="AN902">
            <v>0.5</v>
          </cell>
          <cell r="AO902">
            <v>0.75</v>
          </cell>
          <cell r="AP902">
            <v>1</v>
          </cell>
        </row>
        <row r="903">
          <cell r="K903" t="str">
            <v>31C000P001</v>
          </cell>
          <cell r="L903">
            <v>4</v>
          </cell>
          <cell r="M903" t="str">
            <v>Ciudad de México, capital cultural de America Latina</v>
          </cell>
          <cell r="N903" t="str">
            <v>3</v>
          </cell>
          <cell r="O903" t="str">
            <v>Educación y Formación Artística y Cultural</v>
          </cell>
          <cell r="P903" t="str">
            <v>0</v>
          </cell>
          <cell r="Q903" t="str">
            <v>Educación y Formación Artística y Cultural</v>
          </cell>
          <cell r="R903">
            <v>5</v>
          </cell>
          <cell r="S903" t="str">
            <v xml:space="preserve">Igualdad de género </v>
          </cell>
          <cell r="T903" t="str">
            <v xml:space="preserve">5. Igualdad de género </v>
          </cell>
          <cell r="U903" t="str">
            <v>1</v>
          </cell>
          <cell r="V903" t="str">
            <v>Gobierno</v>
          </cell>
          <cell r="W903" t="str">
            <v>2</v>
          </cell>
          <cell r="X903" t="str">
            <v>Justicia</v>
          </cell>
          <cell r="Y903" t="str">
            <v>4</v>
          </cell>
          <cell r="Z903" t="str">
            <v>Derechos Humanos</v>
          </cell>
          <cell r="AA903" t="str">
            <v>1.2.4</v>
          </cell>
          <cell r="AB903" t="str">
            <v>003</v>
          </cell>
          <cell r="AC903" t="str">
            <v>Transversalización de la perspectiva de género</v>
          </cell>
          <cell r="AD903" t="str">
            <v>DESIGUALDAD EN EL ACCESO Y PARTICIPACIPACION DE NIÑAS Y MUJERES EN LAS ACTIVIDADES CULTURALES DE LA CIUDAD DE MEXICO.</v>
          </cell>
          <cell r="AE903" t="str">
            <v>NIÑAS Y MUJERES DE LA CIUDAD DE MEXICO.</v>
          </cell>
          <cell r="AF903" t="str">
            <v>1. DIFUNDIR EL MARCO NORMATIVO EN MATERIA DE LOS DERECHOS DE NIÑAS Y MUJERES. 2. GENERAR MECANISMOS DE INFORMACION, DIFUSION Y CAPACITACION EN LA MATERIA.</v>
          </cell>
          <cell r="AG903" t="str">
            <v>LAS NIÑAS Y MUJERES DE LA CIUDAD DE MEXICO ACCEDEN A LA VIDA CULTURAL EN CONDICIONES DE IGUALDAD QUE LES PERMITEN EJERCER SUS DERECHOS CULTURALES.</v>
          </cell>
          <cell r="AH903">
            <v>1</v>
          </cell>
          <cell r="AI903" t="str">
            <v>DICHO INDICADOR TIENE LA FINALIDAD DE MEDIR LAS ACCIONES REALIZADAS EN FUNCION DE LAS NIÑAS Y MUJERES DE LA CIUDAD DE MEXICO</v>
          </cell>
          <cell r="AJ903" t="str">
            <v xml:space="preserve">PORCENTAJE DE CUMPLIMIENTO EN ACCIONES DE CAPACITACION Y SENSIBILIZACION PARA LA PROMOCION DE LA IGUALDAD DE GENERO. </v>
          </cell>
          <cell r="AK903" t="str">
            <v>PORCENTAJE</v>
          </cell>
          <cell r="AL903" t="str">
            <v>SISTEMAS DE INFORMACION DE LA SECRETARIA DE CULTURA Y LA JEFATURA DE GOBIERNO DE LA CDMX (PAT, SISEC; SICOPI): HTTP://SISEC.CULTURA.DF.GOB.MX/PAT/</v>
          </cell>
          <cell r="AM903">
            <v>0.25</v>
          </cell>
          <cell r="AN903">
            <v>0.5</v>
          </cell>
          <cell r="AO903">
            <v>0.75</v>
          </cell>
          <cell r="AP903">
            <v>1</v>
          </cell>
        </row>
        <row r="904">
          <cell r="K904" t="str">
            <v>31C000P002</v>
          </cell>
          <cell r="L904">
            <v>4</v>
          </cell>
          <cell r="M904" t="str">
            <v>Ciudad de México, capital cultural de America Latina</v>
          </cell>
          <cell r="N904" t="str">
            <v>3</v>
          </cell>
          <cell r="O904" t="str">
            <v>Educación y Formación Artística y Cultural</v>
          </cell>
          <cell r="P904">
            <v>0</v>
          </cell>
          <cell r="Q904" t="str">
            <v>Educación y Formación Artística y Cultural</v>
          </cell>
          <cell r="R904">
            <v>10</v>
          </cell>
          <cell r="S904" t="str">
            <v xml:space="preserve">Reducción de las desigualdades </v>
          </cell>
          <cell r="T904" t="str">
            <v xml:space="preserve">10. Reducción de las desigualdades </v>
          </cell>
          <cell r="U904" t="str">
            <v>1</v>
          </cell>
          <cell r="V904" t="str">
            <v>Gobierno</v>
          </cell>
          <cell r="W904" t="str">
            <v>2</v>
          </cell>
          <cell r="X904" t="str">
            <v>Justicia</v>
          </cell>
          <cell r="Y904" t="str">
            <v>4</v>
          </cell>
          <cell r="Z904" t="str">
            <v>Derechos Humanos</v>
          </cell>
          <cell r="AA904" t="str">
            <v>1.2.4</v>
          </cell>
          <cell r="AB904" t="str">
            <v>004</v>
          </cell>
          <cell r="AC904" t="str">
            <v>Transversalización del enfoque de derechos humanos</v>
          </cell>
          <cell r="AD904" t="str">
            <v xml:space="preserve">INSUFICIENTE PROMOCION, DIFUSION E INVESTIGACION DEL MARCO NORMATIVO Y LEGAL EN MATERIA DE DERECHOS CULTURALES ENTRE LOS HABITANTES Y VISITANTES DE LA CIUDAD DE MEXICO. </v>
          </cell>
          <cell r="AE904" t="str">
            <v>HABITANTES Y VISITANTES DE LA CIUDAD DE MEXICO CON UN ENFOQUE TRANSVERSAL DE DERECHOS HUMANOS Y GRUPOS DE ATENCION PRIORITARIA.</v>
          </cell>
          <cell r="AF904" t="str">
            <v>1. IMPULSAR MECANISMOS DE INFORMACION, COMUNICACION Y CAPACITACION QUE PERMITAN GARANTIZAR EL EJERCICIO DE LOS DERECHOS CULTURALES 2. DISEÑAR UN INSTRUMENTO DE REFERENCIA QUE ORIENTE EL DESARROLLO DE LAS POLITICAS PUBLICAS CULTURALES DE LA CIUDAD DE MEXICO</v>
          </cell>
          <cell r="AG904" t="str">
            <v xml:space="preserve">LOS HABITANTES Y VISITANTES DE LA CIUDAD DE MEXICO CONCEN LOS MECANISMOS QUE LES FACILITAN EL EJERCICIO DE SUS DERECHOS CULTURALES. </v>
          </cell>
          <cell r="AH904">
            <v>1</v>
          </cell>
          <cell r="AI904" t="str">
            <v>DICHO INDICADOR TIENE LA FINALIDAD DE MEDIR EL CUMPLIMIENTO ANUAL DE LAS ACCIONES DE FOMENTO Y PROMOCION DE LOS DERECHOS CULTURALES EN LOS HABITANTES DE LA CIUDAD DE MEXICO</v>
          </cell>
          <cell r="AJ904" t="str">
            <v xml:space="preserve">PORCENTAJE DE CUMPLIMIENTO DE LAS ACCIONES DE INFORMACION, COMUNICACION Y CAPACITACION DE LOS DERECHOS CULTURALES. </v>
          </cell>
          <cell r="AK904" t="str">
            <v>PORCENTAJE</v>
          </cell>
          <cell r="AL904" t="str">
            <v>SISTEMAS DE INFORMACION DE LA SECRETARIA DE CULTURA Y LA JEFATURA DE GOBIERNO DE LA CDMX (PAT, SISEC; SICOPI): HTTP://SISEC.CULTURA.DF.GOB.MX/PAT/</v>
          </cell>
          <cell r="AM904">
            <v>0.15</v>
          </cell>
          <cell r="AN904">
            <v>0.3</v>
          </cell>
          <cell r="AO904">
            <v>0.6</v>
          </cell>
          <cell r="AP904">
            <v>1</v>
          </cell>
        </row>
        <row r="905">
          <cell r="K905" t="str">
            <v>31C000P004</v>
          </cell>
          <cell r="L905">
            <v>4</v>
          </cell>
          <cell r="M905" t="str">
            <v>Ciudad de México, capital cultural de America Latina</v>
          </cell>
          <cell r="N905" t="str">
            <v>5</v>
          </cell>
          <cell r="O905" t="str">
            <v>Promoción y Difusión de los Derechos Culturales</v>
          </cell>
          <cell r="P905" t="str">
            <v>0</v>
          </cell>
          <cell r="Q905" t="str">
            <v>Promoción y Difusión de los Derechos Culturales</v>
          </cell>
          <cell r="R905">
            <v>10</v>
          </cell>
          <cell r="S905" t="str">
            <v xml:space="preserve">Reducción de las desigualdades </v>
          </cell>
          <cell r="T905" t="str">
            <v xml:space="preserve">10. Reducción de las desigualdades </v>
          </cell>
          <cell r="U905" t="str">
            <v>2</v>
          </cell>
          <cell r="V905" t="str">
            <v>Desarrollo Social</v>
          </cell>
          <cell r="W905" t="str">
            <v>6</v>
          </cell>
          <cell r="X905" t="str">
            <v>Protección Social</v>
          </cell>
          <cell r="Y905" t="str">
            <v>8</v>
          </cell>
          <cell r="Z905" t="str">
            <v>Otros Grupos Vulnerables</v>
          </cell>
          <cell r="AA905" t="str">
            <v>2.6.8</v>
          </cell>
          <cell r="AB905">
            <v>294</v>
          </cell>
          <cell r="AC905" t="str">
            <v>Transversalización de la perspectiva de los derechos de la niñez y de la adolescencia</v>
          </cell>
          <cell r="AD90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05" t="str">
            <v>NIÑOS, NIÑAS Y ADOLESCENTES QUE HABITEN Y TRANSITEN EN LA CIUDAD DE MÉXICO</v>
          </cell>
          <cell r="AF905" t="str">
            <v>PROMOCIÓN INTEGRAL DE LOS DERECHOS DE LOS NIÑOS, NIÑAS Y ADOLESCENTES.
IMPLEMENTACIÓN ACCIONES DE SENSIBILIZACIÓN, PARA LOS SERVIDORES PÚBLICOS EN EL CUMPLIMIENTO DE LOS DERECHOS DE LOS NIÑOS, NIÑAS Y ADOLESCENTES.</v>
          </cell>
          <cell r="AG905" t="str">
            <v>NIÑOS, NIÑAS Y ADOLESCENTES, CON UNA VIDA LIBRE DE VIOLENCIA</v>
          </cell>
          <cell r="AH905">
            <v>1</v>
          </cell>
          <cell r="AI905" t="str">
            <v>PORCENTAJE DE ACTIVIDADES REALIZADAS A EFECTO DE CONCIENTIZAR SOBRE LOS DERECHOS DE LAS NIÑAS, NIÑOS Y ADOLESCENTES A LOS SERVIDORES PÚBLICOS DE LA INSTITUCIÓN.</v>
          </cell>
          <cell r="AJ905" t="str">
            <v>(ACTIVIDADES PLANEADAS PARA CONCIENTIZAR SOBRE LOS DERECHOS DE LAS NIÑAS, NIÑOS Y ADOLESCENTES) / (ACTIVIDADES REALIZADAS PARA CONCIENTIZAR SOBRE LOS DERECHOS DE LAS NIÑAS, NIÑOS Y ADOLESCENTES)</v>
          </cell>
          <cell r="AK905" t="str">
            <v>PORCENTAJE</v>
          </cell>
          <cell r="AL905" t="str">
            <v>N/A</v>
          </cell>
          <cell r="AM905">
            <v>0</v>
          </cell>
          <cell r="AN905">
            <v>0.5</v>
          </cell>
          <cell r="AO905">
            <v>1</v>
          </cell>
          <cell r="AP905">
            <v>1</v>
          </cell>
        </row>
        <row r="906">
          <cell r="K906" t="str">
            <v>31C000S012</v>
          </cell>
          <cell r="L906">
            <v>4</v>
          </cell>
          <cell r="M906" t="str">
            <v>Ciudad de México, capital cultural de America Latina</v>
          </cell>
          <cell r="N906">
            <v>1</v>
          </cell>
          <cell r="O906" t="str">
            <v>Cultura Comunitaria</v>
          </cell>
          <cell r="P906">
            <v>0</v>
          </cell>
          <cell r="Q906" t="str">
            <v>Cultura Comunitaria</v>
          </cell>
          <cell r="R906">
            <v>4</v>
          </cell>
          <cell r="S906" t="str">
            <v>Educación de calidad</v>
          </cell>
          <cell r="T906" t="str">
            <v>4. Educación de calidad</v>
          </cell>
          <cell r="U906" t="str">
            <v>2</v>
          </cell>
          <cell r="V906" t="str">
            <v>Desarrollo Social</v>
          </cell>
          <cell r="W906" t="str">
            <v>4</v>
          </cell>
          <cell r="X906" t="str">
            <v>Recreación, Cultura Y Otras Manifestaciones Sociales</v>
          </cell>
          <cell r="Y906" t="str">
            <v>2</v>
          </cell>
          <cell r="Z906" t="str">
            <v>Cultura</v>
          </cell>
          <cell r="AA906" t="str">
            <v>2.4.2</v>
          </cell>
          <cell r="AB906" t="str">
            <v>218</v>
          </cell>
          <cell r="AC906" t="str">
            <v>Desarrollo cultural comunitario</v>
          </cell>
          <cell r="AD906" t="str">
            <v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v>
          </cell>
          <cell r="AE906" t="str">
            <v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v>
          </cell>
          <cell r="AF906" t="str">
            <v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v>
          </cell>
          <cell r="AG906" t="str">
            <v>CONSTRUIR ESPACIOS DE PARTICIPACION CIUDADANA AUTOGESTIVOS, INDEPENDIENTES Y COMUNITARIOS QUE CONTRIBUYAN AL EJERCICIO DE LOS DERECHOS CULTURALES</v>
          </cell>
          <cell r="AH906">
            <v>1</v>
          </cell>
          <cell r="AI906" t="str">
            <v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v>
          </cell>
          <cell r="AJ906" t="str">
            <v>(CUMPLIMIENTO DE APOYOS ENTREGADOS / CUMPLIMIENTO DE APOYOS PROGRAMADOS)= 100% ..423/423X100=100%</v>
          </cell>
          <cell r="AK906" t="str">
            <v>PORCENTAJE</v>
          </cell>
          <cell r="AL906" t="str">
            <v>PADRON DE BENEFICIARIOS DEL PROGRAMA SOCIAL COLECTIVOS CULTURALES COMUNITARIOS CIUDAD DE MEXICO HTTPS://WWW.CULTURA.CDMX.GOB.MX/STORAGE/APP/MEDIA/ARCHIVOS/BENEFICIARIOS%20DEL%20PROGRAMA%20SOCIAL%20CCCCDMX%202020.PDF.</v>
          </cell>
          <cell r="AM906">
            <v>0.25</v>
          </cell>
          <cell r="AN906">
            <v>0.5</v>
          </cell>
          <cell r="AO906">
            <v>0.75</v>
          </cell>
          <cell r="AP906">
            <v>1</v>
          </cell>
        </row>
        <row r="907">
          <cell r="K907" t="str">
            <v>31C000S051</v>
          </cell>
          <cell r="L907">
            <v>4</v>
          </cell>
          <cell r="M907" t="str">
            <v>Ciudad de México, capital cultural de America Latina</v>
          </cell>
          <cell r="N907">
            <v>5</v>
          </cell>
          <cell r="O907" t="str">
            <v>Promoción y Difusión de los Derechos Culturales</v>
          </cell>
          <cell r="P907">
            <v>0</v>
          </cell>
          <cell r="Q907" t="str">
            <v>Promoción y Difusión de los Derechos Culturales</v>
          </cell>
          <cell r="R907">
            <v>4</v>
          </cell>
          <cell r="S907" t="str">
            <v>Educación de calidad</v>
          </cell>
          <cell r="T907" t="str">
            <v>4. Educación de calidad</v>
          </cell>
          <cell r="U907" t="str">
            <v>2</v>
          </cell>
          <cell r="V907" t="str">
            <v>Desarrollo Social</v>
          </cell>
          <cell r="W907" t="str">
            <v>4</v>
          </cell>
          <cell r="X907" t="str">
            <v>Recreación, Cultura Y Otras Manifestaciones Sociales</v>
          </cell>
          <cell r="Y907" t="str">
            <v>2</v>
          </cell>
          <cell r="Z907" t="str">
            <v>Cultura</v>
          </cell>
          <cell r="AA907" t="str">
            <v>2.4.2</v>
          </cell>
          <cell r="AB907" t="str">
            <v>219</v>
          </cell>
          <cell r="AC907" t="str">
            <v>Promotores culturales</v>
          </cell>
          <cell r="AD907" t="str">
            <v>LA FALTA DE ACCESO A SERVICIOS ARTISTICO-CULTURALES QUE RESPONDA A LOS INTERESES TEMATICOS Y FORMALES DE LAS POBLACIONES DE ATENCION PRIORITARIA COMO GRUPOS VULNERABLES.</v>
          </cell>
          <cell r="AE907" t="str">
            <v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v>
          </cell>
          <cell r="AF907" t="str">
            <v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v>
          </cell>
          <cell r="AG907" t="str">
            <v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v>
          </cell>
          <cell r="AH907">
            <v>1</v>
          </cell>
          <cell r="AI907" t="str">
            <v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v>
          </cell>
          <cell r="AJ907" t="str">
            <v>(CUMPLIMIENTO DE LOS APOYOS ENTREGADOS / CUMPLIMIENTO DE APOYOS PROGRAMADOS)=100%
1110/1110X100=100</v>
          </cell>
          <cell r="AK907" t="str">
            <v>PORCENTAJE</v>
          </cell>
          <cell r="AL907" t="str">
            <v>PADRON DE BENEFICIARIOS DEL PROGRAMA SOCIAL PROMOTORES COMUNITARIOS CIUDAD DE MEXICO HTTPS://WWW.CULTURA.CDMX.GOB.MX/STORAGE/APP/MEDIA/UPLOADED-FILES/PERSONAS%20FACILITADORAS%20DE%20SERVICIOS%20PROMOTORES%20CULTURALES.PDF</v>
          </cell>
          <cell r="AM907">
            <v>0.25</v>
          </cell>
          <cell r="AN907">
            <v>0.5</v>
          </cell>
          <cell r="AO907">
            <v>0.75</v>
          </cell>
          <cell r="AP907">
            <v>1</v>
          </cell>
        </row>
        <row r="908">
          <cell r="K908" t="str">
            <v>31C000S057</v>
          </cell>
          <cell r="L908">
            <v>4</v>
          </cell>
          <cell r="M908" t="str">
            <v>Ciudad de México, capital cultural de America Latina</v>
          </cell>
          <cell r="N908">
            <v>5</v>
          </cell>
          <cell r="O908" t="str">
            <v>Promoción y Difusión de los Derechos Culturales</v>
          </cell>
          <cell r="P908">
            <v>0</v>
          </cell>
          <cell r="Q908" t="str">
            <v>Promoción y Difusión de los Derechos Culturales</v>
          </cell>
          <cell r="R908">
            <v>4</v>
          </cell>
          <cell r="S908" t="str">
            <v>Educación de calidad</v>
          </cell>
          <cell r="T908" t="str">
            <v>4. Educación de calidad</v>
          </cell>
          <cell r="U908" t="str">
            <v>2</v>
          </cell>
          <cell r="V908" t="str">
            <v>Desarrollo Social</v>
          </cell>
          <cell r="W908" t="str">
            <v>4</v>
          </cell>
          <cell r="X908" t="str">
            <v>Recreación, Cultura Y Otras Manifestaciones Sociales</v>
          </cell>
          <cell r="Y908" t="str">
            <v>2</v>
          </cell>
          <cell r="Z908" t="str">
            <v>Cultura</v>
          </cell>
          <cell r="AA908" t="str">
            <v>2.4.2</v>
          </cell>
          <cell r="AB908" t="str">
            <v>220</v>
          </cell>
          <cell r="AC908" t="str">
            <v>Gestión de talleres de artes y oficios</v>
          </cell>
          <cell r="AD908" t="str">
            <v>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v>
          </cell>
          <cell r="AE908" t="str">
            <v>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v>
          </cell>
          <cell r="AF908" t="str">
            <v>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v>
          </cell>
          <cell r="AG908" t="str">
            <v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v>
          </cell>
          <cell r="AH908">
            <v>1</v>
          </cell>
          <cell r="AI908" t="str">
            <v>MIDE EL CUMPLIMIENTO DE LOS APOYOS ECONOMICOS QUE SE OTORGAN A PERSONAS FACILITADORAS DE SERVICIOS PARA QUE, EN UN ESQUEMA COORDINADO CON LA SECRETARIA DE CULTURA DE LA CIUDAD DE MEXICO SE IMPARTAN TALLERES DE ARTES Y OFICIOS, ASI COMO LA REALIZACION DE ACTIVIDADES CULTURALES.</v>
          </cell>
          <cell r="AJ908" t="str">
            <v>(CUMPLIMIENTO DE LOS APOYOS ENTREGADOS / CUMPLIMIENTO DE APOYOS PROGRAMADOS)=100%
1813/1813X100=100</v>
          </cell>
          <cell r="AK908" t="str">
            <v>PORCENTAJE</v>
          </cell>
          <cell r="AL908" t="str">
            <v>PADRON DE BENEFICIARIOS DEL PROGRAMA SOCIAL TALLERES DE ARTE Y OFICIOS COMUNITARIOS DISPONIBLE EN: WWW.CULTURA.CDMX.GOB.MX</v>
          </cell>
          <cell r="AM908">
            <v>0.25</v>
          </cell>
          <cell r="AN908">
            <v>0.5</v>
          </cell>
          <cell r="AO908">
            <v>0.75</v>
          </cell>
          <cell r="AP908">
            <v>1</v>
          </cell>
        </row>
        <row r="909">
          <cell r="K909" t="str">
            <v>31C000U014</v>
          </cell>
          <cell r="L909">
            <v>4</v>
          </cell>
          <cell r="M909" t="str">
            <v>Ciudad de México, capital cultural de America Latina</v>
          </cell>
          <cell r="N909">
            <v>5</v>
          </cell>
          <cell r="O909" t="str">
            <v>Promoción y Difusión de los Derechos Culturales</v>
          </cell>
          <cell r="P909">
            <v>0</v>
          </cell>
          <cell r="Q909" t="str">
            <v>Promoción y Difusión de los Derechos Culturales</v>
          </cell>
          <cell r="R909">
            <v>4</v>
          </cell>
          <cell r="S909" t="str">
            <v>Educación de calidad</v>
          </cell>
          <cell r="T909" t="str">
            <v>4. Educación de calidad</v>
          </cell>
          <cell r="U909" t="str">
            <v>2</v>
          </cell>
          <cell r="V909" t="str">
            <v>Desarrollo Social</v>
          </cell>
          <cell r="W909" t="str">
            <v>4</v>
          </cell>
          <cell r="X909" t="str">
            <v>Recreación, Cultura Y Otras Manifestaciones Sociales</v>
          </cell>
          <cell r="Y909" t="str">
            <v>2</v>
          </cell>
          <cell r="Z909" t="str">
            <v>Cultura</v>
          </cell>
          <cell r="AA909" t="str">
            <v>2.4.2</v>
          </cell>
          <cell r="AB909" t="str">
            <v>077</v>
          </cell>
          <cell r="AC909" t="str">
            <v>Promoción y fomento de los derechos culturales</v>
          </cell>
          <cell r="AD909" t="str">
            <v>FALTA DE RECONOCIMIENTO Y APOYO ECONOMICO/FINANCIERO A LA COMUNIDAD ARTISTICO CULTURAL, DEFICIENTE APROPIACION E IDENTIDADES CULTURALES DE LA POBLACION, LAS CUALES GENERAN DIFICULTAD  AL ACCESO DEL EJERCICIO DE LOS DERECHOS CULTURALES.</v>
          </cell>
          <cell r="AE909" t="str">
            <v>PERSONAS DE LOS DISTINTOS GRUPOS SOCIALES, ETAREOS Y SEXOGENERICOS DE LAS 16 ALCALDIAS DE LA CIUDAD DE MEXICO.</v>
          </cell>
          <cell r="AF909" t="str">
            <v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v>
          </cell>
          <cell r="AG909" t="str">
            <v>LOS HABITANTES Y VISITANTES DE LA CIUDAD DE MÈXICO EJERCEN SUS DERECHOS CULTURALES Y, HACEN DE LA CULTURA Y LAS ARTES, UN FACTOR DE DESARROLLO SOSTENIBLE PARA  MEJORAR SU CALIDAD DE VIDA.</v>
          </cell>
          <cell r="AH909">
            <v>1</v>
          </cell>
          <cell r="AI909" t="str">
            <v>MIDE EL NIVEL DE CUMPLIMIENTO DE LOS APOYOS QUE SE ENTREGAN   A ORGANIZACIONES DE LA SOCIEDAD CIVIL, COLECTIVOS CULTURALES  Y PROYECTOS ESPECIALES.</v>
          </cell>
          <cell r="AJ909" t="str">
            <v>(CUMPLIMIENTO DE APOYOS OTORGADOS / APOYOS PROGRAMADOS)*100=100%
PARA ASOCIACIONES, COLECTIVOS, ORGANISMOS Y PERSONAS QUE DESARROLLAN ACTIVIDADES ARTISTICAS.
500/500X100=100</v>
          </cell>
          <cell r="AK909" t="str">
            <v>PORCENTAJE</v>
          </cell>
          <cell r="AL909" t="str">
            <v>SISTEMAS DE INFORMACION DE LA SECRETARIA DE CULTURA Y LA JEFATURA DE GOBIERNO DE LA CDMX (PAT, SISEC; SICOPI): HTTP://SISEC.CULTURA.DF.GOB.MX/PAT/</v>
          </cell>
          <cell r="AM909">
            <v>0.1</v>
          </cell>
          <cell r="AN909">
            <v>0.2</v>
          </cell>
          <cell r="AO909">
            <v>0.6</v>
          </cell>
          <cell r="AP909">
            <v>1</v>
          </cell>
        </row>
        <row r="910">
          <cell r="K910" t="str">
            <v>31PFMAE028</v>
          </cell>
          <cell r="L910">
            <v>4</v>
          </cell>
          <cell r="M910" t="str">
            <v>Ciudad de México, capital cultural de America Latina</v>
          </cell>
          <cell r="N910">
            <v>2</v>
          </cell>
          <cell r="O910" t="str">
            <v>Memoria y Patrimonio Cultural comunitario</v>
          </cell>
          <cell r="P910">
            <v>0</v>
          </cell>
          <cell r="Q910" t="str">
            <v>Memoria y Patrimonio Cultural comunitario</v>
          </cell>
          <cell r="R910">
            <v>4</v>
          </cell>
          <cell r="S910" t="str">
            <v>Educación de calidad</v>
          </cell>
          <cell r="T910" t="str">
            <v>4. Educación de calidad</v>
          </cell>
          <cell r="U910" t="str">
            <v>1</v>
          </cell>
          <cell r="V910" t="str">
            <v>Gobierno</v>
          </cell>
          <cell r="W910" t="str">
            <v>3</v>
          </cell>
          <cell r="X910" t="str">
            <v>Coordinación De La Política De Gobierno</v>
          </cell>
          <cell r="Y910" t="str">
            <v>3</v>
          </cell>
          <cell r="Z910" t="str">
            <v>Preservación Y Cuidado Del Patrimonio Público</v>
          </cell>
          <cell r="AA910" t="str">
            <v>1.3.3</v>
          </cell>
          <cell r="AB910" t="str">
            <v>044</v>
          </cell>
          <cell r="AC910" t="str">
            <v>Gestión y conservación museística</v>
          </cell>
          <cell r="AD910" t="str">
            <v xml:space="preserve">LA POBLACION DE LA CIUDAD DE MEXICO NO CUENTA CON ESPACIOS, EVENTOS, CAPACITACION Y FOMENTO SUFICIENTES PARA ACCEDER A CULTURA DEL ARTE POPULAR MEXICANO. </v>
          </cell>
          <cell r="AE910" t="str">
            <v>LAS ACCIONES DEL MUSEO DE ARTE POPULAR ESTAN DIRIGIDAS PARA LA POBLACION EN GENERAL SIN DISCRIMINACION ALGUNA.</v>
          </cell>
          <cell r="AF910" t="str">
            <v>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v>
          </cell>
          <cell r="AG910" t="str">
            <v>EL MAP CONTRIBUYE A PRESERVAR EL ARTE POPULAR MEXICANO, DANDOLE UN VALOR AGREGADO A LAS ARTESANIAS MEXICANAS Y DIFUNDIENDO EL MEJOR GUSTO Y CALIDAD POR ESTAS Y A SU VEZ CONSERVANDO LAS TRADICIONES MEXICANAS.</v>
          </cell>
          <cell r="AH910">
            <v>1</v>
          </cell>
          <cell r="AI910" t="str">
            <v>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v>
          </cell>
          <cell r="AJ910" t="str">
            <v>(EVENTOS REALIZADOS/EVENTOS PROGRAMADOS)*100</v>
          </cell>
          <cell r="AK910" t="str">
            <v>PORCENTAJE</v>
          </cell>
          <cell r="AL910" t="str">
            <v>HTTP://WWW.MAP.CDMX.GOB.MX/STORAGE/APP/MEDIA/TRANSPARENCIA/ARTICULO 121/XXI PEF 2020.PDF</v>
          </cell>
          <cell r="AM910">
            <v>0.157</v>
          </cell>
          <cell r="AN910">
            <v>0.45300000000000001</v>
          </cell>
          <cell r="AO910">
            <v>0.73499999999999999</v>
          </cell>
          <cell r="AP910">
            <v>1</v>
          </cell>
        </row>
        <row r="911">
          <cell r="K911" t="str">
            <v>31PFMAM001</v>
          </cell>
          <cell r="L911">
            <v>4</v>
          </cell>
          <cell r="M911" t="str">
            <v>Ciudad de México, capital cultural de America Latina</v>
          </cell>
          <cell r="N911">
            <v>2</v>
          </cell>
          <cell r="O911" t="str">
            <v>Memoria y Patrimonio Cultural comunitario</v>
          </cell>
          <cell r="P911">
            <v>0</v>
          </cell>
          <cell r="Q911" t="str">
            <v>Memoria y Patrimonio Cultural comunitario</v>
          </cell>
          <cell r="R911" t="str">
            <v>4</v>
          </cell>
          <cell r="S911" t="str">
            <v>Educación de calidad</v>
          </cell>
          <cell r="T911" t="str">
            <v>4. Educación de calidad</v>
          </cell>
          <cell r="U911" t="str">
            <v>1</v>
          </cell>
          <cell r="V911" t="str">
            <v>Gobierno</v>
          </cell>
          <cell r="W911" t="str">
            <v>3</v>
          </cell>
          <cell r="X911" t="str">
            <v>Coordinación De La Política De Gobierno</v>
          </cell>
          <cell r="Y911" t="str">
            <v>3</v>
          </cell>
          <cell r="Z911" t="str">
            <v>Preservación Y Cuidado Del Patrimonio Público</v>
          </cell>
          <cell r="AA911" t="str">
            <v>1.3.3</v>
          </cell>
          <cell r="AB911" t="str">
            <v>104</v>
          </cell>
          <cell r="AC911" t="str">
            <v>Administración de capital humano</v>
          </cell>
          <cell r="AD911" t="str">
            <v>EL NO REALIZAR LOS TRAMITES ADMINISTRATIVOS EN TIEMPO Y FORMA, OCASIONA RETRASOS EN LA OPORTUNA ENTREGA DE LAS PERCEPCIONES DEL PERSONAL DEL MAP</v>
          </cell>
          <cell r="AE911" t="str">
            <v xml:space="preserve">EL MAP CUENTA PARA SU OPERACION CON SESENTA Y CUATRO PERSONAS </v>
          </cell>
          <cell r="AF911" t="str">
            <v xml:space="preserve">REALIZAR LAS ACCIONES NECESARIAS PARA CUBRIR OPORTUNAMENTE LAS PERCEPCIONES DEL PERSONAL DEL MAP </v>
          </cell>
          <cell r="AG911" t="str">
            <v>AL RECIBIR EL PAGO OPORTUNO POR LOS SERVICIOS PRESTADOS DEL PERSONAL DEL MAP CONTRIBUYE A SATISFACER SUS NECESIDADES ECONOMICAS Y SOCIALES</v>
          </cell>
          <cell r="AH911">
            <v>64</v>
          </cell>
          <cell r="AI911" t="str">
            <v>64 PERSONAS</v>
          </cell>
          <cell r="AJ911" t="str">
            <v>PERSONAS CONTRATADAS/PERSONAS PROGRAMADAS</v>
          </cell>
          <cell r="AK911" t="str">
            <v>PERSONA</v>
          </cell>
          <cell r="AL911" t="str">
            <v>NOMINA QUINCENAL DEL SUN</v>
          </cell>
          <cell r="AM911">
            <v>64</v>
          </cell>
          <cell r="AN911">
            <v>64</v>
          </cell>
          <cell r="AO911">
            <v>64</v>
          </cell>
          <cell r="AP911">
            <v>64</v>
          </cell>
        </row>
        <row r="912">
          <cell r="K912" t="str">
            <v>31PFMAN001</v>
          </cell>
          <cell r="L912">
            <v>4</v>
          </cell>
          <cell r="M912" t="str">
            <v>Ciudad de México, capital cultural de America Latina</v>
          </cell>
          <cell r="N912" t="str">
            <v>2</v>
          </cell>
          <cell r="O912" t="str">
            <v>Memoria y Patrimonio Cultural comunitario</v>
          </cell>
          <cell r="P912" t="str">
            <v>0</v>
          </cell>
          <cell r="Q912" t="str">
            <v>Memoria y Patrimonio Cultural comunitario</v>
          </cell>
          <cell r="R912">
            <v>16</v>
          </cell>
          <cell r="S912" t="str">
            <v>Paz, justicia e instituciones sólidas</v>
          </cell>
          <cell r="T912" t="str">
            <v>16. Paz, justicia e instituciones sólidas</v>
          </cell>
          <cell r="U912" t="str">
            <v>1</v>
          </cell>
          <cell r="V912" t="str">
            <v>Gobierno</v>
          </cell>
          <cell r="W912" t="str">
            <v>7</v>
          </cell>
          <cell r="X912" t="str">
            <v>Asuntos De Orden Público Y De Seguridad Interior</v>
          </cell>
          <cell r="Y912" t="str">
            <v>2</v>
          </cell>
          <cell r="Z912" t="str">
            <v>Protección Civil</v>
          </cell>
          <cell r="AA912" t="str">
            <v>1.7.2</v>
          </cell>
          <cell r="AB912" t="str">
            <v>002</v>
          </cell>
          <cell r="AC912" t="str">
            <v>Gestión integral de riesgos en materia de protección civil</v>
          </cell>
          <cell r="AD912" t="str">
            <v>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v>
          </cell>
          <cell r="AE912" t="str">
            <v>PERSONAL DEL MAP Y SUS VISITANTES</v>
          </cell>
          <cell r="AF912" t="str">
            <v xml:space="preserve">CONTAR CON UN SISTEMA PREVENTIVO DE PROTECCION CIVIL </v>
          </cell>
          <cell r="AG912" t="str">
            <v>LOS VISITANTES DEL MAP SE ENCONTRARAN COMPLETAMENTE SEGUROS AL ESTAR EN LAS INSTALACIONES, YA QUE CONTARAN CON PERSONAL CAPACITADO PARA ATENDER CUALQUIER EMERGENCIA, ASI COMO SUS EQUIPOS TECNICOS PARA SALVAGUARDAR SU ESTRUCTURA Y SU VIDA.</v>
          </cell>
          <cell r="AH912">
            <v>6</v>
          </cell>
          <cell r="AI912" t="str">
            <v>CURSOS, RECARGA DE EXTINTORES Y SIMULACRO DE EVACUACION</v>
          </cell>
          <cell r="AJ912" t="str">
            <v>(ACCIONES REALIZADAS/ACCIONES PROGRAMADAS)*100</v>
          </cell>
          <cell r="AK912" t="str">
            <v>ACCION</v>
          </cell>
          <cell r="AL912" t="str">
            <v>CALIFICACION Y MEDICION FISICA DE EXTINTORES</v>
          </cell>
          <cell r="AM912">
            <v>2</v>
          </cell>
          <cell r="AN912">
            <v>3</v>
          </cell>
          <cell r="AO912">
            <v>5</v>
          </cell>
          <cell r="AP912">
            <v>6</v>
          </cell>
        </row>
        <row r="913">
          <cell r="K913" t="str">
            <v>31PFMAO001</v>
          </cell>
          <cell r="L913">
            <v>4</v>
          </cell>
          <cell r="M913" t="str">
            <v>Ciudad de México, capital cultural de America Latina</v>
          </cell>
          <cell r="N913" t="str">
            <v>1</v>
          </cell>
          <cell r="O913" t="str">
            <v>Cultura Comunitaria</v>
          </cell>
          <cell r="P913" t="str">
            <v>0</v>
          </cell>
          <cell r="Q913" t="str">
            <v>Cultura Comunitaria</v>
          </cell>
          <cell r="R913">
            <v>16</v>
          </cell>
          <cell r="S913" t="str">
            <v>Paz, justicia e instituciones sólidas</v>
          </cell>
          <cell r="T913" t="str">
            <v>16. Paz, justicia e instituciones sólidas</v>
          </cell>
          <cell r="U913" t="str">
            <v>3</v>
          </cell>
          <cell r="V913" t="str">
            <v>Gobierno</v>
          </cell>
          <cell r="W913" t="str">
            <v>9</v>
          </cell>
          <cell r="X913" t="str">
            <v>Coordinación De La Política De Gobierno</v>
          </cell>
          <cell r="Y913" t="str">
            <v>3</v>
          </cell>
          <cell r="Z913" t="str">
            <v>Función Pública</v>
          </cell>
          <cell r="AA913" t="str">
            <v>3.9.3</v>
          </cell>
          <cell r="AB913" t="str">
            <v>001</v>
          </cell>
          <cell r="AC913" t="str">
            <v>Función pública y buen gobierno</v>
          </cell>
          <cell r="AD913" t="str">
            <v xml:space="preserve">EL PERSONAL DEL MAP DEBE ESTAR EN ACTUALIZACION CONTINUA  EN CUANTO A LA SENSIBILIZACION HUMANA Y LA NORMATIVIDAD </v>
          </cell>
          <cell r="AE913" t="str">
            <v>LAS ACCIONES DEL MAP NO ESTAN DIRIGIDAS  NI PUEDEN IDENTIFICARSE POR CUESTIONES DE GENERO, YA QUE ESTAN ORIENTADAS AL PUBLICO EN GENERAL QUE LO VISITA Y QUE UTILIZA LOS SERVICIOS QUE OFRECE.</v>
          </cell>
          <cell r="AF913" t="str">
            <v>OTORGAR UN SERVICIO CON CALIDAD INTERNACIONAL AL PUBLICO EN GENERAL QUE VISITA EL MAP, CONFORME A LA NORMATIVIDAD VIGENTE</v>
          </cell>
          <cell r="AG913" t="str">
            <v>MEJOR ATENCION AL PUBLICO EN GENERAL QUE VISITA EL MAP</v>
          </cell>
          <cell r="AH913">
            <v>2</v>
          </cell>
          <cell r="AI913" t="str">
            <v>CURSOS</v>
          </cell>
          <cell r="AJ913" t="str">
            <v>(ACCIONES REALIZADAS/ACCIONES PROGRAMADAS)*100</v>
          </cell>
          <cell r="AK913" t="str">
            <v>ACCION</v>
          </cell>
          <cell r="AL913" t="str">
            <v>EXAMENES Y CALIFICACION</v>
          </cell>
          <cell r="AM913">
            <v>0</v>
          </cell>
          <cell r="AN913">
            <v>1</v>
          </cell>
          <cell r="AO913">
            <v>2</v>
          </cell>
          <cell r="AP913">
            <v>2</v>
          </cell>
        </row>
        <row r="914">
          <cell r="K914" t="str">
            <v>31PFMAP001</v>
          </cell>
          <cell r="L914">
            <v>4</v>
          </cell>
          <cell r="M914" t="str">
            <v>Ciudad de México, capital cultural de America Latina</v>
          </cell>
          <cell r="N914" t="str">
            <v>5</v>
          </cell>
          <cell r="O914" t="str">
            <v>Promoción y Difusión de los Derechos Culturales</v>
          </cell>
          <cell r="P914" t="str">
            <v>0</v>
          </cell>
          <cell r="Q914" t="str">
            <v>Promoción y Difusión de los Derechos Culturales</v>
          </cell>
          <cell r="R914">
            <v>5</v>
          </cell>
          <cell r="S914" t="str">
            <v xml:space="preserve">Igualdad de género </v>
          </cell>
          <cell r="T914" t="str">
            <v xml:space="preserve">5. Igualdad de género </v>
          </cell>
          <cell r="U914" t="str">
            <v>1</v>
          </cell>
          <cell r="V914" t="str">
            <v>Gobierno</v>
          </cell>
          <cell r="W914" t="str">
            <v>2</v>
          </cell>
          <cell r="X914" t="str">
            <v>Justicia</v>
          </cell>
          <cell r="Y914" t="str">
            <v>4</v>
          </cell>
          <cell r="Z914" t="str">
            <v>Derechos Humanos</v>
          </cell>
          <cell r="AA914" t="str">
            <v>1.2.4</v>
          </cell>
          <cell r="AB914" t="str">
            <v>003</v>
          </cell>
          <cell r="AC914" t="str">
            <v>Transversalización de la perspectiva de género</v>
          </cell>
          <cell r="AD914" t="str">
            <v>EL CONTACTO QUE  TIENE EL MAP CON LAS MUJERES ARTESANAS HA PERMITIDO DETECTAR LA NECESIDAD DE CAPACITAR A LAS MUJERES ARTESANAS EN LA PLANEACION, ORGANIZACION Y COMERCIALIZACION DE LAS ARTESANIAS QUE ELABORAN A TRAVES DE UN SEMINARIO DE ALTO NIVEL IMPARTIDO POR ESPECIALISTAS.</v>
          </cell>
          <cell r="AE914" t="str">
            <v xml:space="preserve">LAS MUJERES MICROEMPRESARIAS DEDICADAS A LAS ARTESANIAS Y SU COMERCIALIZACION. </v>
          </cell>
          <cell r="AF914" t="str">
            <v>LOGRAR QUE LAS MUJERES MICROEMPRESARIAS DEDICADAS A LA INDUSTRIA CULTURAL DE LAS ARTESANIAS ESTEN MEJOR ORGANIZADAS Y QUE SUS PRODUCTOS, LAS ARTESANIAS, SE COMERCIALICEN MEJOR, A TRAVES DE UNA CAPACITACION ADECUADA.</v>
          </cell>
          <cell r="AG914" t="str">
            <v>A TRAVES DE UN SEMINARIO DE ALTO NIVEL SE LOGRARA QUE LAS MUJERES DEDICADAS A LAS ARTESANIAS ESTEN MEJOR CAPACITADAS PARA LA COMERCIALIZACION DE SUS PRODUCTOS</v>
          </cell>
          <cell r="AH914">
            <v>30</v>
          </cell>
          <cell r="AI914" t="str">
            <v>SEMINARIO DE ALTA ESPECIALIZACION</v>
          </cell>
          <cell r="AJ914" t="str">
            <v>(PERSONAS CAPACITADAS/PERSONAS PROGRAMADAS)*100</v>
          </cell>
          <cell r="AK914" t="str">
            <v>PERSONA</v>
          </cell>
          <cell r="AL914" t="str">
            <v>EXAMENES</v>
          </cell>
          <cell r="AM914">
            <v>0</v>
          </cell>
          <cell r="AN914">
            <v>0</v>
          </cell>
          <cell r="AO914">
            <v>30</v>
          </cell>
          <cell r="AP914">
            <v>30</v>
          </cell>
        </row>
        <row r="915">
          <cell r="K915" t="str">
            <v>31PFMAP002</v>
          </cell>
          <cell r="L915">
            <v>4</v>
          </cell>
          <cell r="M915" t="str">
            <v>Ciudad de México, capital cultural de America Latina</v>
          </cell>
          <cell r="N915" t="str">
            <v>1</v>
          </cell>
          <cell r="O915" t="str">
            <v>Cultura Comunitaria</v>
          </cell>
          <cell r="P915" t="str">
            <v>0</v>
          </cell>
          <cell r="Q915" t="str">
            <v>Cultura Comunitaria</v>
          </cell>
          <cell r="R915">
            <v>10</v>
          </cell>
          <cell r="S915" t="str">
            <v xml:space="preserve">Reducción de las desigualdades </v>
          </cell>
          <cell r="T915" t="str">
            <v xml:space="preserve">10. Reducción de las desigualdades </v>
          </cell>
          <cell r="U915" t="str">
            <v>1</v>
          </cell>
          <cell r="V915" t="str">
            <v>Gobierno</v>
          </cell>
          <cell r="W915" t="str">
            <v>2</v>
          </cell>
          <cell r="X915" t="str">
            <v>Justicia</v>
          </cell>
          <cell r="Y915" t="str">
            <v>4</v>
          </cell>
          <cell r="Z915" t="str">
            <v>Derechos Humanos</v>
          </cell>
          <cell r="AA915" t="str">
            <v>1.2.4</v>
          </cell>
          <cell r="AB915" t="str">
            <v>004</v>
          </cell>
          <cell r="AC915" t="str">
            <v>Transversalización del enfoque de derechos humanos</v>
          </cell>
          <cell r="AD915" t="str">
            <v>LOS ACCESOS Y SANITARIOS PARA PERSONAS CON CAPACIDADES DIFERENTES DEL MAP REQUIEREN DE MANTENIMIENTO PREVENTIVO PARA SU OPTIMO FUNCIONAMIENTO</v>
          </cell>
          <cell r="AE915" t="str">
            <v>EL PUBLICO CON CAPACIDADES DIFERENTES QUE VISITA EL MAP</v>
          </cell>
          <cell r="AF915" t="str">
            <v>CONTRIBUIR EN LA REDUCCION DE LA DISCRIMINACION</v>
          </cell>
          <cell r="AG915" t="str">
            <v>MATERIAL QUE SE REQUIERE PARA EL MANTENIMIENTO DE LAS RAMPAS DE ACCESO Y LOS SANITARIOS PARA PERSONAS CON CAPACIDADES DIFERENTES QUE VISITAN EL MAP</v>
          </cell>
          <cell r="AH915">
            <v>1</v>
          </cell>
          <cell r="AI915" t="str">
            <v>MATERIAL PARA MANTENIMIENTO</v>
          </cell>
          <cell r="AJ915" t="str">
            <v>(ACCION REALIZADA/ACCION PROGRAMADA)*100</v>
          </cell>
          <cell r="AK915" t="str">
            <v>ACCION</v>
          </cell>
          <cell r="AL915" t="str">
            <v>HTTP://WWW.MAP.CDMX.GOB.MX</v>
          </cell>
          <cell r="AM915">
            <v>1</v>
          </cell>
          <cell r="AN915">
            <v>1</v>
          </cell>
          <cell r="AO915">
            <v>1</v>
          </cell>
          <cell r="AP915">
            <v>1</v>
          </cell>
        </row>
        <row r="916">
          <cell r="K916" t="str">
            <v>31PFMAP004</v>
          </cell>
          <cell r="L916">
            <v>4</v>
          </cell>
          <cell r="M916" t="str">
            <v>Ciudad de México, capital cultural de America Latina</v>
          </cell>
          <cell r="N916" t="str">
            <v>5</v>
          </cell>
          <cell r="O916" t="str">
            <v>Vinculación Interinstitucional y cooperación cultural</v>
          </cell>
          <cell r="P916" t="str">
            <v>0</v>
          </cell>
          <cell r="Q916" t="str">
            <v>Vinculación Interinstitucional y cooperación cultural</v>
          </cell>
          <cell r="R916">
            <v>10</v>
          </cell>
          <cell r="S916" t="str">
            <v xml:space="preserve">Reducción de las desigualdades </v>
          </cell>
          <cell r="T916" t="str">
            <v xml:space="preserve">10. Reducción de las desigualdades </v>
          </cell>
          <cell r="U916" t="str">
            <v>2</v>
          </cell>
          <cell r="V916" t="str">
            <v>Desarrollo Social</v>
          </cell>
          <cell r="W916" t="str">
            <v>6</v>
          </cell>
          <cell r="X916" t="str">
            <v>Protección Social</v>
          </cell>
          <cell r="Y916" t="str">
            <v>8</v>
          </cell>
          <cell r="Z916" t="str">
            <v>Otros Grupos Vulnerables</v>
          </cell>
          <cell r="AA916" t="str">
            <v>2.6.8</v>
          </cell>
          <cell r="AB916">
            <v>294</v>
          </cell>
          <cell r="AC916" t="str">
            <v>Transversalización de la perspectiva de los derechos de la niñez y de la adolescencia</v>
          </cell>
          <cell r="AD91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16" t="str">
            <v>NIÑOS, NIÑAS Y ADOLESCENTES QUE HABITEN Y TRANSITEN EN LA CIUDAD DE MÉXICO</v>
          </cell>
          <cell r="AF916" t="str">
            <v>PROMOCIÓN INTEGRAL DE LOS DERECHOS DE LOS NIÑOS, NIÑAS Y ADOLESCENTES.
IMPLEMENTACIÓN ACCIONES DE SENSIBILIZACIÓN, PARA LOS SERVIDORES PÚBLICOS EN EL CUMPLIMIENTO DE LOS DERECHOS DE LOS NIÑOS, NIÑAS Y ADOLESCENTES.</v>
          </cell>
          <cell r="AG916" t="str">
            <v>NIÑOS, NIÑAS Y ADOLESCENTES, CON UNA VIDA LIBRE DE VIOLENCIA</v>
          </cell>
          <cell r="AH916">
            <v>1</v>
          </cell>
          <cell r="AI916" t="str">
            <v>PORCENTAJE DE ACTIVIDADES REALIZADAS A EFECTO DE CONCIENTIZAR SOBRE LOS DERECHOS DE LAS NIÑAS, NIÑOS Y ADOLESCENTES A LOS SERVIDORES PÚBLICOS DE LA INSTITUCIÓN.</v>
          </cell>
          <cell r="AJ916" t="str">
            <v>(ACTIVIDADES PLANEADAS PARA CONCIENTIZAR SOBRE LOS DERECHOS DE LAS NIÑAS, NIÑOS Y ADOLESCENTES) / (ACTIVIDADES REALIZADAS PARA CONCIENTIZAR SOBRE LOS DERECHOS DE LAS NIÑAS, NIÑOS Y ADOLESCENTES)</v>
          </cell>
          <cell r="AK916" t="str">
            <v>PORCENTAJE</v>
          </cell>
          <cell r="AL916" t="str">
            <v>N/A</v>
          </cell>
          <cell r="AM916">
            <v>0</v>
          </cell>
          <cell r="AN916">
            <v>0.5</v>
          </cell>
          <cell r="AO916">
            <v>1</v>
          </cell>
          <cell r="AP916">
            <v>1</v>
          </cell>
        </row>
        <row r="917">
          <cell r="K917" t="str">
            <v>31PFMEE073</v>
          </cell>
          <cell r="L917">
            <v>4</v>
          </cell>
          <cell r="M917" t="str">
            <v>Ciudad de México, capital cultural de America Latina</v>
          </cell>
          <cell r="N917">
            <v>2</v>
          </cell>
          <cell r="O917" t="str">
            <v>Memoria y Patrimonio Cultural comunitario</v>
          </cell>
          <cell r="P917">
            <v>0</v>
          </cell>
          <cell r="Q917" t="str">
            <v>Memoria y Patrimonio Cultural comunitario</v>
          </cell>
          <cell r="R917">
            <v>4</v>
          </cell>
          <cell r="S917" t="str">
            <v>Educación de calidad</v>
          </cell>
          <cell r="T917" t="str">
            <v>4. Educación de calidad</v>
          </cell>
          <cell r="U917" t="str">
            <v>1</v>
          </cell>
          <cell r="V917" t="str">
            <v>Gobierno</v>
          </cell>
          <cell r="W917" t="str">
            <v>3</v>
          </cell>
          <cell r="X917" t="str">
            <v>Coordinación De La Política De Gobierno</v>
          </cell>
          <cell r="Y917" t="str">
            <v>3</v>
          </cell>
          <cell r="Z917" t="str">
            <v>Preservación Y Cuidado Del Patrimonio Público</v>
          </cell>
          <cell r="AA917" t="str">
            <v>1.3.3</v>
          </cell>
          <cell r="AB917" t="str">
            <v>256</v>
          </cell>
          <cell r="AC917" t="str">
            <v>Gestión de actividades culturales</v>
          </cell>
          <cell r="AD917" t="str">
            <v>FALTA DE PROMOCION, CONSERVACION Y DIVULGACION DEL PATRIMONIO CULTURAL DE LA CIUDAD DE MEXICO</v>
          </cell>
          <cell r="AE917" t="str">
            <v>HBITANTES DE LA CIUDAD DE MEXICO, VISITANTES DEL INTERIOR DE LA REPUBLICA MEXICANA Y VISITANTES INTERNACIONALES</v>
          </cell>
          <cell r="AF917" t="str">
            <v>MANTENER AL MUSEO DEL ESTANQUILLO COMO UN ATRACTIVO AL ALCANCE DE TODAS LAS CLASES SOCIALES DE LA CIUDAD DE MEXICO</v>
          </cell>
          <cell r="AG917" t="str">
            <v>INCREMENTO Y DIVERSIFICACION DE PUBLICOS QUE VISITAN EL MUSEO DEL ESTANQUILLO ENRIQUECIENDO SU CONOCIMIENTO SOBRE EL PATRIMONIO CULTURAL MEXICANO</v>
          </cell>
          <cell r="AH917">
            <v>1</v>
          </cell>
          <cell r="AI917" t="str">
            <v>MIDE EL PORCENTAJE DE CUMPLIMIENTO  DE ACTIVIDADES CULTURALES REALIZADAS EN EL MUSEO DEL ESTANQUILLO (EXPOSICIONES, PRESENTACIONES DE LIBROS, CONFERENCIAS ETC.)</v>
          </cell>
          <cell r="AJ917" t="str">
            <v>NUMERO DE EXPOSICIONES, CONFERENCIAS, VISITAS GUIADAS, TALLERES Y PRESENTACIONES DE LIBROS REALIZADAS/NÙMERO DE ACTIVIDADES POGRAMADAS* 100 =% DE CUMPLIMIENTO)</v>
          </cell>
          <cell r="AK917" t="str">
            <v>PORCENTAJE</v>
          </cell>
          <cell r="AL917" t="str">
            <v>INFORMES FINANCIEROS ENTREGADOS A LA SECRETARIA DE ADMINISRACION Y FINANZAS E INFORMES DE ACTIVIDADES. HTTPS://WWW.TRANSPARENCIA.CDMX.GOB.MX/MUSEO-DEL-ESTANQUILLO/ARTICULO/121</v>
          </cell>
          <cell r="AM917">
            <v>0.25</v>
          </cell>
          <cell r="AN917">
            <v>0.5</v>
          </cell>
          <cell r="AO917">
            <v>0.75</v>
          </cell>
          <cell r="AP917">
            <v>1</v>
          </cell>
        </row>
        <row r="918">
          <cell r="K918" t="str">
            <v>31PFMEM001</v>
          </cell>
          <cell r="L918">
            <v>4</v>
          </cell>
          <cell r="M918" t="str">
            <v>Ciudad de México, capital cultural de America Latina</v>
          </cell>
          <cell r="N918">
            <v>2</v>
          </cell>
          <cell r="O918" t="str">
            <v>Memoria y Patrimonio Cultural comunitario</v>
          </cell>
          <cell r="P918">
            <v>0</v>
          </cell>
          <cell r="Q918" t="str">
            <v>Memoria y Patrimonio Cultural comunitario</v>
          </cell>
          <cell r="R918" t="str">
            <v>4</v>
          </cell>
          <cell r="S918" t="str">
            <v>Educación de calidad</v>
          </cell>
          <cell r="T918" t="str">
            <v>4. Educación de calidad</v>
          </cell>
          <cell r="U918" t="str">
            <v>1</v>
          </cell>
          <cell r="V918" t="str">
            <v>Gobierno</v>
          </cell>
          <cell r="W918" t="str">
            <v>3</v>
          </cell>
          <cell r="X918" t="str">
            <v>Coordinación De La Política De Gobierno</v>
          </cell>
          <cell r="Y918" t="str">
            <v>3</v>
          </cell>
          <cell r="Z918" t="str">
            <v>Preservación Y Cuidado Del Patrimonio Público</v>
          </cell>
          <cell r="AA918" t="str">
            <v>1.3.3</v>
          </cell>
          <cell r="AB918" t="str">
            <v>104</v>
          </cell>
          <cell r="AC918" t="str">
            <v>Administración de capital humano</v>
          </cell>
          <cell r="AD918" t="str">
            <v>ESTRUCTURA ESCASA QUE PUEDE GENERAR RETRASOS EN EL CUMPLIMIENTO DE LA ENTREGA DE LA INFORMACION PRESUPUESTAL Y DE ACTIVIDADES A LAS DIVERSAS AREAS DEL GOBIERNO DE LA CIUDAD DE MEXICO</v>
          </cell>
          <cell r="AE918" t="str">
            <v>HABITANTES DE LA CIUDAD DE MEXICO</v>
          </cell>
          <cell r="AF918" t="str">
            <v>MANTENER AL MUSEO DEL ESTANQUILLO COMO UN REFERENTE DEL CUMPLIMIENTO EN LA ENTREGA DE INFORMES OBLIGATORIOS Y REQUERIDOS POR LAS DISTINTAS AREAS DEL GOBIERNO DE LA CIUDAD DE MEXICO</v>
          </cell>
          <cell r="AG918" t="str">
            <v>CUMPLIR CON LA ENTREGA DE INFORMES FINANCIEROS Y DE ACTIVIDADES EN TIEMPO Y FORMA QUE PERMITAN CONTAR CON LOS RECURSOS SUFICIENTES PARA LA REALIZACION DE LAS ACTIVIDADES CULTURALES PROGRAMADAS PARA EL DISFRUTE DE LOS VISITANTES AL MUSEO DEL ESTANQUILLO</v>
          </cell>
          <cell r="AH918">
            <v>1</v>
          </cell>
          <cell r="AI918" t="str">
            <v>CANTIDAD DE INFORMES ELABORADOS Y ENTREGADOS</v>
          </cell>
          <cell r="AJ918" t="str">
            <v>NUMERO DE INFORMES ELABORADOS Y ENTREGADOS (NUMERO DE INFORMES ELABORADOS Y ENTREGADOS X 100/160= % DE CUMPLIMIENTO</v>
          </cell>
          <cell r="AK918" t="str">
            <v>INDICE</v>
          </cell>
          <cell r="AL918" t="str">
            <v>INFORMES FINACIEROS Y DE ACTIVIDADES ENTREGADOS A LA SECRETARIA DE ADMINISTRACION Y FINANZAS Y DEMAS AREAS DEL GOBIERNO DE LA CIUDAD DE MEXICO.  HTTP://WWW.TRANSPARENCIA.CDMX.GOB.MX/MUSEO-DEL-ESTANQUILLO/ARTICULO/121</v>
          </cell>
          <cell r="AM918">
            <v>0.4</v>
          </cell>
          <cell r="AN918">
            <v>0.8</v>
          </cell>
          <cell r="AO918">
            <v>1.2</v>
          </cell>
          <cell r="AP918">
            <v>1</v>
          </cell>
        </row>
        <row r="919">
          <cell r="K919" t="str">
            <v>31PFMEN001</v>
          </cell>
          <cell r="L919">
            <v>4</v>
          </cell>
          <cell r="M919" t="str">
            <v>Ciudad de México, capital cultural de America Latina</v>
          </cell>
          <cell r="N919" t="str">
            <v>3</v>
          </cell>
          <cell r="O919" t="str">
            <v>Educación y Formación Artística y Cultural</v>
          </cell>
          <cell r="P919" t="str">
            <v>0</v>
          </cell>
          <cell r="Q919" t="str">
            <v>Educación y Formación Artística y Cultural</v>
          </cell>
          <cell r="R919">
            <v>16</v>
          </cell>
          <cell r="S919" t="str">
            <v>Paz, justicia e instituciones sólidas</v>
          </cell>
          <cell r="T919" t="str">
            <v>16. Paz, justicia e instituciones sólidas</v>
          </cell>
          <cell r="U919" t="str">
            <v>1</v>
          </cell>
          <cell r="V919" t="str">
            <v>Gobierno</v>
          </cell>
          <cell r="W919" t="str">
            <v>7</v>
          </cell>
          <cell r="X919" t="str">
            <v>Asuntos De Orden Público Y De Seguridad Interior</v>
          </cell>
          <cell r="Y919" t="str">
            <v>2</v>
          </cell>
          <cell r="Z919" t="str">
            <v>Protección Civil</v>
          </cell>
          <cell r="AA919" t="str">
            <v>1.7.2</v>
          </cell>
          <cell r="AB919" t="str">
            <v>002</v>
          </cell>
          <cell r="AC919" t="str">
            <v>Gestión integral de riesgos en materia de protección civil</v>
          </cell>
          <cell r="AD919" t="str">
            <v>POCA REALIZACION DE ACTIVIDADES DE PREVENCION EN MATERIA DE PROTECCION CIVIL</v>
          </cell>
          <cell r="AE919" t="str">
            <v>PERSONAL QUE LABORA EN EL FIDEICOMISO MUSEO DEL ESTANQUILLO</v>
          </cell>
          <cell r="AF919" t="str">
            <v>CAPACITAR AL PERSONAL QUE LABORA EN EL MUSEO DEL ESTANQUILLO EN TEMAS DE PROTECCION CIVIL PARA RESPONDER ANTE LA PRESENCIA DE CUALQUIER FENOMENO PERTUBADOR</v>
          </cell>
          <cell r="AG919" t="str">
            <v>OTORGAR AL PUBLICO VISITANTE Y A LOS TRABAJADORES DEL MUSEO DEL ESTANQUILLO LA SEGURIDAD NECESARIA EN MATERIA DE PROTECCION CIVIL</v>
          </cell>
          <cell r="AH919">
            <v>1</v>
          </cell>
          <cell r="AI919" t="str">
            <v>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v>
          </cell>
          <cell r="AJ919" t="str">
            <v>NUMERO DE ACTIVIDADES EN CUMPLIMIENTO DEL PROGRAMA INTERNO DE PROTECCION CIVIL DEL MUSEO DEL ESTANQUILLO (NUMERO DE ACTIVIDADES X 100/4=% DE CUMPLIMIENTO)</v>
          </cell>
          <cell r="AK919" t="str">
            <v>PORCENTAJE</v>
          </cell>
          <cell r="AL919" t="str">
            <v>INFORMES FINANCIEROS Y DE ACTIVIDADES ENTREGADOS A LA SECRETARIA DE ADMINISTRACION Y FINANZAS HTTPS://WWW.TRANSPARENCIA.CDMX.GOB.MX/MUSEO-DEL-ESTANQUILLO/ARTICULO/121</v>
          </cell>
          <cell r="AM919">
            <v>0.25</v>
          </cell>
          <cell r="AN919">
            <v>0.5</v>
          </cell>
          <cell r="AO919">
            <v>0.75</v>
          </cell>
          <cell r="AP919">
            <v>1</v>
          </cell>
        </row>
        <row r="920">
          <cell r="K920" t="str">
            <v>31PFMEO001</v>
          </cell>
          <cell r="L920">
            <v>4</v>
          </cell>
          <cell r="M920" t="str">
            <v>Ciudad de México, capital cultural de America Latina</v>
          </cell>
          <cell r="N920" t="str">
            <v>3</v>
          </cell>
          <cell r="O920" t="str">
            <v>Educación y Formación Artística y Cultural</v>
          </cell>
          <cell r="P920" t="str">
            <v>0</v>
          </cell>
          <cell r="Q920" t="str">
            <v>Educación y Formación Artística y Cultural</v>
          </cell>
          <cell r="R920">
            <v>16</v>
          </cell>
          <cell r="S920" t="str">
            <v>Paz, justicia e instituciones sólidas</v>
          </cell>
          <cell r="T920" t="str">
            <v>16. Paz, justicia e instituciones sólidas</v>
          </cell>
          <cell r="U920" t="str">
            <v>3</v>
          </cell>
          <cell r="V920" t="str">
            <v>Gobierno</v>
          </cell>
          <cell r="W920" t="str">
            <v>9</v>
          </cell>
          <cell r="X920" t="str">
            <v>Coordinación De La Política De Gobierno</v>
          </cell>
          <cell r="Y920" t="str">
            <v>3</v>
          </cell>
          <cell r="Z920" t="str">
            <v>Función Pública</v>
          </cell>
          <cell r="AA920" t="str">
            <v>3.9.3</v>
          </cell>
          <cell r="AB920" t="str">
            <v>001</v>
          </cell>
          <cell r="AC920" t="str">
            <v>Función pública y buen gobierno</v>
          </cell>
          <cell r="AD920" t="str">
            <v>ESCASA ESTRUCTURA QUE PUEDE GENERAR RETRASOS EN LA ENTREGA DE INFORMACION PUBLICA SOLICITADA QUE PERMITA OBTENER EL APOYO NECESARIO PARA LA REALIZACION EN TIEMPO Y FORMA DE LAS ACTIVIDADES CULTURALES EN EL MUSEO DEL ESTANQUILLO</v>
          </cell>
          <cell r="AE920" t="str">
            <v>TODOS LOS HABITANTES DE LA CIUDAD DE MEXICO, DEPENDENCIAS Y ENTIDADES DEL GOBIERNO DE LA CIUDAD DE MEXICO</v>
          </cell>
          <cell r="AF920" t="str">
            <v>MANTENER AL MUSEO DEL ESTANQUILLO COMO UNA DE LAS ENTIDADES MAS TRANSPARENTES EN EL PROCESO Y ENTREGA DE INFORMACION PUBLICA DEL GOBIERNO DE LA CIUDAD DE MEXICO</v>
          </cell>
          <cell r="AG920" t="str">
            <v>SER UNA DE LAS ENTIDADES MAS TRANSPARENTES EN EL PROCESO Y ENTREGA DE INFORMACION PUBLICA DEL GOBIERNO DE LA CIUDAD DE MEXICO</v>
          </cell>
          <cell r="AH920">
            <v>120</v>
          </cell>
          <cell r="AI920" t="str">
            <v xml:space="preserve">NUMERO DE SOLICITUDES DE INFORMACION PUBLICA ATENDIDAS </v>
          </cell>
          <cell r="AJ920" t="str">
            <v>NUMERO DE SOLICITUDES DE INFORMACION PUBLICA CUMPLIMENTADAS (NUMERO DE SOLICITUDES DE INFORMACION PUBLICA REALIZADAS X 100/160= % DE CUMPLIMIENTO)</v>
          </cell>
          <cell r="AK920" t="str">
            <v>ACCION</v>
          </cell>
          <cell r="AL920" t="str">
            <v>INFORMES ENTREGADOS Y EMITIDOS POR EL INSTITUTO DE TRANSPARENCIA, ACCESO A LA INFORMACION PUBLICA, PROTECCION DE DATOS PERSONALES Y RENDICION DE CUENTAS DE LA CIUDAD DE MEXICO HTTPS://WWW.TRANSPARENCIA.CDMX.GOB.MX/MUSEO-DEL-ESTANQUILLO/ARTICULO/121</v>
          </cell>
          <cell r="AM920">
            <v>30</v>
          </cell>
          <cell r="AN920">
            <v>60</v>
          </cell>
          <cell r="AO920">
            <v>90</v>
          </cell>
          <cell r="AP920">
            <v>120</v>
          </cell>
        </row>
        <row r="921">
          <cell r="K921" t="str">
            <v>31PFMEP001</v>
          </cell>
          <cell r="L921">
            <v>4</v>
          </cell>
          <cell r="M921" t="str">
            <v>Ciudad de México, capital cultural de America Latina</v>
          </cell>
          <cell r="N921" t="str">
            <v>5</v>
          </cell>
          <cell r="O921" t="str">
            <v>Promoción y Difusión de los Derechos Culturales</v>
          </cell>
          <cell r="P921" t="str">
            <v>0</v>
          </cell>
          <cell r="Q921" t="str">
            <v>Promoción y Difusión de los Derechos Culturales</v>
          </cell>
          <cell r="R921">
            <v>5</v>
          </cell>
          <cell r="S921" t="str">
            <v xml:space="preserve">Igualdad de género </v>
          </cell>
          <cell r="T921" t="str">
            <v xml:space="preserve">5. Igualdad de género </v>
          </cell>
          <cell r="U921" t="str">
            <v>1</v>
          </cell>
          <cell r="V921" t="str">
            <v>Gobierno</v>
          </cell>
          <cell r="W921" t="str">
            <v>2</v>
          </cell>
          <cell r="X921" t="str">
            <v>Justicia</v>
          </cell>
          <cell r="Y921" t="str">
            <v>4</v>
          </cell>
          <cell r="Z921" t="str">
            <v>Derechos Humanos</v>
          </cell>
          <cell r="AA921" t="str">
            <v>1.2.4</v>
          </cell>
          <cell r="AB921" t="str">
            <v>003</v>
          </cell>
          <cell r="AC921" t="str">
            <v>Transversalización de la perspectiva de género</v>
          </cell>
          <cell r="AD921" t="str">
            <v>CARENCIA DE CULTURA Y SENSIBILIDAD EN MATERIA DE IGUALDAD DE GENERO QUE PROPICIA UNA MENOR PARTICIPACION DE LA MUJER EN ACTIVIDADES CULTURALES Y ARTISTICAS</v>
          </cell>
          <cell r="AE921" t="str">
            <v>NIÑAS Y MUJERES QUE HABITAN ENLA CIUDAD DE MEXICO</v>
          </cell>
          <cell r="AF921" t="str">
            <v>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v>
          </cell>
          <cell r="AG921" t="str">
            <v>PROPICIAR UNA MAYOR PARTICIPACION DE GRUPOS ARTISTICOS INTEGRADOS POR MUJERES EN EVENTOS CULTURALES EN EL MUSEO DEL ESTANQUILLO, ASI COMO UNA MAYOR ASISTENCIA DE NIÑAS Y MUJERES A LOS EVENTOS ARTISTICO CULTURALES QUE SE REALIZAN EN EL MUSEO DEL ESTANQUILLO</v>
          </cell>
          <cell r="AH921">
            <v>1600</v>
          </cell>
          <cell r="AI921" t="str">
            <v>NUMERO DE MUJERES Y HOMBRES QUE PARTICIPAN EN LAS ACTIVIDADES CULTURALES</v>
          </cell>
          <cell r="AJ921" t="str">
            <v>PORCENTAJE DE HOMBRES Y MUJERES QUE PARTICIPAN EN LAS ACTIVIDADES ARTISTICO CULTRALES  (NUMERO DE MUJERES X 100/NUMERO TOTAL DE PARTICIPANTES=%MUJERES PARTCIPANTES Y % HOMBRES PARTICIPANTES)</v>
          </cell>
          <cell r="AK921" t="str">
            <v>PERSONA</v>
          </cell>
          <cell r="AL921" t="str">
            <v>INFORMES TRIMESTRALES QUE SE ENTREGAN A LA SECRETARIA DE FINANZAS E INFORMES QUE SE ENTREGAN A LA SECRETARIA DE LAS MUJERES DE LA CIUDAD DE MEXICO HTTPS://WWW.TRANSPARENCIA.CDMX.GOB.MX/MUSEO-DEL-ESTANQUILLO/ARTICULO/121</v>
          </cell>
          <cell r="AM921">
            <v>400</v>
          </cell>
          <cell r="AN921">
            <v>800</v>
          </cell>
          <cell r="AO921">
            <v>1200</v>
          </cell>
          <cell r="AP921">
            <v>1600</v>
          </cell>
        </row>
        <row r="922">
          <cell r="K922" t="str">
            <v>31PFMEP002</v>
          </cell>
          <cell r="L922">
            <v>4</v>
          </cell>
          <cell r="M922" t="str">
            <v>Ciudad de México, capital cultural de America Latina</v>
          </cell>
          <cell r="N922" t="str">
            <v>2</v>
          </cell>
          <cell r="O922" t="str">
            <v>Memoria y Patrimonio Cultural comunitario</v>
          </cell>
          <cell r="P922" t="str">
            <v>0</v>
          </cell>
          <cell r="Q922" t="str">
            <v>Memoria y Patrimonio Cultural comunitario</v>
          </cell>
          <cell r="R922">
            <v>10</v>
          </cell>
          <cell r="S922" t="str">
            <v xml:space="preserve">Reducción de las desigualdades </v>
          </cell>
          <cell r="T922" t="str">
            <v xml:space="preserve">10. Reducción de las desigualdades </v>
          </cell>
          <cell r="U922" t="str">
            <v>1</v>
          </cell>
          <cell r="V922" t="str">
            <v>Gobierno</v>
          </cell>
          <cell r="W922" t="str">
            <v>2</v>
          </cell>
          <cell r="X922" t="str">
            <v>Justicia</v>
          </cell>
          <cell r="Y922" t="str">
            <v>4</v>
          </cell>
          <cell r="Z922" t="str">
            <v>Derechos Humanos</v>
          </cell>
          <cell r="AA922" t="str">
            <v>1.2.4</v>
          </cell>
          <cell r="AB922" t="str">
            <v>004</v>
          </cell>
          <cell r="AC922" t="str">
            <v>Transversalización del enfoque de derechos humanos</v>
          </cell>
          <cell r="AD922" t="str">
            <v>FALTA DE SENSIBILIDAD POR EL RESPETO A LOS DERECHOS HUMANOS QUE PROPICIA UNA MENOR AFLUENCIA DE PERSONAS PERTENECIENTES A GRUPOS VULNERABLES A LOS EVENTOS QUE SE REALIZAN EN EL MUSEO DEL ESTANQUILLO</v>
          </cell>
          <cell r="AE922" t="str">
            <v>GRUPOS VULNERABLES Y DE ATENCION ESPECIAL (PERSONAS CON DISCAPACIDAD Y PERSONAS ADULTAS MAYORES), QUE HABOTAN EL LA CIUDAD DE MEXICO</v>
          </cell>
          <cell r="AF922" t="str">
            <v>DIFUNDIR Y FOMENTAR ENTRE EL PUBLICO Y EL PERSONAL DEL MUSEO DEL ESTANQUILLO EL RESPETO A LOS DERECHOS HUMANOS A TRAVES DE LA INCLUSION DE GRUPOS VULNERABLES Y DE ATENCION ESPECIAL A LAS ACTIVIDADES QUE SE REALIZAN EN EL MUSEO DEL ESTANQUILLO</v>
          </cell>
          <cell r="AG922" t="str">
            <v>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v>
          </cell>
          <cell r="AH922">
            <v>24</v>
          </cell>
          <cell r="AI922" t="str">
            <v>NUMERO DE VISITAS GUIADAS  Y NUMERO DE SESIONES DE TALLERES DIDACTICOS OTORGADAS A GRUPOS VULNERABLES Y DE ATENCION ESPECIAL EN EL MUSEO DEL ESTANQUILLO</v>
          </cell>
          <cell r="AJ922" t="str">
            <v>NUMERO DE VISITAS GUIADAS Y TALLERES DIDACTICOS APLICADOS (NUMERO DE VISITAS GUIADAS Y TALLERES X 100/24=% DE CUMPLIMIENTO)</v>
          </cell>
          <cell r="AK922" t="str">
            <v>ACCION</v>
          </cell>
          <cell r="AL922" t="str">
            <v>INFORMES FINANCIEROS ENTREGADOS A LA SECRETARIA DE ADMINISTRACION Y FINANZAS E INFORMES DE ACTIVIDADES HTTPS://WWW.TRANSPARENCIA.CDMX.GOB.MX/MUSEO-DEL-ESTANQUILLO/ARTICULO/121</v>
          </cell>
          <cell r="AM922">
            <v>6</v>
          </cell>
          <cell r="AN922">
            <v>12</v>
          </cell>
          <cell r="AO922">
            <v>18</v>
          </cell>
          <cell r="AP922">
            <v>24</v>
          </cell>
        </row>
        <row r="923">
          <cell r="K923" t="str">
            <v>31PFPCE049</v>
          </cell>
          <cell r="L923">
            <v>4</v>
          </cell>
          <cell r="M923" t="str">
            <v>Ciudad de México, capital cultural de America Latina</v>
          </cell>
          <cell r="N923">
            <v>5</v>
          </cell>
          <cell r="O923" t="str">
            <v>Promoción y Difusión de los Derechos Culturales</v>
          </cell>
          <cell r="P923">
            <v>0</v>
          </cell>
          <cell r="Q923" t="str">
            <v>Promoción y Difusión de los Derechos Culturales</v>
          </cell>
          <cell r="R923">
            <v>4</v>
          </cell>
          <cell r="S923" t="str">
            <v>Educación de calidad</v>
          </cell>
          <cell r="T923" t="str">
            <v>4. Educación de calidad</v>
          </cell>
          <cell r="U923" t="str">
            <v>1</v>
          </cell>
          <cell r="V923" t="str">
            <v>Gobierno</v>
          </cell>
          <cell r="W923" t="str">
            <v>8</v>
          </cell>
          <cell r="X923" t="str">
            <v>Otros Servicios Generales</v>
          </cell>
          <cell r="Y923" t="str">
            <v>3</v>
          </cell>
          <cell r="Z923" t="str">
            <v>Servicios De Comunicación Y Medios</v>
          </cell>
          <cell r="AA923" t="str">
            <v>1.8.3</v>
          </cell>
          <cell r="AB923" t="str">
            <v>061</v>
          </cell>
          <cell r="AC923" t="str">
            <v>Preservación, producción y difusión de material de audio y audiovisual</v>
          </cell>
          <cell r="AD923" t="str">
            <v>REZAGOS EN EL AMBITO DE PROMOCION, FOMENTO Y DESARROLLO DEL CINE MEXICANO; ASI COMO EN LA DIVULGACION AL PUBLICO OBJETIVO DE LAS CONVOCATORIAS DEL FIDEICOMISO PROCINECDMX</v>
          </cell>
          <cell r="AE923" t="str">
            <v>ESTUDIANTES, ARTISTAS, CREADORES, PRODUCTORES, TRABAJADORES Y PROMOTORES CULTURALES DEL AMBITO CINEMATOGRAFICO EN LA CIUDAD DE MEXICO</v>
          </cell>
          <cell r="AF923" t="str">
            <v>CREAR MEDIOS ELECTRONICOS EFICACES PARA LA DIVULGACION DE LAS CONVOCATORIAS QUE PUBLICA ANUALMENTE EL FIDEICOMISO PROCINECDMX</v>
          </cell>
          <cell r="AG923" t="str">
            <v>DIVULGACION A TRAVES DE REDES SOCIALES Y DE LOS PORTALES DEL PROCINECDMX Y DE LA SECRETARIA DE CULTURA DE LA CIUDAD DE MEXICO DE LAS DIVERSAS CONVOCATORIAS ANUALES</v>
          </cell>
          <cell r="AH923">
            <v>0.9</v>
          </cell>
          <cell r="AI923" t="str">
            <v>MIDE EL NUMERO TOTAL DE APOYOS ECONOMICOS OTORGADOS DE LA CONVOCATORIAS PUBLICADAS POR EL FIDEICOMISO PROCINECDMX, PARA LA PROMOCION, FOMENTO Y DESARROLLO DEL CINE MEXICANO</v>
          </cell>
          <cell r="AJ923" t="str">
            <v>TOTAL DE SUJETOS DE APOYO PARTICIPANTES DE LAS CONVOCATORIAS MENOS EL NUMERO PARTICIPANTES QUE CUMPLEN LOS REQUISITOS DE LAS CONVOCATORIAS ES IGUAL AL NUMERO DE APOYOS ECONOMICOS TPC-PCR/TOTAL DE APOYOS PROGRAMADOS *100</v>
          </cell>
          <cell r="AK923" t="str">
            <v>PORCENTAJE</v>
          </cell>
          <cell r="AL923" t="str">
            <v xml:space="preserve">PUBLICACION DE LOS SUJETOS DE APOYO ECOMOMICO DE LAS CONVOCATORIAS PUBLICADAS ANUALMENTE A TRAVES DEL PORTAL DEL FIDEICOMISO PROCINECDMX EN LA URL: HTTPS://PROCINE.CDMX.GOB.MX/COMUNICACION     </v>
          </cell>
          <cell r="AM923">
            <v>0.1</v>
          </cell>
          <cell r="AN923">
            <v>0.3</v>
          </cell>
          <cell r="AO923">
            <v>0.6</v>
          </cell>
          <cell r="AP923">
            <v>0.9</v>
          </cell>
        </row>
        <row r="924">
          <cell r="K924" t="str">
            <v>31PFPCM001</v>
          </cell>
          <cell r="L924">
            <v>4</v>
          </cell>
          <cell r="M924" t="str">
            <v>Ciudad de México, capital cultural de America Latina</v>
          </cell>
          <cell r="N924">
            <v>5</v>
          </cell>
          <cell r="O924" t="str">
            <v>Promoción y Difusión de los Derechos Culturales</v>
          </cell>
          <cell r="P924">
            <v>0</v>
          </cell>
          <cell r="Q924" t="str">
            <v>Promoción y Difusión de los Derechos Culturales</v>
          </cell>
          <cell r="R924" t="str">
            <v>4</v>
          </cell>
          <cell r="S924" t="str">
            <v>Educación de calidad</v>
          </cell>
          <cell r="T924" t="str">
            <v>4. Educación de calidad</v>
          </cell>
          <cell r="U924" t="str">
            <v>1</v>
          </cell>
          <cell r="V924" t="str">
            <v>Gobierno</v>
          </cell>
          <cell r="W924" t="str">
            <v>8</v>
          </cell>
          <cell r="X924" t="str">
            <v>Otros Servicios Generales</v>
          </cell>
          <cell r="Y924" t="str">
            <v>3</v>
          </cell>
          <cell r="Z924" t="str">
            <v>Servicios De Comunicación Y Medios</v>
          </cell>
          <cell r="AA924" t="str">
            <v>1.8.3</v>
          </cell>
          <cell r="AB924" t="str">
            <v>104</v>
          </cell>
          <cell r="AC924" t="str">
            <v>Administración de capital humano</v>
          </cell>
          <cell r="AD924" t="str">
            <v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v>
          </cell>
          <cell r="AE924" t="str">
            <v>PERSONAL DIRECTIVO Y ADMINISTRATIVO DEL FIDEICOMISO PROCINECDMX</v>
          </cell>
          <cell r="AF924" t="str">
            <v xml:space="preserve">DESARROLLAR ACTIVIDADES ESTRATEGICAS DE PLANEACION, ORGANIZACION, DIRECCION Y CONTROL, ASI COMO EL REALIZAR ACCIONES DE MANEJO DE RECURSOS HUMANOS, FINANCIEROS Y MATERIALES; ASI COMO JURIDICOS Y NORMATIVOS </v>
          </cell>
          <cell r="AG924" t="str">
            <v>PRESTACION EFICIENTE DE ATENCION A LOS USUARIOS(PRODUCTORES, CREADORES, DISTRIBUIDORES Y EXHIBIDORES DE CINE MEXICANO)  DE LOS SERVICIOS QUE PRESTA EL FIDEICOMISO PROCINECDMX, ASI COMO LA EFICAZ INTERACCION CON INSTITUCIONES GUBERNAMENTALES Y PRIVADAS</v>
          </cell>
          <cell r="AH924">
            <v>4</v>
          </cell>
          <cell r="AI924" t="str">
            <v xml:space="preserve">MIDE EL TOTAL DE PERSONAS CONTRATADAS DEL PERSONAL DE LA ESTRUCTURA ORGANICA DEL FIDEICOMISO PROCINECDMX QUE CUENTA CON LA EXPERIENCIA DIRECTIVA Y EN EL MANEJO DE LOS RECURSOS HUMANOS, FINANCIEROS Y MATERIALES; ASI COMO JURIDICOS Y NORMATIVOS. </v>
          </cell>
          <cell r="AJ924" t="str">
            <v>NUMERO DE PERSONAS CONTRATADAS CON LAS CARACTERISTICAS REQUERIDAS PARA EL EFICIENTE  DESEMPEÑO DE LA ENTIDAD. ∑ DE EMPLEADOS CONTRATADOS</v>
          </cell>
          <cell r="AK924" t="str">
            <v>PERSONA</v>
          </cell>
          <cell r="AL924" t="str">
            <v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v>
          </cell>
          <cell r="AM924">
            <v>4</v>
          </cell>
          <cell r="AN924">
            <v>4</v>
          </cell>
          <cell r="AO924">
            <v>4</v>
          </cell>
          <cell r="AP924">
            <v>4</v>
          </cell>
        </row>
        <row r="925">
          <cell r="K925" t="str">
            <v>31PFPCN001</v>
          </cell>
          <cell r="L925">
            <v>4</v>
          </cell>
          <cell r="M925" t="str">
            <v>Ciudad de México, capital cultural de America Latina</v>
          </cell>
          <cell r="N925" t="str">
            <v>7</v>
          </cell>
          <cell r="O925" t="str">
            <v>Vinculación Interinstitucional y cooperación cultural</v>
          </cell>
          <cell r="P925" t="str">
            <v>0</v>
          </cell>
          <cell r="Q925" t="str">
            <v>Vinculación Interinstitucional y cooperación cultural</v>
          </cell>
          <cell r="R925">
            <v>16</v>
          </cell>
          <cell r="S925" t="str">
            <v>Paz, justicia e instituciones sólidas</v>
          </cell>
          <cell r="T925" t="str">
            <v>16. Paz, justicia e instituciones sólidas</v>
          </cell>
          <cell r="U925" t="str">
            <v>1</v>
          </cell>
          <cell r="V925" t="str">
            <v>Gobierno</v>
          </cell>
          <cell r="W925" t="str">
            <v>7</v>
          </cell>
          <cell r="X925" t="str">
            <v>Asuntos De Orden Público Y De Seguridad Interior</v>
          </cell>
          <cell r="Y925" t="str">
            <v>2</v>
          </cell>
          <cell r="Z925" t="str">
            <v>Protección Civil</v>
          </cell>
          <cell r="AA925" t="str">
            <v>1.7.2</v>
          </cell>
          <cell r="AB925" t="str">
            <v>002</v>
          </cell>
          <cell r="AC925" t="str">
            <v>Gestión integral de riesgos en materia de protección civil</v>
          </cell>
          <cell r="AD925" t="str">
            <v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v>
          </cell>
          <cell r="AE925" t="str">
            <v>PERSONAL RESPONSABLE DE LA PROTECCION CIVIL DEL FIDEICOMISO PROCINECDMX</v>
          </cell>
          <cell r="AF925" t="str">
            <v>DESARROLLAR UN PROGRAMA DE CAPACITACION EN GESTION INTEGRAL DEL RIESGOS Y AL ENTORNO LABORAL DEL PROCINECDMX, DIRIGIDO AL PERSONAL RESPONSABLE DE LA PROTECCION CIVIL</v>
          </cell>
          <cell r="AG925" t="str">
            <v>CONTAR CON PERSONAL CAPACITADO Y QUE PUEDA REACIONAR ANTE CONTIGENCIAS NATURALES Y ACCIDENTES, PARA EVITAR PERDIDAS HUMANAS DENTRO DEL ENTORNO LABORAL.</v>
          </cell>
          <cell r="AH925">
            <v>4</v>
          </cell>
          <cell r="AI925" t="str">
            <v>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v>
          </cell>
          <cell r="AJ925" t="str">
            <v>SUMA DE PERSONAL DE PROTECCION CIVIL CAPACITADO EN SISTEMA DE GESTION INTERGRAL DE RIESGOS ∑ PPCSGIR</v>
          </cell>
          <cell r="AK925" t="str">
            <v>PERSONA</v>
          </cell>
          <cell r="AL925" t="str">
            <v xml:space="preserve">PUBLICACION DEL PROGRAMA DE CAPACITACION DEL SISTEMA DE GESTION INTEGRAL DE RIESGOS A TRAVES DEL PORTAL DEL FIDEICOMISO PROCINECDMX EN LA URL: HTTPS://PROCINE.CDMX.GOB.MX/COMUNICACION     </v>
          </cell>
          <cell r="AM925">
            <v>1</v>
          </cell>
          <cell r="AN925">
            <v>2</v>
          </cell>
          <cell r="AO925">
            <v>3</v>
          </cell>
          <cell r="AP925">
            <v>4</v>
          </cell>
        </row>
        <row r="926">
          <cell r="K926" t="str">
            <v>31PFPCO001</v>
          </cell>
          <cell r="L926">
            <v>4</v>
          </cell>
          <cell r="M926" t="str">
            <v>Ciudad de México, capital cultural de America Latina</v>
          </cell>
          <cell r="N926" t="str">
            <v>1</v>
          </cell>
          <cell r="O926" t="str">
            <v>Cultura Comunitaria</v>
          </cell>
          <cell r="P926" t="str">
            <v>0</v>
          </cell>
          <cell r="Q926" t="str">
            <v>Cultura Comunitaria</v>
          </cell>
          <cell r="R926">
            <v>16</v>
          </cell>
          <cell r="S926" t="str">
            <v>Paz, justicia e instituciones sólidas</v>
          </cell>
          <cell r="T926" t="str">
            <v>16. Paz, justicia e instituciones sólidas</v>
          </cell>
          <cell r="U926" t="str">
            <v>3</v>
          </cell>
          <cell r="V926" t="str">
            <v>Gobierno</v>
          </cell>
          <cell r="W926" t="str">
            <v>9</v>
          </cell>
          <cell r="X926" t="str">
            <v>Coordinación De La Política De Gobierno</v>
          </cell>
          <cell r="Y926" t="str">
            <v>3</v>
          </cell>
          <cell r="Z926" t="str">
            <v>Función Pública</v>
          </cell>
          <cell r="AA926" t="str">
            <v>3.9.3</v>
          </cell>
          <cell r="AB926" t="str">
            <v>001</v>
          </cell>
          <cell r="AC926" t="str">
            <v>Función pública y buen gobierno</v>
          </cell>
          <cell r="AD926" t="str">
            <v>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v>
          </cell>
          <cell r="AE926" t="str">
            <v>PERSONAL DEL FIDEICOMISO</v>
          </cell>
          <cell r="AF926" t="str">
            <v>MANTENER ACTUALIZADOS LOS PROCESOS ADMINISTRATIVOS, PARA ESTAR A LA VANGUARDIA Y PRESTAR UN SERVICIO EFICIENTE AL PUBLICO OBJETIVO DEL FIDEICOMISO PROCINECDMX.</v>
          </cell>
          <cell r="AG926" t="str">
            <v xml:space="preserve">PROPORCIONAR AL PUBLICO EN GENERAL SERVICIOS Y APOYOS CON CALIDAD Y EFICACIA </v>
          </cell>
          <cell r="AH926">
            <v>4</v>
          </cell>
          <cell r="AI926" t="str">
            <v>MIDE EL NUMERO DE PROCESOS ADMINISTRATIVOS CON MEJORA CONTINUA MODIFICADOS EN EL EJERCICIO FISCAL</v>
          </cell>
          <cell r="AJ926" t="str">
            <v xml:space="preserve">                SUMA DEL TOTAL DE PROCESOS ADMINISTRATIVOS MODIFICADOS DE MEJORA CONTINUA  ∑ PAMMC</v>
          </cell>
          <cell r="AK926" t="str">
            <v>PROCESOS</v>
          </cell>
          <cell r="AL926" t="str">
            <v xml:space="preserve">PUBLICACION DE LOS PROCESOS ADMINISTRATIVOS TRAVES DEL PORTAL DEL FIDEICOMISO PROCINECDMX EN LA URL: HTTPS://PROCINE.CDMX.GOB.MX/COMUNICACION     </v>
          </cell>
          <cell r="AM926">
            <v>1</v>
          </cell>
          <cell r="AN926">
            <v>2</v>
          </cell>
          <cell r="AO926">
            <v>3</v>
          </cell>
          <cell r="AP926">
            <v>4</v>
          </cell>
        </row>
        <row r="927">
          <cell r="K927" t="str">
            <v>31PFPCP001</v>
          </cell>
          <cell r="L927">
            <v>4</v>
          </cell>
          <cell r="M927" t="str">
            <v>Ciudad de México, capital cultural de America Latina</v>
          </cell>
          <cell r="N927" t="str">
            <v>4</v>
          </cell>
          <cell r="O927" t="str">
            <v>Cultura Comunitaria</v>
          </cell>
          <cell r="P927" t="str">
            <v>0</v>
          </cell>
          <cell r="Q927" t="str">
            <v>Cultura Comunitaria</v>
          </cell>
          <cell r="R927">
            <v>5</v>
          </cell>
          <cell r="S927" t="str">
            <v xml:space="preserve">Igualdad de género </v>
          </cell>
          <cell r="T927" t="str">
            <v xml:space="preserve">5. Igualdad de género </v>
          </cell>
          <cell r="U927" t="str">
            <v>1</v>
          </cell>
          <cell r="V927" t="str">
            <v>Gobierno</v>
          </cell>
          <cell r="W927" t="str">
            <v>2</v>
          </cell>
          <cell r="X927" t="str">
            <v>Justicia</v>
          </cell>
          <cell r="Y927" t="str">
            <v>4</v>
          </cell>
          <cell r="Z927" t="str">
            <v>Derechos Humanos</v>
          </cell>
          <cell r="AA927" t="str">
            <v>1.2.4</v>
          </cell>
          <cell r="AB927" t="str">
            <v>003</v>
          </cell>
          <cell r="AC927" t="str">
            <v>Transversalización de la perspectiva de género</v>
          </cell>
          <cell r="AD927" t="str">
            <v>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v>
          </cell>
          <cell r="AE927" t="str">
            <v>PERSONAL DIRECTIVO Y ADMINISTRATIVO DEL FIDEICOMISO PROCINECDMX</v>
          </cell>
          <cell r="AF927" t="str">
            <v xml:space="preserve">DESARROLLAR ACCIONES DE CAPACITACION Y DIVULGACION QUE PROMUEVAN LA IGUALDAD DE GENERO </v>
          </cell>
          <cell r="AG927" t="str">
            <v>PROPORCIONAR ATENCION A MUJERES Y HOMBRES CON UNA PERSPECTIVA DE GENERO</v>
          </cell>
          <cell r="AH927">
            <v>14</v>
          </cell>
          <cell r="AI927" t="str">
            <v>MIDE EL NUMERO DE PERSONAL CAPACITADO DEL FIDEICOMISO PROCINECDMX QUE PROPORCIONA ATENCION DESDE UNA PERPECTIVA DE GENERO</v>
          </cell>
          <cell r="AJ927" t="str">
            <v>SUMA DE PERSONAL CAPACITADO CON ATENCION DE PESPECTIVA DE GENERO ∑ PACPG</v>
          </cell>
          <cell r="AK927" t="str">
            <v>PERSONA</v>
          </cell>
          <cell r="AL927" t="str">
            <v xml:space="preserve">PUBLICACION DEL DECALOGO DE ATENCION DESDE UNA PERSPECTIVA DE GENERO Y LISTA DEL PERSONAL CAPACITADOS EN ESTA TEMATICA DE ATENCION AL PUBLICO A TRAVES DEL PORTAL DEL FIDEICOMISO PROCINECDMX EN LA URL: HTTPS://PROCINE.CDMX.GOB.MX/COMUNICACION     </v>
          </cell>
          <cell r="AM927">
            <v>4</v>
          </cell>
          <cell r="AN927">
            <v>7</v>
          </cell>
          <cell r="AO927">
            <v>10</v>
          </cell>
          <cell r="AP927">
            <v>14</v>
          </cell>
        </row>
        <row r="928">
          <cell r="K928" t="str">
            <v>31PFPCP002</v>
          </cell>
          <cell r="L928">
            <v>4</v>
          </cell>
          <cell r="M928" t="str">
            <v>Ciudad de México, capital cultural de America Latina</v>
          </cell>
          <cell r="N928" t="str">
            <v>4</v>
          </cell>
          <cell r="O928" t="str">
            <v>Cultura Comunitaria</v>
          </cell>
          <cell r="P928" t="str">
            <v>0</v>
          </cell>
          <cell r="Q928" t="str">
            <v>Cultura Comunitaria</v>
          </cell>
          <cell r="R928">
            <v>10</v>
          </cell>
          <cell r="S928" t="str">
            <v xml:space="preserve">Reducción de las desigualdades </v>
          </cell>
          <cell r="T928" t="str">
            <v xml:space="preserve">10. Reducción de las desigualdades </v>
          </cell>
          <cell r="U928" t="str">
            <v>1</v>
          </cell>
          <cell r="V928" t="str">
            <v>Gobierno</v>
          </cell>
          <cell r="W928" t="str">
            <v>2</v>
          </cell>
          <cell r="X928" t="str">
            <v>Justicia</v>
          </cell>
          <cell r="Y928" t="str">
            <v>4</v>
          </cell>
          <cell r="Z928" t="str">
            <v>Derechos Humanos</v>
          </cell>
          <cell r="AA928" t="str">
            <v>1.2.4</v>
          </cell>
          <cell r="AB928" t="str">
            <v>004</v>
          </cell>
          <cell r="AC928" t="str">
            <v>Transversalización del enfoque de derechos humanos</v>
          </cell>
          <cell r="AD928" t="str">
            <v>CUMPLIMIENTO DEL EJE TRANSVERSAL DE LA GESTION PUBLICA DE LA CIUDAD DE MEXICO, PROMOCION INTEGRAL PARA EL CUMPLIMIENTO DE LOS DERECHOS HUMANOS</v>
          </cell>
          <cell r="AE928" t="str">
            <v>PERSONAL DIRECTIVO Y ADMINISTRATIVO DEL FIDEICOMISO PROCINECDMX</v>
          </cell>
          <cell r="AF928" t="str">
            <v xml:space="preserve">DESARROLLAR ACCIONES DE CAPACITACION Y DIVULGACION QUE PROMUEVAN EL CUMPLIMIENTO INTEGRAL  DE LOS DERECHOS HUMANOS </v>
          </cell>
          <cell r="AG928" t="str">
            <v>PROPORCIONAR ATENCION A LA CIUDADANIA CON UNA PERSPECTIVA DEL RESPETO DE LOS DERECHOS HUMANOS</v>
          </cell>
          <cell r="AH928">
            <v>14</v>
          </cell>
          <cell r="AI928" t="str">
            <v>MIDE EL NUMERO DE PERSONAL CAPACITADO DEL FIDEICOMISO PROCINECDMX QUE PROPORCIONA ATENCION A LA CIUDADANIA DESDE UNA PERPECTIVA DE RESPECTO A LOS DERECHOS HUMANOS</v>
          </cell>
          <cell r="AJ928" t="str">
            <v>SUMA DE PERSONAL CAPACITADO CON ATENCION  A LA CIUDADANIA DESDE UNA PERPECTIVA DE RESPECTO A LOS DERECHOS HUMANOS ∑ PCAPDH</v>
          </cell>
          <cell r="AK928" t="str">
            <v>PERSONA</v>
          </cell>
          <cell r="AL928" t="str">
            <v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v>
          </cell>
          <cell r="AM928">
            <v>5</v>
          </cell>
          <cell r="AN928">
            <v>8</v>
          </cell>
          <cell r="AO928">
            <v>12</v>
          </cell>
          <cell r="AP928">
            <v>14</v>
          </cell>
        </row>
        <row r="929">
          <cell r="K929" t="str">
            <v>31PFPCP004</v>
          </cell>
          <cell r="L929">
            <v>4</v>
          </cell>
          <cell r="M929" t="str">
            <v>Ciudad de México, capital cultural de America Latina</v>
          </cell>
          <cell r="N929" t="str">
            <v>4</v>
          </cell>
          <cell r="O929" t="str">
            <v>Cultura Comunitaria</v>
          </cell>
          <cell r="P929" t="str">
            <v>0</v>
          </cell>
          <cell r="Q929" t="str">
            <v>Cultura Comunitaria</v>
          </cell>
          <cell r="R929">
            <v>10</v>
          </cell>
          <cell r="S929" t="str">
            <v xml:space="preserve">Reducción de las desigualdades </v>
          </cell>
          <cell r="T929" t="str">
            <v xml:space="preserve">10. Reducción de las desigualdades </v>
          </cell>
          <cell r="U929" t="str">
            <v>2</v>
          </cell>
          <cell r="V929" t="str">
            <v>Desarrollo Social</v>
          </cell>
          <cell r="W929" t="str">
            <v>6</v>
          </cell>
          <cell r="X929" t="str">
            <v>Protección Social</v>
          </cell>
          <cell r="Y929" t="str">
            <v>8</v>
          </cell>
          <cell r="Z929" t="str">
            <v>Otros Grupos Vulnerables</v>
          </cell>
          <cell r="AA929" t="str">
            <v>2.6.8</v>
          </cell>
          <cell r="AB929">
            <v>294</v>
          </cell>
          <cell r="AC929" t="str">
            <v>Transversalización de la perspectiva de los derechos de la niñez y de la adolescencia</v>
          </cell>
          <cell r="AD92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29" t="str">
            <v>NIÑOS, NIÑAS Y ADOLESCENTES QUE HABITEN Y TRANSITEN EN LA CIUDAD DE MÉXICO</v>
          </cell>
          <cell r="AF929" t="str">
            <v>PROMOCIÓN INTEGRAL DE LOS DERECHOS DE LOS NIÑOS, NIÑAS Y ADOLESCENTES.
IMPLEMENTACIÓN ACCIONES DE SENSIBILIZACIÓN, PARA LOS SERVIDORES PÚBLICOS EN EL CUMPLIMIENTO DE LOS DERECHOS DE LOS NIÑOS, NIÑAS Y ADOLESCENTES.</v>
          </cell>
          <cell r="AG929" t="str">
            <v>NIÑOS, NIÑAS Y ADOLESCENTES, CON UNA VIDA LIBRE DE VIOLENCIA</v>
          </cell>
          <cell r="AH929">
            <v>1</v>
          </cell>
          <cell r="AI929" t="str">
            <v>PORCENTAJE DE ACTIVIDADES REALIZADAS A EFECTO DE CONCIENTIZAR SOBRE LOS DERECHOS DE LAS NIÑAS, NIÑOS Y ADOLESCENTES A LOS SERVIDORES PÚBLICOS DE LA INSTITUCIÓN.</v>
          </cell>
          <cell r="AJ929" t="str">
            <v>(ACTIVIDADES PLANEADAS PARA CONCIENTIZAR SOBRE LOS DERECHOS DE LAS NIÑAS, NIÑOS Y ADOLESCENTES) / (ACTIVIDADES REALIZADAS PARA CONCIENTIZAR SOBRE LOS DERECHOS DE LAS NIÑAS, NIÑOS Y ADOLESCENTES)</v>
          </cell>
          <cell r="AK929" t="str">
            <v>PORCENTAJE</v>
          </cell>
          <cell r="AL929" t="str">
            <v>N/A</v>
          </cell>
          <cell r="AM929">
            <v>0</v>
          </cell>
          <cell r="AN929">
            <v>0.5</v>
          </cell>
          <cell r="AO929">
            <v>1</v>
          </cell>
          <cell r="AP929">
            <v>1</v>
          </cell>
        </row>
        <row r="930">
          <cell r="K930" t="str">
            <v>32A0000000</v>
          </cell>
          <cell r="L930">
            <v>6</v>
          </cell>
          <cell r="M930" t="str">
            <v>Ciencia, Innovación y Transparencia</v>
          </cell>
          <cell r="N930">
            <v>3</v>
          </cell>
          <cell r="O930" t="str">
            <v>Gobierno Abierto</v>
          </cell>
          <cell r="P930">
            <v>2</v>
          </cell>
          <cell r="Q930" t="str">
            <v>Controles al ejercicio del gobierno</v>
          </cell>
          <cell r="R930">
            <v>16</v>
          </cell>
          <cell r="S930" t="str">
            <v>Paz, justicia e instituciones sólidas</v>
          </cell>
          <cell r="T930" t="str">
            <v>16. Paz, justicia e instituciones sólidas</v>
          </cell>
          <cell r="U930" t="str">
            <v>1</v>
          </cell>
          <cell r="V930" t="str">
            <v>Gobierno</v>
          </cell>
          <cell r="W930" t="str">
            <v>8</v>
          </cell>
          <cell r="X930" t="str">
            <v xml:space="preserve">Otros Servicios Generales </v>
          </cell>
          <cell r="Y930" t="str">
            <v>4</v>
          </cell>
          <cell r="Z930" t="str">
            <v>Acceso a la Información Pública Gubernamental</v>
          </cell>
          <cell r="AA930" t="str">
            <v>1.8.4</v>
          </cell>
          <cell r="AB930" t="str">
            <v>287</v>
          </cell>
          <cell r="AC930" t="str">
            <v xml:space="preserve"> Transferencias a órganos autónomos, Instituto de Transparencia, Acceso a la Información Pública, Protección de Datos Personales y Rendición de Cuentas</v>
          </cell>
          <cell r="AD930" t="str">
            <v>N/A</v>
          </cell>
          <cell r="AE930" t="str">
            <v>N/A</v>
          </cell>
          <cell r="AF930" t="str">
            <v>N/A</v>
          </cell>
          <cell r="AG930" t="str">
            <v>N/A</v>
          </cell>
          <cell r="AH930" t="str">
            <v>N/A</v>
          </cell>
          <cell r="AI930" t="str">
            <v>N/A</v>
          </cell>
          <cell r="AJ930" t="str">
            <v>N/A</v>
          </cell>
          <cell r="AK930" t="str">
            <v>N/A</v>
          </cell>
          <cell r="AL930" t="str">
            <v>N/A</v>
          </cell>
          <cell r="AM930">
            <v>0</v>
          </cell>
          <cell r="AN930">
            <v>0</v>
          </cell>
          <cell r="AO930">
            <v>0</v>
          </cell>
          <cell r="AP930">
            <v>0</v>
          </cell>
        </row>
        <row r="931">
          <cell r="K931" t="str">
            <v>33C001E098</v>
          </cell>
          <cell r="L931">
            <v>1</v>
          </cell>
          <cell r="M931" t="str">
            <v>Igualdad y Derechos</v>
          </cell>
          <cell r="N931" t="str">
            <v>6</v>
          </cell>
          <cell r="O931" t="str">
            <v>Derecho a la igualdad e inclusión</v>
          </cell>
          <cell r="P931" t="str">
            <v>8</v>
          </cell>
          <cell r="Q931" t="str">
            <v>Víctimas</v>
          </cell>
          <cell r="R931">
            <v>8</v>
          </cell>
          <cell r="S931" t="str">
            <v>Trabajo decente y crecimiento económico</v>
          </cell>
          <cell r="T931" t="str">
            <v>8. Trabajo decente y crecimiento económico</v>
          </cell>
          <cell r="U931" t="str">
            <v>3</v>
          </cell>
          <cell r="V931" t="str">
            <v>Desarrollo Económico</v>
          </cell>
          <cell r="W931" t="str">
            <v>1</v>
          </cell>
          <cell r="X931" t="str">
            <v>Asuntos Económicos, Comerciales Y Laborales En General</v>
          </cell>
          <cell r="Y931" t="str">
            <v>2</v>
          </cell>
          <cell r="Z931" t="str">
            <v>Asuntos Laborales Generales</v>
          </cell>
          <cell r="AA931" t="str">
            <v>3.1.2</v>
          </cell>
          <cell r="AB931" t="str">
            <v>083</v>
          </cell>
          <cell r="AC931" t="str">
            <v>Protección y defensa de los derechos humanos laborales y previsión social</v>
          </cell>
          <cell r="AD931" t="str">
            <v>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v>
          </cell>
          <cell r="AE931" t="str">
            <v>PERSONAS TRABAJADORAS FORMALES Y PERSONAS TRABAJADORAS NO ASALARIADAS, CONFORME AL REGLAMENTO DE TRABAJO NO ASALARIADO, DE LA CIUDAD DE MEXICO</v>
          </cell>
          <cell r="AF931" t="str">
            <v>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v>
          </cell>
          <cell r="AG931" t="str">
            <v>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v>
          </cell>
          <cell r="AH931">
            <v>1</v>
          </cell>
          <cell r="AI931" t="str">
            <v xml:space="preserve">DA CUENTA DEL AVANCE DE LAS ACCIONES IMPLEMENTADAS PARA A INCREMENTAR LA PROTECCION Y PROMOCION DEL CUMPLIMIENTO DE LOS DERECHOS LABORALES </v>
          </cell>
          <cell r="AJ931" t="str">
            <v>(ACCIONES REALIZADAS/ACCIONES PROYECTADAS)*100</v>
          </cell>
          <cell r="AK931" t="str">
            <v>PORCENTAJE</v>
          </cell>
          <cell r="AL931" t="str">
            <v>SISTEMA DE INFORMACION DE TRABAJO NO ASALARIADO.-  HTTP://10.28.4.223:8888/DRENA/ADMINISTRADOR.PHP..REGISTROS ADMINISTRATIVOS E INFORMES RELATIVOS A TRABAJO NO ASALARIADO EN POSESION DE LA DIRECCION GENERAL DE TRABAJO Y PREVISION SOCIAL..</v>
          </cell>
          <cell r="AM931">
            <v>0.39</v>
          </cell>
          <cell r="AN931">
            <v>0.58299999999999996</v>
          </cell>
          <cell r="AO931">
            <v>0.79200000000000004</v>
          </cell>
          <cell r="AP931">
            <v>1</v>
          </cell>
        </row>
        <row r="932">
          <cell r="K932" t="str">
            <v>33C001E099</v>
          </cell>
          <cell r="L932">
            <v>1</v>
          </cell>
          <cell r="M932" t="str">
            <v>Igualdad y Derechos</v>
          </cell>
          <cell r="N932" t="str">
            <v>6</v>
          </cell>
          <cell r="O932" t="str">
            <v>Derecho a la igualdad e inclusión</v>
          </cell>
          <cell r="P932" t="str">
            <v>8</v>
          </cell>
          <cell r="Q932" t="str">
            <v>Víctimas</v>
          </cell>
          <cell r="R932">
            <v>8</v>
          </cell>
          <cell r="S932" t="str">
            <v>Trabajo decente y crecimiento económico</v>
          </cell>
          <cell r="T932" t="str">
            <v>8. Trabajo decente y crecimiento económico</v>
          </cell>
          <cell r="U932" t="str">
            <v>3</v>
          </cell>
          <cell r="V932" t="str">
            <v>Desarrollo Económico</v>
          </cell>
          <cell r="W932" t="str">
            <v>1</v>
          </cell>
          <cell r="X932" t="str">
            <v>Asuntos Económicos, Comerciales Y Laborales En General</v>
          </cell>
          <cell r="Y932" t="str">
            <v>2</v>
          </cell>
          <cell r="Z932" t="str">
            <v>Asuntos Laborales Generales</v>
          </cell>
          <cell r="AA932" t="str">
            <v>3.1.2</v>
          </cell>
          <cell r="AB932" t="str">
            <v>083</v>
          </cell>
          <cell r="AC932" t="str">
            <v>Protección y defensa de los derechos humanos laborales y previsión social</v>
          </cell>
          <cell r="AD932" t="str">
            <v>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v>
          </cell>
          <cell r="AE932" t="str">
            <v xml:space="preserve">LA POBLACION TRABAJADORA Y SUS BENEFICIARIOS EN LA CIUDAD DE MEXICO QUE HAYAN VISTO SUS DERECHOS LABORALES VULNERADOS.  </v>
          </cell>
          <cell r="AF932" t="str">
            <v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v>
          </cell>
          <cell r="AG932" t="str">
            <v>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v>
          </cell>
          <cell r="AH932">
            <v>1</v>
          </cell>
          <cell r="AI932" t="str">
            <v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v>
          </cell>
          <cell r="AJ932" t="str">
            <v>(ACCIONES JURIDICAS REALIZADAS  / ACCIONES JURIDICAS PROGRAMADAS A REALIZAR) *100</v>
          </cell>
          <cell r="AK932" t="str">
            <v>PORCENTAJE</v>
          </cell>
          <cell r="AL932" t="str">
            <v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v>
          </cell>
          <cell r="AM932">
            <v>0.25</v>
          </cell>
          <cell r="AN932">
            <v>0.5</v>
          </cell>
          <cell r="AO932">
            <v>0.75</v>
          </cell>
          <cell r="AP932">
            <v>1</v>
          </cell>
        </row>
        <row r="933">
          <cell r="K933" t="str">
            <v>33C001M001</v>
          </cell>
          <cell r="L933">
            <v>1</v>
          </cell>
          <cell r="M933" t="str">
            <v>Igualdad y Derechos</v>
          </cell>
          <cell r="N933" t="str">
            <v>6</v>
          </cell>
          <cell r="O933" t="str">
            <v>Derecho a la igualdad e inclusión</v>
          </cell>
          <cell r="P933" t="str">
            <v>2</v>
          </cell>
          <cell r="Q933" t="str">
            <v>Jóvenes</v>
          </cell>
          <cell r="R933">
            <v>8</v>
          </cell>
          <cell r="S933" t="str">
            <v>Trabajo decente y crecimiento económico</v>
          </cell>
          <cell r="T933" t="str">
            <v>8. Trabajo decente y crecimiento económico</v>
          </cell>
          <cell r="U933" t="str">
            <v>3</v>
          </cell>
          <cell r="V933" t="str">
            <v>Desarrollo Económico</v>
          </cell>
          <cell r="W933" t="str">
            <v>1</v>
          </cell>
          <cell r="X933" t="str">
            <v>Asuntos Económicos, Comerciales Y Laborales En General</v>
          </cell>
          <cell r="Y933" t="str">
            <v>2</v>
          </cell>
          <cell r="Z933" t="str">
            <v>Asuntos Laborales Generales</v>
          </cell>
          <cell r="AA933" t="str">
            <v>3.1.2</v>
          </cell>
          <cell r="AB933" t="str">
            <v>104</v>
          </cell>
          <cell r="AC933" t="str">
            <v>Administración de capital humano</v>
          </cell>
          <cell r="AD933" t="str">
            <v>EXISTEN TIEMPOS ACOTADOS PARA EL TRAMITE DE LAS SIGUIENTES ACTIVIDADES: REGISTROS DE ALTAS Y BAJAS DE PERSONAL, PAGOS DE PERCEPCIONES Y PRESTACIONES ORDINARIAS Y EXTRAORDINARIAS DEL PERSONAL ADSCRITO A LA SECRETARIA DE TRABAJO Y FOMENTO AL EMPLEO.</v>
          </cell>
          <cell r="AE933" t="str">
            <v>EL CAPITAL HUMANO ADSCRITO A LA SECRETARIA DE TRABAJO Y FOMENTO AL EMPLEO</v>
          </cell>
          <cell r="AF933" t="str">
            <v>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v>
          </cell>
          <cell r="AG933" t="str">
            <v>ENTREGA EN TIEMPO Y FORMA DEL PAGO DE LAS PERCEPCIONES Y PRESTACIONES ORDINARIAS Y EXTRAORDINARIAS CORRESPONDIENTE AL PERSONAL ADSCRITO A LA SECRETARIA DE TRABAJO Y FOMENTO AL EMPLEO.</v>
          </cell>
          <cell r="AH933">
            <v>1</v>
          </cell>
          <cell r="AI933" t="str">
            <v>REPRESENTA EL PORCENTAJE DE AVANCE EN EL CUMPLIMIENTO DE LAS ATENCIONES A LOS TRAMITES REQUERIDOS PARA GARANTIZAR EL PAGO OPORTUNO DE LAS PERCEPCIONES Y PRESTACIONES A LOS TRABAJADORES ADSCRITOS A LA SECRETARIA DE TRABAJO Y FOMENTO AL EMPLEO ATENDIDOS.</v>
          </cell>
          <cell r="AJ933" t="str">
            <v>PORCENTAJE EN EL CUMPLIMIENTO DE LA ATENCION A LOS TRAMITES REQUERIDOS PARA GARANTIZAR EL PAGO OPORTUNO DE LAS PERCEPCIONES Y PRESTACIONES A LOS TRABAJADORES DE LA DEPENDENCIA= (TOTAL DE TRABAJADORES ATENDIDOS/NUMERO DE TRABAJADORES AL PERIODO)*100</v>
          </cell>
          <cell r="AK933" t="str">
            <v>PORCENTAJE</v>
          </cell>
          <cell r="AL933" t="str">
            <v xml:space="preserve">ELECTRONICAMENTE: PORTAL DE TRANSPARENCIA DE LA SECRETARIA DE TRABAJO Y FOMENTO AL EMPLEO DE LA CIUDAD DE MEXICO, A TRAVES DE LA SIGUIENTE LIGA: HTTPS://WWW.TRANSPARENCIA.CDMX.GOB.MX/SECRETARIA-DE-TRABAJO-Y-FOMENTO-AL-EMPLEO/ENTRADA/30099 </v>
          </cell>
          <cell r="AM933">
            <v>0.25</v>
          </cell>
          <cell r="AN933">
            <v>0.5</v>
          </cell>
          <cell r="AO933">
            <v>0.75</v>
          </cell>
          <cell r="AP933">
            <v>1</v>
          </cell>
        </row>
        <row r="934">
          <cell r="K934" t="str">
            <v>33C001O001</v>
          </cell>
          <cell r="L934">
            <v>1</v>
          </cell>
          <cell r="M934" t="str">
            <v>Igualdad y Derechos</v>
          </cell>
          <cell r="N934" t="str">
            <v>6</v>
          </cell>
          <cell r="O934" t="str">
            <v>Derecho a la igualdad e inclusión</v>
          </cell>
          <cell r="P934" t="str">
            <v>8</v>
          </cell>
          <cell r="Q934" t="str">
            <v>Víctimas</v>
          </cell>
          <cell r="R934">
            <v>16</v>
          </cell>
          <cell r="S934" t="str">
            <v>Paz, justicia e instituciones sólidas</v>
          </cell>
          <cell r="T934" t="str">
            <v>16. Paz, justicia e instituciones sólidas</v>
          </cell>
          <cell r="U934" t="str">
            <v>3</v>
          </cell>
          <cell r="V934" t="str">
            <v>Gobierno</v>
          </cell>
          <cell r="W934" t="str">
            <v>9</v>
          </cell>
          <cell r="X934" t="str">
            <v>Coordinación De La Política De Gobierno</v>
          </cell>
          <cell r="Y934" t="str">
            <v>3</v>
          </cell>
          <cell r="Z934" t="str">
            <v>Función Pública</v>
          </cell>
          <cell r="AA934" t="str">
            <v>3.9.3</v>
          </cell>
          <cell r="AB934" t="str">
            <v>001</v>
          </cell>
          <cell r="AC934" t="str">
            <v>Función pública y buen gobierno</v>
          </cell>
          <cell r="AD934" t="str">
            <v>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v>
          </cell>
          <cell r="AE934" t="str">
            <v>UNIDADES ADMINISTRATIVAS O AREAS SUSTANTIVAS.</v>
          </cell>
          <cell r="AF934" t="str">
            <v>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v>
          </cell>
          <cell r="AG934" t="str">
            <v>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v>
          </cell>
          <cell r="AH934">
            <v>1</v>
          </cell>
          <cell r="AI934" t="str">
            <v>MIDE EL PORCENTAJE DE CUMPLIMIENTO DE LAS ACCIONES DE APOYO A LA FUNCION PUBLICA Y BUEN GOBIERNO.</v>
          </cell>
          <cell r="AJ934" t="str">
            <v>PORCENTAJE DE AVANCE EN EL CUMPLIMIENTO DE ACCIONES= ( ACCIONES DE APOYO A LA FUNCION PUBLICA Y BUEN GOBIERNO REALIZADAS / ACCIONES DE APOYO A LA FUNCION PUBLICA  Y BUEN GOBIERNO PROGRAMADAS) * 100</v>
          </cell>
          <cell r="AK934" t="str">
            <v>PORCENTAJE</v>
          </cell>
          <cell r="AL934" t="str">
            <v>REGISTROS ADMINISTRATIVOS EN POSESION DE LAS DIRECCION DE ADMINISTRACION Y FINANZAS, DIRECCION DE ASUNTOS JURIDICOS Y UNIDAD DE TRANSAPARENCIA Y DIRECCION EJECUTIVA DE ESTUDIOS DEL TRABAJO</v>
          </cell>
          <cell r="AM934">
            <v>0.25</v>
          </cell>
          <cell r="AN934">
            <v>0.5</v>
          </cell>
          <cell r="AO934">
            <v>0.75</v>
          </cell>
          <cell r="AP934">
            <v>1</v>
          </cell>
        </row>
        <row r="935">
          <cell r="K935" t="str">
            <v>33C001P001</v>
          </cell>
          <cell r="L935">
            <v>1</v>
          </cell>
          <cell r="M935" t="str">
            <v>Igualdad y Derechos</v>
          </cell>
          <cell r="N935">
            <v>5</v>
          </cell>
          <cell r="O935" t="str">
            <v>Derechos de las mujeres</v>
          </cell>
          <cell r="P935">
            <v>0</v>
          </cell>
          <cell r="Q935" t="str">
            <v>Derechos de las mujeres</v>
          </cell>
          <cell r="R935">
            <v>5</v>
          </cell>
          <cell r="S935" t="str">
            <v xml:space="preserve">Igualdad de género </v>
          </cell>
          <cell r="T935" t="str">
            <v xml:space="preserve">5. Igualdad de género </v>
          </cell>
          <cell r="U935" t="str">
            <v>1</v>
          </cell>
          <cell r="V935" t="str">
            <v>Gobierno</v>
          </cell>
          <cell r="W935" t="str">
            <v>2</v>
          </cell>
          <cell r="X935" t="str">
            <v>Justicia</v>
          </cell>
          <cell r="Y935" t="str">
            <v>4</v>
          </cell>
          <cell r="Z935" t="str">
            <v>Derechos Humanos</v>
          </cell>
          <cell r="AA935" t="str">
            <v>1.2.4</v>
          </cell>
          <cell r="AB935" t="str">
            <v>003</v>
          </cell>
          <cell r="AC935" t="str">
            <v>Transversalización de la perspectiva de género</v>
          </cell>
          <cell r="AD935" t="str">
            <v>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v>
          </cell>
          <cell r="AE935" t="str">
            <v>LA POBLACION TRABAJADORA Y SUS BENEFICIARIOS EN LA CIUDAD DE MEXICO QUE HAYAN VISTO SUS DERECHOS LABORABLES VULNERADOS.</v>
          </cell>
          <cell r="AF935" t="str">
            <v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v>
          </cell>
          <cell r="AG935" t="str">
            <v>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v>
          </cell>
          <cell r="AH935">
            <v>1</v>
          </cell>
          <cell r="AI935" t="str">
            <v>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v>
          </cell>
          <cell r="AJ935" t="str">
            <v>PORCENTAJE EN EL AVANCE DE ACCIONES DE PROMOCION DE LOS DERECHOS HUMANOS= (NUMERO DE ACCIONES REALIZADAS/NUMERO DE ACCIONES PROGRAMADAS)*100</v>
          </cell>
          <cell r="AK935" t="str">
            <v>PORCENTAJE</v>
          </cell>
          <cell r="AL935" t="str">
            <v>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v>
          </cell>
          <cell r="AM935">
            <v>0.25</v>
          </cell>
          <cell r="AN935">
            <v>0.5</v>
          </cell>
          <cell r="AO935">
            <v>0.75</v>
          </cell>
          <cell r="AP935">
            <v>1</v>
          </cell>
        </row>
        <row r="936">
          <cell r="K936" t="str">
            <v>33C001P002</v>
          </cell>
          <cell r="L936">
            <v>1</v>
          </cell>
          <cell r="M936" t="str">
            <v>Igualdad y Derechos</v>
          </cell>
          <cell r="N936">
            <v>6</v>
          </cell>
          <cell r="O936" t="str">
            <v>Derecho a la igualdad e inclusión</v>
          </cell>
          <cell r="P936">
            <v>0</v>
          </cell>
          <cell r="Q936" t="str">
            <v>Derecho a la igualdad e inclusión</v>
          </cell>
          <cell r="R936">
            <v>10</v>
          </cell>
          <cell r="S936" t="str">
            <v xml:space="preserve">Reducción de las desigualdades </v>
          </cell>
          <cell r="T936" t="str">
            <v xml:space="preserve">10. Reducción de las desigualdades </v>
          </cell>
          <cell r="U936" t="str">
            <v>1</v>
          </cell>
          <cell r="V936" t="str">
            <v>Gobierno</v>
          </cell>
          <cell r="W936" t="str">
            <v>2</v>
          </cell>
          <cell r="X936" t="str">
            <v>Justicia</v>
          </cell>
          <cell r="Y936" t="str">
            <v>4</v>
          </cell>
          <cell r="Z936" t="str">
            <v>Derechos Humanos</v>
          </cell>
          <cell r="AA936" t="str">
            <v>1.2.4</v>
          </cell>
          <cell r="AB936" t="str">
            <v>004</v>
          </cell>
          <cell r="AC936" t="str">
            <v>Transversalización del enfoque de derechos humanos</v>
          </cell>
          <cell r="AD936" t="str">
            <v>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v>
          </cell>
          <cell r="AE936" t="str">
            <v>MUJERES , HOMBRES,  NIÑAS, NIÑOS, Y ADOLESCENTES TRABAJADORES EN EDAD PERMITIDA.</v>
          </cell>
          <cell r="AF936" t="str">
            <v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v>
          </cell>
          <cell r="AG936" t="str">
            <v>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v>
          </cell>
          <cell r="AH936">
            <v>1</v>
          </cell>
          <cell r="AI936" t="str">
            <v>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v>
          </cell>
          <cell r="AJ936" t="str">
            <v>PORCENTAJE DE AVANCE EN EL NUMERO DE ACCIONES= (NUMERO DE ACCIONES DIRIGIDAS  A LA SENSIBILIZACION Y CAPACITACION REALIZADAS/NUMERO DE ACCIONES DIRIGIDAS  A LA SENSIBILIZACION Y CAPACITACION PROGRAMADAS)*100</v>
          </cell>
          <cell r="AK936" t="str">
            <v>PORCENTAJE</v>
          </cell>
          <cell r="AL936" t="str">
            <v>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v>
          </cell>
          <cell r="AM936">
            <v>0.25</v>
          </cell>
          <cell r="AN936">
            <v>0.5</v>
          </cell>
          <cell r="AO936">
            <v>0.75</v>
          </cell>
          <cell r="AP936">
            <v>1</v>
          </cell>
        </row>
        <row r="937">
          <cell r="K937" t="str">
            <v>33C001S022</v>
          </cell>
          <cell r="L937">
            <v>1</v>
          </cell>
          <cell r="M937" t="str">
            <v>Igualdad y Derechos</v>
          </cell>
          <cell r="N937" t="str">
            <v>6</v>
          </cell>
          <cell r="O937" t="str">
            <v>Derecho a la igualdad e inclusión</v>
          </cell>
          <cell r="P937" t="str">
            <v>2</v>
          </cell>
          <cell r="Q937" t="str">
            <v>Jóvenes</v>
          </cell>
          <cell r="R937">
            <v>8</v>
          </cell>
          <cell r="S937" t="str">
            <v>Trabajo decente y crecimiento económico</v>
          </cell>
          <cell r="T937" t="str">
            <v>8. Trabajo decente y crecimiento económico</v>
          </cell>
          <cell r="U937" t="str">
            <v>3</v>
          </cell>
          <cell r="V937" t="str">
            <v>Desarrollo Económico</v>
          </cell>
          <cell r="W937" t="str">
            <v>1</v>
          </cell>
          <cell r="X937" t="str">
            <v>Asuntos Económicos, Comerciales Y Laborales En General</v>
          </cell>
          <cell r="Y937" t="str">
            <v>2</v>
          </cell>
          <cell r="Z937" t="str">
            <v>Asuntos Laborales Generales</v>
          </cell>
          <cell r="AA937" t="str">
            <v>3.1.2</v>
          </cell>
          <cell r="AB937" t="str">
            <v>021</v>
          </cell>
          <cell r="AC937" t="str">
            <v>Capacitación y fortalecimiento para y en el trabajo</v>
          </cell>
          <cell r="AD937" t="str">
            <v>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v>
          </cell>
          <cell r="AE937" t="str">
            <v xml:space="preserve">PERSONAS RESIDENTES DE LA CIUDAD DE MEXICO DE 16 AÑOS Y MAS QUE SE ENCUENTRAN DESEMPLEADAS O SUBEMPLEADAS, Y QUE BUSCAN UN EMPLEO O UNO ADICIONAL.  </v>
          </cell>
          <cell r="AF937" t="str">
            <v>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v>
          </cell>
          <cell r="AG937" t="str">
            <v xml:space="preserve">LAS PERSONAS DE 16 AÑOS Y MAS DE LA CIUDAD DE MEXICO QUE SON BUSCADORAS DE EMPLEO OBTIENEN APOYOS ECONOMICOS QUE FACILITAN SU INSERCION EN UN EMPLEO FORMAL. </v>
          </cell>
          <cell r="AH937">
            <v>1</v>
          </cell>
          <cell r="AI937" t="str">
            <v>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v>
          </cell>
          <cell r="AJ937" t="str">
            <v>(PERSONAS BUSCADORAS DE EMPLEO BENEFICIARIAS/PERSONAS BUSCADORAS DE EMPLEO PROGRAMADAS PARA BENEFICIAR)*100</v>
          </cell>
          <cell r="AK937" t="str">
            <v>PORCENTAJE</v>
          </cell>
          <cell r="AL937" t="str">
            <v>SISTEMA DE INFORMACION PARA EL BIENESTAR (SIBIS) .HTTPS://TUBIENESTAR.CDMX.GOB.MX/DETALLE_PUBLICO/METAS_FISICAS</v>
          </cell>
          <cell r="AM937">
            <v>0.122</v>
          </cell>
          <cell r="AN937">
            <v>0.443</v>
          </cell>
          <cell r="AO937">
            <v>0.83699999999999997</v>
          </cell>
          <cell r="AP937">
            <v>1</v>
          </cell>
        </row>
        <row r="938">
          <cell r="K938" t="str">
            <v>33C001S023</v>
          </cell>
          <cell r="L938">
            <v>1</v>
          </cell>
          <cell r="M938" t="str">
            <v>Igualdad y Derechos</v>
          </cell>
          <cell r="N938" t="str">
            <v>6</v>
          </cell>
          <cell r="O938" t="str">
            <v>Derecho a la igualdad e inclusión</v>
          </cell>
          <cell r="P938" t="str">
            <v>8</v>
          </cell>
          <cell r="Q938" t="str">
            <v>Víctimas</v>
          </cell>
          <cell r="R938">
            <v>8</v>
          </cell>
          <cell r="S938" t="str">
            <v>Trabajo decente y crecimiento económico</v>
          </cell>
          <cell r="T938" t="str">
            <v>8. Trabajo decente y crecimiento económico</v>
          </cell>
          <cell r="U938" t="str">
            <v>3</v>
          </cell>
          <cell r="V938" t="str">
            <v>Desarrollo Económico</v>
          </cell>
          <cell r="W938" t="str">
            <v>1</v>
          </cell>
          <cell r="X938" t="str">
            <v>Asuntos Económicos, Comerciales Y Laborales En General</v>
          </cell>
          <cell r="Y938" t="str">
            <v>1</v>
          </cell>
          <cell r="Z938" t="str">
            <v>Asuntos Económicos Y Comerciales En General</v>
          </cell>
          <cell r="AA938" t="str">
            <v>3.1.1</v>
          </cell>
          <cell r="AB938" t="str">
            <v>155</v>
          </cell>
          <cell r="AC938" t="str">
            <v>Economía social y fomento al cooperativismo</v>
          </cell>
          <cell r="AD938" t="str">
            <v xml:space="preserve">CAPACIDAD LIMITADA QUE PRESENTAN LAS SOCIEDADES COOPERATIVAS QUE OPERAN EN LA CIUDAD DE MEXICO PARA CONSTITUIRSE Y  CONSOLIDARSE COMO UNA FUENTE DE EMPLEOS DIGNOS QUE PROVEA INGRESOS SUFICIENTES A SUS INTEGRANTES. </v>
          </cell>
          <cell r="AE938" t="str">
            <v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v>
          </cell>
          <cell r="AF938" t="str">
            <v>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v>
          </cell>
          <cell r="AG938" t="str">
            <v>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v>
          </cell>
          <cell r="AH938">
            <v>1</v>
          </cell>
          <cell r="AI938" t="str">
            <v>MIDE EL AVANCE PORCENTUAL EN EL OTORGAMIENTO DE APOYOS A SOCIEDADES COOPERATIVAS.</v>
          </cell>
          <cell r="AJ938" t="str">
            <v xml:space="preserve">(TOTAL DE SOCIEDADES COOPERATIVAS QUE RECIBIERON APOYO DIRECTO E INDIRECTO/TOTAL DE SOCIEDADES COOPERATIVAS Y ORGANIZACIONES SOCIALES APROBADAS) X 100 </v>
          </cell>
          <cell r="AK938" t="str">
            <v>PORCENTAJE</v>
          </cell>
          <cell r="AL938" t="str">
            <v>PADRON DE SOCIEDADES COOPERATIVA BENEFICIARIAS DEL PROGRAMA. ..HTTPS://TRABAJO.CDMX.GOB.MX/PROGRAMA_SOCIALES_Y_SERVICIOS/APOYO-PARA-EL-DESARROLLO-DE-SOCIEDADES-COOPERATIVAS-DE-LA-CIUDAD-DE-MEXICO</v>
          </cell>
          <cell r="AM938">
            <v>0</v>
          </cell>
          <cell r="AN938">
            <v>0.111</v>
          </cell>
          <cell r="AO938">
            <v>0.55500000000000005</v>
          </cell>
          <cell r="AP938">
            <v>1</v>
          </cell>
        </row>
        <row r="939">
          <cell r="K939" t="str">
            <v>33C001S054</v>
          </cell>
          <cell r="L939">
            <v>1</v>
          </cell>
          <cell r="M939" t="str">
            <v>Igualdad y Derechos</v>
          </cell>
          <cell r="N939" t="str">
            <v>6</v>
          </cell>
          <cell r="O939" t="str">
            <v>Derecho a la igualdad e inclusión</v>
          </cell>
          <cell r="P939" t="str">
            <v>8</v>
          </cell>
          <cell r="Q939" t="str">
            <v>Víctimas</v>
          </cell>
          <cell r="R939">
            <v>8</v>
          </cell>
          <cell r="S939" t="str">
            <v>Trabajo decente y crecimiento económico</v>
          </cell>
          <cell r="T939" t="str">
            <v>8. Trabajo decente y crecimiento económico</v>
          </cell>
          <cell r="U939" t="str">
            <v>2</v>
          </cell>
          <cell r="V939" t="str">
            <v>Desarrollo Social</v>
          </cell>
          <cell r="W939" t="str">
            <v>6</v>
          </cell>
          <cell r="X939" t="str">
            <v>Protección Social</v>
          </cell>
          <cell r="Y939" t="str">
            <v>4</v>
          </cell>
          <cell r="Z939" t="str">
            <v>Desempleo</v>
          </cell>
          <cell r="AA939" t="str">
            <v>2.6.4</v>
          </cell>
          <cell r="AB939" t="str">
            <v>246</v>
          </cell>
          <cell r="AC939" t="str">
            <v>Protección social para el desempleo</v>
          </cell>
          <cell r="AD939" t="str">
            <v xml:space="preserve">DESEMPLEO INVOLUNTARIO DEL SECTOR FORMAL. </v>
          </cell>
          <cell r="AE939" t="str">
            <v xml:space="preserve">POBLACION DESEMPLEADA PROVENIENTE DEL SECTOR FORMAL, MAYORES DE 18 AÑOS HASTA 67 AÑOS 11 MESES, RESIDENTES DE LA CIUDAD EN MEXICO.   </v>
          </cell>
          <cell r="AF939" t="str">
            <v>CONTRIBUIR A QUE LAS PERSONAS DESEMPLEADAS BENEFICIARIAS DEL PROGRAMA SE REINCORPOREN AL MERCADO DEL TRABAJO FORMAL Y AL GOCE DEL DERECHO CONSTITUCIONAL A UN EMPLEO DIGNO Y SOCIALMENTE UTIL.</v>
          </cell>
          <cell r="AG939" t="str">
            <v>LAS PERSONAS DE 18 AÑOS HASTA 67 AÑOS 11 MESES QUE PERDIERON SU EMPLEO FORMAL DE MANERA INVOLUNTARIA TIENEN MAYORES POSIBILIDADES DE INCOPORARSE EN UN EMPLEO DIGNO POR MEDIO DEL OTORGAMIENTO DE AYUDA ECONOMICA COMO UNA PROTECCION SOCIAL BASICA Y MEDIANTE LA VINVULACION LABORAL.</v>
          </cell>
          <cell r="AH939">
            <v>1</v>
          </cell>
          <cell r="AI939" t="str">
            <v>PORCENTAJE DE AVANCE EN EL OTORGAMIENTO DE LA PROTECCION ECONOMICA BASICA A LAS PERSONAS RESIDENTES EN LA CIUDAD DE MEXICO QUE HAYAN PERDIDO INVOLUNTARIAMENTE SU EMPLEO FORMAL EN LA CIUDAD DE MEXICO (PORCENTAJE DE PERSONAS BENEFICIARIAS POR TRIMESTRE).</v>
          </cell>
          <cell r="AJ939" t="str">
            <v xml:space="preserve"> (PERSONAS BENEFICIARIAS/PERSONAS PROGRAMADAS PARA BENEFICIAR)*100</v>
          </cell>
          <cell r="AK939" t="str">
            <v>PORCENTAJE</v>
          </cell>
          <cell r="AL939" t="str">
            <v>WWW.SEGURODESEMPELO.CDMX.GOB.MX  QUE CONTIENE LOS PADRONES DE SOLICITANTES Y DE BENEFICAIRIOS DEL SEGURO DE DESEMPLEO A PARTIR DEL 01 DE ENERO DE 2021..HTTPS://DATA.CONSEJERIA.CDMX.GOB.MX/INDEX.PHP/GACETA EN EL QUE SE PUBLICA EL PADRON DE BENEFICIARIOS DE LA ANUALIDAD ANTERIOR EN EL MES DE MARZO.</v>
          </cell>
          <cell r="AM939">
            <v>0.25</v>
          </cell>
          <cell r="AN939">
            <v>0.5</v>
          </cell>
          <cell r="AO939">
            <v>0.75</v>
          </cell>
          <cell r="AP939">
            <v>1</v>
          </cell>
        </row>
        <row r="940">
          <cell r="K940" t="str">
            <v>33PDITE100</v>
          </cell>
          <cell r="L940">
            <v>1</v>
          </cell>
          <cell r="M940" t="str">
            <v>Igualdad y Derechos</v>
          </cell>
          <cell r="N940" t="str">
            <v>1</v>
          </cell>
          <cell r="O940" t="str">
            <v>Derecho a la educación</v>
          </cell>
          <cell r="P940" t="str">
            <v>4</v>
          </cell>
          <cell r="Q940" t="str">
            <v>Fortalecer y ampliar la cobertura de la educación superior pública</v>
          </cell>
          <cell r="R940">
            <v>8</v>
          </cell>
          <cell r="S940" t="str">
            <v>Trabajo decente y crecimiento económico</v>
          </cell>
          <cell r="T940" t="str">
            <v>8. Trabajo decente y crecimiento económico</v>
          </cell>
          <cell r="U940" t="str">
            <v>3</v>
          </cell>
          <cell r="V940" t="str">
            <v>Desarrollo Económico</v>
          </cell>
          <cell r="W940" t="str">
            <v>1</v>
          </cell>
          <cell r="X940" t="str">
            <v>Asuntos Económicos, Comerciales Y Laborales En General</v>
          </cell>
          <cell r="Y940" t="str">
            <v>2</v>
          </cell>
          <cell r="Z940" t="str">
            <v>Asuntos Laborales Generales</v>
          </cell>
          <cell r="AA940" t="str">
            <v>3.1.2</v>
          </cell>
          <cell r="AB940" t="str">
            <v>021</v>
          </cell>
          <cell r="AC940" t="str">
            <v>Capacitación y fortalecimiento para y en el trabajo</v>
          </cell>
          <cell r="AD940" t="str">
            <v>LAS COMPETENCIAS LABORALES DE LA POBLACION EN EDAD PRODUCTIVA, DE 15 AÑOS Y MAS, OCUPADA Y DESOCUPADA SE ENCUENTRAN LIMITADAS Y DESACTUALIZADAS RESPECTO A LA DEMANDA DEL SECTOR PRODUCTIVO DE LA CIUDAD DE MEXICO, O BIEN, NO ESTAN RECONOCIDAS OFICIALMENTE.</v>
          </cell>
          <cell r="AE940" t="str">
            <v>POBLACION EN EDAD PRODUCTIVA, DE 15 AÑOS Y MAS, OCUPADA Y DESOCUPADA DE LA CIUDAD DE MEXICO, LA CUAL ASCIENDE A 4,418,646 PERSONAS (FUENTE: ENOE, 2018)</v>
          </cell>
          <cell r="AF940" t="str">
            <v>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v>
          </cell>
          <cell r="AG940" t="str">
            <v>CONTRIBUIR A INCREMENTAR LA EMPLEABILIDAD DE LA POBLACION EN EDAD PRODUCTIVA EN LA CIUDAD DE MEXICO A TRAVES DE CAPACITACION Y CERTIFICACION PARA LA ADQUISICION, ACTUALIZACION Y RECONOCIMIENTO DE COMPETENCIAS LABORALES.</v>
          </cell>
          <cell r="AH940">
            <v>0.1</v>
          </cell>
          <cell r="AI940" t="str">
            <v>MIDE EL INCREMENTO PORCENTUAL DE PERSONAS ATENDIDAS MEDIANTE LOS SERVICIOS DE CAPACITACION Y CERTIFICACION DE COMPETENCIAS LABORALES DEL AÑO ACTUAL RESPECTO AL AÑO ANTERIOR</v>
          </cell>
          <cell r="AJ940" t="str">
            <v>((CANTIDAD DE PERSONAS ATENDIDAS EN 2021/ CANTIDAD DE PERSONAS ATENDIDAS EN EL AÑO 2020) -1)*100</v>
          </cell>
          <cell r="AK940" t="str">
            <v>TASA DE VARIACION</v>
          </cell>
          <cell r="AL940" t="str">
            <v>ESTADISTICA BASICA DEL ICAT CDMX. ARCHIVOS DE LA DIRECCION DE PLANEACION, CONTROL Y EVALUACION DE RESULTADOS DEL INSTITUTO DE CAPACITACION PARA EL TRABAJO DE LA CIUDAD DE MEXICO.</v>
          </cell>
          <cell r="AM940">
            <v>0.04</v>
          </cell>
          <cell r="AN940">
            <v>0.06</v>
          </cell>
          <cell r="AO940">
            <v>0.09</v>
          </cell>
          <cell r="AP940">
            <v>0.1</v>
          </cell>
        </row>
        <row r="941">
          <cell r="K941" t="str">
            <v>33PDITM001</v>
          </cell>
          <cell r="L941">
            <v>1</v>
          </cell>
          <cell r="M941" t="str">
            <v>Igualdad y Derechos</v>
          </cell>
          <cell r="N941" t="str">
            <v>6</v>
          </cell>
          <cell r="O941" t="str">
            <v>Derecho a la igualdad e inclusión</v>
          </cell>
          <cell r="P941" t="str">
            <v>2</v>
          </cell>
          <cell r="Q941" t="str">
            <v>Jóvenes</v>
          </cell>
          <cell r="R941">
            <v>8</v>
          </cell>
          <cell r="S941" t="str">
            <v>Trabajo decente y crecimiento económico</v>
          </cell>
          <cell r="T941" t="str">
            <v>8. Trabajo decente y crecimiento económico</v>
          </cell>
          <cell r="U941" t="str">
            <v>3</v>
          </cell>
          <cell r="V941" t="str">
            <v>Desarrollo Económico</v>
          </cell>
          <cell r="W941" t="str">
            <v>1</v>
          </cell>
          <cell r="X941" t="str">
            <v>Asuntos Económicos, Comerciales Y Laborales En General</v>
          </cell>
          <cell r="Y941" t="str">
            <v>2</v>
          </cell>
          <cell r="Z941" t="str">
            <v>Asuntos Laborales Generales</v>
          </cell>
          <cell r="AA941" t="str">
            <v>3.1.2</v>
          </cell>
          <cell r="AB941" t="str">
            <v>104</v>
          </cell>
          <cell r="AC941" t="str">
            <v>Administración de capital humano</v>
          </cell>
          <cell r="AD941" t="str">
            <v>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v>
          </cell>
          <cell r="AE941" t="str">
            <v>PERSONAL DEL INSTITUTO DE CAPACITACION PARA EL TRABAJO DE LA CIUDAD DE MEXICO.</v>
          </cell>
          <cell r="AF941" t="str">
            <v>DISTRIBUCION EFICAZ DEL CAPITAL HUMANO EN LAS DISTINTAS AREAS PARA EL CUMPLIMIENTO DE LOS OBJETIVOS DEL INSTITUTO.</v>
          </cell>
          <cell r="AG941" t="str">
            <v>VIGILAR Y ASEGURAR EL CUMPLIMIENTO DE LOS DERECHOS HUMANOS LABORALES DENTRO DEL INSTITUTO DE CAPACITACION PARA EL TRABAJO DE LA CIUDAD DE MEXICO.</v>
          </cell>
          <cell r="AH941">
            <v>1</v>
          </cell>
          <cell r="AI941" t="str">
            <v>MIDE EL GRADO DE AVANCE EN EL PRESUPUESTO DE EGRESOS EJERCIDO, RESPECTO DEL COSTO ANUAL DE LA NOMINA DEL INSTITUTO.</v>
          </cell>
          <cell r="AJ941" t="str">
            <v>(PRESUPUESTO EJERCIDO AL PERIODO EN EL PROGRAMA PRESUPUESTARIO M001 / COSTO ANUAL DE NOMINA DEL PROGRAMA PRESUPUESTARIO M001)*100</v>
          </cell>
          <cell r="AK941" t="str">
            <v>PORCENTAJE</v>
          </cell>
          <cell r="AL941" t="str">
            <v>REGISTROS DE LA DIRECCION DE ADMINISTRACION Y FINANZAS, PORTAL DEL INSTITUTO DE CAPACITACION PARA EL TRABAJO DE LA CIUDAD DE MEXICO WWW.ICAT.CDMX.GOB.MX DENTRO DEL PORTAL DE TRANSPARENCIA.</v>
          </cell>
          <cell r="AM941">
            <v>0.25</v>
          </cell>
          <cell r="AN941">
            <v>0.5</v>
          </cell>
          <cell r="AO941">
            <v>0.75</v>
          </cell>
          <cell r="AP941">
            <v>1</v>
          </cell>
        </row>
        <row r="942">
          <cell r="K942" t="str">
            <v>33PDITN001</v>
          </cell>
          <cell r="L942">
            <v>1</v>
          </cell>
          <cell r="M942" t="str">
            <v>Igualdad y Derechos</v>
          </cell>
          <cell r="N942" t="str">
            <v>6</v>
          </cell>
          <cell r="O942" t="str">
            <v>Derecho a la igualdad e inclusión</v>
          </cell>
          <cell r="P942" t="str">
            <v>8</v>
          </cell>
          <cell r="Q942" t="str">
            <v>Víctimas</v>
          </cell>
          <cell r="R942">
            <v>16</v>
          </cell>
          <cell r="S942" t="str">
            <v>Paz, justicia e instituciones sólidas</v>
          </cell>
          <cell r="T942" t="str">
            <v>16. Paz, justicia e instituciones sólidas</v>
          </cell>
          <cell r="U942" t="str">
            <v>1</v>
          </cell>
          <cell r="V942" t="str">
            <v>Gobierno</v>
          </cell>
          <cell r="W942" t="str">
            <v>7</v>
          </cell>
          <cell r="X942" t="str">
            <v>Asuntos De Orden Público Y De Seguridad Interior</v>
          </cell>
          <cell r="Y942" t="str">
            <v>2</v>
          </cell>
          <cell r="Z942" t="str">
            <v>Protección Civil</v>
          </cell>
          <cell r="AA942" t="str">
            <v>1.7.2</v>
          </cell>
          <cell r="AB942" t="str">
            <v>002</v>
          </cell>
          <cell r="AC942" t="str">
            <v>Gestión integral de riesgos en materia de protección civil</v>
          </cell>
          <cell r="AD942" t="str">
            <v>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v>
          </cell>
          <cell r="AE942" t="str">
            <v>PERSONAL DEL INSTITUTO DE CAPACITACION PARA EL TRABAJO DE LA CIUDAD DE MEXICO.</v>
          </cell>
          <cell r="AF942" t="str">
            <v>CAPACITACION CONSTANTE AL PERSONAL DEL INSTITUTO DE CAPACITACION PARA EL TRABAJO DE LA CIUDAD DE MEXICO.</v>
          </cell>
          <cell r="AG942" t="str">
            <v>CONSTRUIR UNA CIUDAD MAS SEGURA, MAS HUMANA, SOSTENIBLE Y RESILIENTE ANTE EL RIESGO DE DESASTRES.</v>
          </cell>
          <cell r="AH942">
            <v>1</v>
          </cell>
          <cell r="AI942" t="str">
            <v>MIDE EL AVANCE DE ACCIONES DE CAPACITACION AL PERSONAL DEL INSTITUTO REALIZADAS PARA FOMENTAR LA ESTRATEGIA DE CUMPLIMIENTO DE LOS PROGRAMAS DE PROTECCION CIVIL.</v>
          </cell>
          <cell r="AJ942" t="str">
            <v>(ACCIONES DE CAPACITACION LLEVADAS A CABO / ACCIONES DE CAPACITACION PROGRAMADAS)*100</v>
          </cell>
          <cell r="AK942" t="str">
            <v>PORCENTAJE</v>
          </cell>
          <cell r="AL942" t="str">
            <v>REGISTROS DE LA DIRECCION DE ADMINISTRACION Y FINANZAS, INFORMES DE AVANCE TRIMESTRAL EN EL PORTAL DEL INSTITUTO DE CAPACITACION PARA EL TRABAJO DE LA CIUDAD DE MEXICO WWW.ICAT.CDMX.GOB.MX APARTADO DE TRANSPARENCIA Y DIFUSION DE LA INFORMACION FINANCIERA.</v>
          </cell>
          <cell r="AM942">
            <v>0.25</v>
          </cell>
          <cell r="AN942">
            <v>0.5</v>
          </cell>
          <cell r="AO942">
            <v>0.75</v>
          </cell>
          <cell r="AP942">
            <v>1</v>
          </cell>
        </row>
        <row r="943">
          <cell r="K943" t="str">
            <v>33PDITO001</v>
          </cell>
          <cell r="L943">
            <v>1</v>
          </cell>
          <cell r="M943" t="str">
            <v>Igualdad y Derechos</v>
          </cell>
          <cell r="N943" t="str">
            <v>6</v>
          </cell>
          <cell r="O943" t="str">
            <v>Derecho a la igualdad e inclusión</v>
          </cell>
          <cell r="P943" t="str">
            <v>8</v>
          </cell>
          <cell r="Q943" t="str">
            <v>Víctimas</v>
          </cell>
          <cell r="R943">
            <v>16</v>
          </cell>
          <cell r="S943" t="str">
            <v>Paz, justicia e instituciones sólidas</v>
          </cell>
          <cell r="T943" t="str">
            <v>16. Paz, justicia e instituciones sólidas</v>
          </cell>
          <cell r="U943" t="str">
            <v>3</v>
          </cell>
          <cell r="V943" t="str">
            <v>Gobierno</v>
          </cell>
          <cell r="W943" t="str">
            <v>9</v>
          </cell>
          <cell r="X943" t="str">
            <v>Coordinación De La Política De Gobierno</v>
          </cell>
          <cell r="Y943" t="str">
            <v>3</v>
          </cell>
          <cell r="Z943" t="str">
            <v>Función Pública</v>
          </cell>
          <cell r="AA943" t="str">
            <v>3.9.3</v>
          </cell>
          <cell r="AB943" t="str">
            <v>001</v>
          </cell>
          <cell r="AC943" t="str">
            <v>Función pública y buen gobierno</v>
          </cell>
          <cell r="AD943" t="str">
            <v>LOS SISTEMAS QUE CONTIENEN LOS DATOS PERSONALES RECABADOS EN EL INSTITUTO DE CAPACITACION PARA EL TRABAJO DE LA CIUDAD DE MEXICO SE ENCUENTRAN DESACTUALIZADOS.</v>
          </cell>
          <cell r="AE943" t="str">
            <v>LAS PERSONAS USUARIAS, PERSONAL DE ESTRUCTURA, PRESTADORES DE SERVICIO SOCIAL, PRACTICANTES PROFESIONALES, BECARIOS, PROVEEDORES DEL INSTITUTO DE CAPACITACION PARA EL TRABAJO DE LA CIUDAD DE MEXICO Y PUBLICO EN GENERAL QUE DEL QUE SE RECABEN DATOS PERSONALES.</v>
          </cell>
          <cell r="AF943" t="str">
            <v>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v>
          </cell>
          <cell r="AG943" t="str">
            <v>LAS PERSONAS TITULARES DE LOS DATOS PERSONALES RECABADOS EN EL INSTITUTO DE CAPACITACION PARA EL TRABAJO DE LA CIUDAD DE MEXICO, CUENTAN CON CERTEZA JURIDICA DEL TRATAMIENTO QUE SE OTORGA A SUS DATOS PERSONALES.</v>
          </cell>
          <cell r="AH943">
            <v>1</v>
          </cell>
          <cell r="AI943" t="str">
            <v>MIDE EL CUMPLIMIENTO EN LA ACTUALIZACION DE SISTEMAS DE DATOS PERSONALES A CARGO DEL SUJETO OBLIGADO</v>
          </cell>
          <cell r="AJ943" t="str">
            <v>(NUMERO DE SISTEMAS DE DATOS PERSONALES ACTUALIZADOS/NUMERO DE SISTEMAS DE DATOS PERSONALES A CARGO DEL SUJETO OBLIGADO)*100</v>
          </cell>
          <cell r="AK943" t="str">
            <v>PORCENTAJE</v>
          </cell>
          <cell r="AL943" t="str">
            <v>GACETA OFICIAL DE LA CIUDAD DE MEXICO, DISPONIBLE EN: HTTPS://WWW.CONSEJERIA.CDMX.GOB.MX/GACETA-OFICIAL</v>
          </cell>
          <cell r="AM943">
            <v>0.25</v>
          </cell>
          <cell r="AN943">
            <v>0.5</v>
          </cell>
          <cell r="AO943">
            <v>0.75</v>
          </cell>
          <cell r="AP943">
            <v>1</v>
          </cell>
        </row>
        <row r="944">
          <cell r="K944" t="str">
            <v>33PDITP001</v>
          </cell>
          <cell r="L944">
            <v>1</v>
          </cell>
          <cell r="M944" t="str">
            <v>Igualdad y Derechos</v>
          </cell>
          <cell r="N944">
            <v>5</v>
          </cell>
          <cell r="O944" t="str">
            <v>Derechos de las mujeres</v>
          </cell>
          <cell r="P944">
            <v>0</v>
          </cell>
          <cell r="Q944" t="str">
            <v>Derechos de las mujeres</v>
          </cell>
          <cell r="R944">
            <v>5</v>
          </cell>
          <cell r="S944" t="str">
            <v xml:space="preserve">Igualdad de género </v>
          </cell>
          <cell r="T944" t="str">
            <v xml:space="preserve">5. Igualdad de género </v>
          </cell>
          <cell r="U944" t="str">
            <v>1</v>
          </cell>
          <cell r="V944" t="str">
            <v>Gobierno</v>
          </cell>
          <cell r="W944" t="str">
            <v>2</v>
          </cell>
          <cell r="X944" t="str">
            <v>Justicia</v>
          </cell>
          <cell r="Y944" t="str">
            <v>4</v>
          </cell>
          <cell r="Z944" t="str">
            <v>Derechos Humanos</v>
          </cell>
          <cell r="AA944" t="str">
            <v>1.2.4</v>
          </cell>
          <cell r="AB944" t="str">
            <v>003</v>
          </cell>
          <cell r="AC944" t="str">
            <v>Transversalización de la perspectiva de género</v>
          </cell>
          <cell r="AD944" t="str">
            <v>LAS MUJERES EN CONDICIONES DE ALTA VULNERABILIDAD EN LA CIUDAD DE MEXICO TIENEN LIMITADAS OPORTUNIDADES DE ACCESO A CAPACITACION PARA EL DESARROLLO DE COMPETENCIAS LABORALES.</v>
          </cell>
          <cell r="AE944" t="str">
            <v>MUJERES MAYORES DE 15 AÑOS EN CONDICIONES DE ALTA VULNERABILIDAD (GRUPOS DE ATENCION PRIORITARIA) DE LA CIUDAD DE MEXICO.</v>
          </cell>
          <cell r="AF944" t="str">
            <v>1) ESTABLECIMIENTO DE ACUERDOS CON INSTITUCIONES DE ATENCION DIRECTA A POBLACIONES DE ALTA VULNERABILIDAD;  2) IMPLEMENTACION DEL PROGRAMA DE DESARROLLO DE COMPETENCIAS PARA IMPULSAR LA AUTONOMIA ECONOMICA DE LAS MUJERES.</v>
          </cell>
          <cell r="AG944" t="str">
            <v>CONTRIBUIR A MEJORAR LAS CONDICIONES DE INCORPORACION A UN TRABAJO DECENTE DE LAS MUJERES EN CONDICIONES DE ALTA VULNERABILIDAD A TRAVES DE CAPACITACION GRATUITA Y DE CALIDAD PARA LA ADQUISICION O ACTUALIZACION DE COMPETENCIAS LABORALES.</v>
          </cell>
          <cell r="AH944">
            <v>1</v>
          </cell>
          <cell r="AI944" t="str">
            <v>MIDE EL AVANCE EN LAS ACCIONES DE CAPACITACION GRATUITA A MUJERES EN CONDICIONES DE ALTA VULNERABILIDAD REALIZADAS.</v>
          </cell>
          <cell r="AJ944" t="str">
            <v>(ACCIONES DE CAPACITACION GRATUITA  A MUJERES EN CONDICIONES DE ALTA VULNERABILIDA REALIZADAS/ ACCIONES DE CAPACITACION GRATUITA PROGRAMADAS)*100</v>
          </cell>
          <cell r="AK944" t="str">
            <v>PORCENTAJE</v>
          </cell>
          <cell r="AL944" t="str">
            <v>ESTADISTICA BASICA DEL ICAT CDMX. ARCHIVOS DE LA DIRECCION DE PLANEACION, CONTROL Y EVALUACION DE RESULTADOS DEL INSTITUTO DE CAPACITACION PARA EL TRABAJO DE LA CIUDAD DE MEXICO.</v>
          </cell>
          <cell r="AM944">
            <v>0.25</v>
          </cell>
          <cell r="AN944">
            <v>0.5</v>
          </cell>
          <cell r="AO944">
            <v>0.75</v>
          </cell>
          <cell r="AP944">
            <v>1</v>
          </cell>
        </row>
        <row r="945">
          <cell r="K945" t="str">
            <v>33PDITP002</v>
          </cell>
          <cell r="L945">
            <v>1</v>
          </cell>
          <cell r="M945" t="str">
            <v>Igualdad y Derechos</v>
          </cell>
          <cell r="N945">
            <v>6</v>
          </cell>
          <cell r="O945" t="str">
            <v>Derecho a la igualdad e inclusión</v>
          </cell>
          <cell r="P945">
            <v>0</v>
          </cell>
          <cell r="Q945" t="str">
            <v>Derecho a la igualdad e inclusión</v>
          </cell>
          <cell r="R945">
            <v>10</v>
          </cell>
          <cell r="S945" t="str">
            <v xml:space="preserve">Reducción de las desigualdades </v>
          </cell>
          <cell r="T945" t="str">
            <v xml:space="preserve">10. Reducción de las desigualdades </v>
          </cell>
          <cell r="U945" t="str">
            <v>1</v>
          </cell>
          <cell r="V945" t="str">
            <v>Gobierno</v>
          </cell>
          <cell r="W945" t="str">
            <v>2</v>
          </cell>
          <cell r="X945" t="str">
            <v>Justicia</v>
          </cell>
          <cell r="Y945" t="str">
            <v>4</v>
          </cell>
          <cell r="Z945" t="str">
            <v>Derechos Humanos</v>
          </cell>
          <cell r="AA945" t="str">
            <v>1.2.4</v>
          </cell>
          <cell r="AB945" t="str">
            <v>004</v>
          </cell>
          <cell r="AC945" t="str">
            <v>Transversalización del enfoque de derechos humanos</v>
          </cell>
          <cell r="AD945" t="str">
            <v>LAS PERSONAS EN CONDICIONES DE ALTA VULNERABILIDAD DE LA CIUDAD DE MEXICO TIENEN LIMITADAS OPORTUNIDADES DE ACCESO A CAPACITACION PARA EL DESARROLLO DE COMPETENCIAS LABORALES.</v>
          </cell>
          <cell r="AE945" t="str">
            <v>PERSONAS MAYORES DE 15 AÑOS EN CONDICIONES DE ALTA VULNERABILIDAD (GRUPOS DE ATENCION PRIORITARIA) DE LA CIUDAD DE MEXICO</v>
          </cell>
          <cell r="AF945" t="str">
            <v>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v>
          </cell>
          <cell r="AG945" t="str">
            <v>CONTRIBUIR A MEJORAR LAS CONDICIONES DE INCORPORACION A UN TRABAJO DECENTE DE LA POBLACION EN CONDICIONES DE ALTA VULNERABILIDAD A TRAVES DE CAPACITACION GRATUITA Y DE CALIDAD PARA LA ADQUISICION O ACTUALIZACION DE COMPETENCIAS LABORALES</v>
          </cell>
          <cell r="AH945">
            <v>1</v>
          </cell>
          <cell r="AI945" t="str">
            <v>MIDE EL AVANCE EN LAS ACCIONES DE CAPACITACION GRATUITA A PERSONAS DE GRUPOS DE ATENCION PRIORITARIA REALIZADAS.</v>
          </cell>
          <cell r="AJ945" t="str">
            <v>(ACCIONES DE CAPACITACION GRATUITA DIRIGIDA A PERSONAS DE GRUPOS DE ATENCION PRIORITARIA REALIZADAS/ACCIONES DE CAPACITACION GRATUITA DIRIGIDA A PERSONAS DE GRUPOS DE ATENCION PRIORITARIA PROGRAMADAS)*100</v>
          </cell>
          <cell r="AK945" t="str">
            <v>PORCENTAJE</v>
          </cell>
          <cell r="AL945" t="str">
            <v>ESTADISTICA BASICA DEL ICAT CDMX. ARCHIVOS DE LA DIRECCION DE PLANEACION, CONTROL Y EVALUACION DE RESULTADOS DEL INSTITUTO DE CAPACITACION PARA EL TRABAJO DE LA CIUDAD DE MEXICO.</v>
          </cell>
          <cell r="AM945">
            <v>0.25</v>
          </cell>
          <cell r="AN945">
            <v>0.5</v>
          </cell>
          <cell r="AO945">
            <v>0.75</v>
          </cell>
          <cell r="AP945">
            <v>1</v>
          </cell>
        </row>
        <row r="946">
          <cell r="K946" t="str">
            <v>33PDITP004</v>
          </cell>
          <cell r="L946">
            <v>1</v>
          </cell>
          <cell r="M946" t="str">
            <v>Igualdad y Derechos</v>
          </cell>
          <cell r="N946" t="str">
            <v>6</v>
          </cell>
          <cell r="O946" t="str">
            <v>Derecho a la igualdad e inclusión</v>
          </cell>
          <cell r="P946" t="str">
            <v>1</v>
          </cell>
          <cell r="Q946" t="str">
            <v>Niñas, niños y adolescentes</v>
          </cell>
          <cell r="R946" t="str">
            <v>10</v>
          </cell>
          <cell r="S946" t="str">
            <v xml:space="preserve">Reducción de las desigualdades </v>
          </cell>
          <cell r="T946" t="str">
            <v xml:space="preserve">10. Reducción de las desigualdades </v>
          </cell>
          <cell r="U946" t="str">
            <v>2</v>
          </cell>
          <cell r="V946" t="str">
            <v>Desarrollo Social</v>
          </cell>
          <cell r="W946" t="str">
            <v>6</v>
          </cell>
          <cell r="X946" t="str">
            <v>Protección Social</v>
          </cell>
          <cell r="Y946" t="str">
            <v>8</v>
          </cell>
          <cell r="Z946" t="str">
            <v>Otros Grupos Vulnerables</v>
          </cell>
          <cell r="AA946" t="str">
            <v>2.6.8</v>
          </cell>
          <cell r="AB946" t="str">
            <v>294</v>
          </cell>
          <cell r="AC946" t="str">
            <v>Transversalización de la perspectiva de los derechos de la niñez y de la adolescencia</v>
          </cell>
          <cell r="AD94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46" t="str">
            <v>NIÑOS, NIÑAS Y ADOLESCENTES QUE HABITEN Y TRANSITEN EN LA CIUDAD DE MÉXICO</v>
          </cell>
          <cell r="AF946" t="str">
            <v>PROMOCIÓN INTEGRAL DE LOS DERECHOS DE LOS NIÑOS, NIÑAS Y ADOLESCENTES.
IMPLEMENTACIÓN ACCIONES DE SENSIBILIZACIÓN, PARA LOS SERVIDORES PÚBLICOS EN EL CUMPLIMIENTO DE LOS DERECHOS DE LOS NIÑOS, NIÑAS Y ADOLESCENTES.</v>
          </cell>
          <cell r="AG946" t="str">
            <v>NIÑOS, NIÑAS Y ADOLESCENTES, CON UNA VIDA LIBRE DE VIOLENCIA</v>
          </cell>
          <cell r="AH946">
            <v>1</v>
          </cell>
          <cell r="AI946" t="str">
            <v>PORCENTAJE DE ACTIVIDADES REALIZADAS A EFECTO DE CONCIENTIZAR SOBRE LOS DERECHOS DE LAS NIÑAS, NIÑOS Y ADOLESCENTES A LOS SERVIDORES PÚBLICOS DE LA INSTITUCIÓN.</v>
          </cell>
          <cell r="AJ946" t="str">
            <v>(ACTIVIDADES PLANEADAS PARA CONCIENTIZAR SOBRE LOS DERECHOS DE LAS NIÑAS, NIÑOS Y ADOLESCENTES) / (ACTIVIDADES REALIZADAS PARA CONCIENTIZAR SOBRE LOS DERECHOS DE LAS NIÑAS, NIÑOS Y ADOLESCENTES)</v>
          </cell>
          <cell r="AK946" t="str">
            <v>PORCENTAJE</v>
          </cell>
          <cell r="AL946" t="str">
            <v>N/A</v>
          </cell>
          <cell r="AM946">
            <v>0</v>
          </cell>
          <cell r="AN946">
            <v>0.5</v>
          </cell>
          <cell r="AO946">
            <v>1</v>
          </cell>
          <cell r="AP946">
            <v>1</v>
          </cell>
        </row>
        <row r="947">
          <cell r="K947" t="str">
            <v>34C001E113</v>
          </cell>
          <cell r="L947">
            <v>2</v>
          </cell>
          <cell r="M947" t="str">
            <v>Ciudad Sustentable</v>
          </cell>
          <cell r="N947" t="str">
            <v>2</v>
          </cell>
          <cell r="O947" t="str">
            <v>Desarrollo urbano sustentable e incluyente</v>
          </cell>
          <cell r="P947" t="str">
            <v>3</v>
          </cell>
          <cell r="Q947" t="str">
            <v xml:space="preserve">Atención de asentamientos humanos irregulares </v>
          </cell>
          <cell r="R947">
            <v>16</v>
          </cell>
          <cell r="S947" t="str">
            <v>Paz, justicia e instituciones sólidas</v>
          </cell>
          <cell r="T947" t="str">
            <v>16. Paz, justicia e instituciones sólidas</v>
          </cell>
          <cell r="U947" t="str">
            <v>1</v>
          </cell>
          <cell r="V947" t="str">
            <v>Gobierno</v>
          </cell>
          <cell r="W947" t="str">
            <v>7</v>
          </cell>
          <cell r="X947" t="str">
            <v>Asuntos De Orden Público Y De Seguridad Interior</v>
          </cell>
          <cell r="Y947" t="str">
            <v>2</v>
          </cell>
          <cell r="Z947" t="str">
            <v>Protección Civil</v>
          </cell>
          <cell r="AA947" t="str">
            <v>1.7.2</v>
          </cell>
          <cell r="AB947" t="str">
            <v>002</v>
          </cell>
          <cell r="AC947" t="str">
            <v>Gestión integral de riesgos en materia de protección civil</v>
          </cell>
          <cell r="AD947" t="str">
            <v>ALTA VULNERABILIDAD Y EXPOSICION DE LOS HABITANTES DE LA CIUDAD DE MEXICO ANTE EL IMPACTO DE FENOMENOS PERTURBADORES NATURALES Y ANTROPOGENICOS, POR UN DEFICIENTE DISEÑO EN LAS POLITICAS PUBLICAS EN MATERIA DE GESTION INTEGRAL DE RIESGOS Y PROTECCION CIVIL.</v>
          </cell>
          <cell r="AE947" t="str">
            <v>LA POBLACION EXPUESTA AL IMPACTO DE LOS FENOMENOS PERTURBADORES O AMENAZAS, ES APROXIMADAMENTE 9 MILLONES.</v>
          </cell>
          <cell r="AF947" t="str">
            <v>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v>
          </cell>
          <cell r="AG947" t="str">
            <v>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v>
          </cell>
          <cell r="AH947">
            <v>1</v>
          </cell>
          <cell r="AI947" t="str">
            <v>MIDE EL PORCENTAJE DE AVANCE DE LAS ACCIONES CONCLUIDAS CON LAS QUE SE DEMUESTRA EL CUMPLIMIENTO DE POLITICAS EN MATERIA DE GESTION INTEGRAL DE RIESGOS Y PROTECCION CIVIL</v>
          </cell>
          <cell r="AJ947" t="str">
            <v>NUMERO DE ACCIONES CONCLUIDAS/ NUMERO DE ACCIONES PROGRAMADAS*100</v>
          </cell>
          <cell r="AK947" t="str">
            <v>PORCENTAJE</v>
          </cell>
          <cell r="AL947" t="str">
            <v>BASE DE DATOS DEL REUSE. BASE DE OTRAS ACTIVIDADES, FORMATO DE REGISTRO DE INCIDENTE DE EMERGENCIA. FORMATO DE SEGUIMIENTO Y CRONOLOGICO DE OPERATIVOS, NOTAS INFORMATIVAS, MINUTAS, OFICIOS DE INVITACION, PLANES, PROGRAMAS Y PROTOCOLOS.</v>
          </cell>
          <cell r="AM947">
            <v>0.1</v>
          </cell>
          <cell r="AN947">
            <v>0.3</v>
          </cell>
          <cell r="AO947">
            <v>0.5</v>
          </cell>
          <cell r="AP947">
            <v>1</v>
          </cell>
        </row>
        <row r="948">
          <cell r="K948" t="str">
            <v>34C001M001</v>
          </cell>
          <cell r="L948">
            <v>2</v>
          </cell>
          <cell r="M948" t="str">
            <v>Ciudad Sustentable</v>
          </cell>
          <cell r="N948" t="str">
            <v>1</v>
          </cell>
          <cell r="O948" t="str">
            <v>Desarrollo económico sustentable e incluyente y generación de empleo</v>
          </cell>
          <cell r="P948" t="str">
            <v>7</v>
          </cell>
          <cell r="Q948" t="str">
            <v>Derechos humanos y empleo</v>
          </cell>
          <cell r="R948">
            <v>16</v>
          </cell>
          <cell r="S948" t="str">
            <v>Paz, justicia e instituciones sólidas</v>
          </cell>
          <cell r="T948" t="str">
            <v>16. Paz, justicia e instituciones sólidas</v>
          </cell>
          <cell r="U948" t="str">
            <v>1</v>
          </cell>
          <cell r="V948" t="str">
            <v>Gobierno</v>
          </cell>
          <cell r="W948" t="str">
            <v>7</v>
          </cell>
          <cell r="X948" t="str">
            <v>Asuntos De Orden Público Y De Seguridad Interior</v>
          </cell>
          <cell r="Y948" t="str">
            <v>2</v>
          </cell>
          <cell r="Z948" t="str">
            <v>Protección Civil</v>
          </cell>
          <cell r="AA948" t="str">
            <v>1.7.2</v>
          </cell>
          <cell r="AB948" t="str">
            <v>104</v>
          </cell>
          <cell r="AC948" t="str">
            <v>Administración de capital humano</v>
          </cell>
          <cell r="AD948" t="str">
            <v>DEFICIENTE ADMINISTRACION DE LOS RECURSOS MATERIALES, FINANCIEROS Y DEL TALENTO HUMANO, ORIGINANDO UN GASTO PUBLICO ORIENTADO A SERVICIOS NO VINCULADOS A LAS NECESIDADES REALES DE LAS AREAS SUSTANTIVAS PARA LA CUMPLIR CON LA GESTION INTEGRAL DE RIESGOS Y/O ATENCION DE LA POBLACION.</v>
          </cell>
          <cell r="AE948" t="str">
            <v>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v>
          </cell>
          <cell r="AF948" t="str">
            <v>FORTALECER LA PLANEACION EN EL USO DE LOS RECURSOS MATERIALES, ABASTECIMIENTOS Y SERVICIOS, FINANCIEROS ASI COMO DEL CAPITAL HUMANO, PARA ALCANZAR LOS OBJETIVOS INSTITUCIONALES PLANTEADOS POR LA SECRETARIA , UTILIZANDO MECANISMOS INTEGRALES, INCLUYENTES Y PARTICIPATIVOS.</v>
          </cell>
          <cell r="AG948" t="str">
            <v>LAS AREAS QUE CONFORMAN LA SGIRPC CONTARAN EN LOS PLAZOS ESTABLECIDOS CON LOS MATERIALES, BIENES  Y SERVICIOS QUE COADYUVAN EN LA ATENCION DE EMERGENCIAS QUE SE PRESENTAN A LA POBLACION QUE VIVE Y TRANSITA EN LA CIUDAD DE MEXICO DURANTE EL AÑO 2021.</v>
          </cell>
          <cell r="AH948">
            <v>1</v>
          </cell>
          <cell r="AI948" t="str">
            <v>MIDE EL PORCENTAJE DE CUMPLIMIENTO EN LA PRESENTACION DE TRAMITES QUE COMPRUEBAN UN CORRECTO EJERCICIO DE RECURSOS.</v>
          </cell>
          <cell r="AJ948" t="str">
            <v>NUMERO DE TRAMITES CONCLUIDOS/NUMERO DE TRAMITES PROGRAMADOS*100</v>
          </cell>
          <cell r="AK948" t="str">
            <v>PORCENTAJE</v>
          </cell>
          <cell r="AL948" t="str">
            <v>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v>
          </cell>
          <cell r="AM948">
            <v>0.4</v>
          </cell>
          <cell r="AN948">
            <v>0.6</v>
          </cell>
          <cell r="AO948">
            <v>0.8</v>
          </cell>
          <cell r="AP948">
            <v>1</v>
          </cell>
        </row>
        <row r="949">
          <cell r="K949" t="str">
            <v>34C001N001</v>
          </cell>
          <cell r="L949">
            <v>2</v>
          </cell>
          <cell r="M949" t="str">
            <v>Ciudad Sustentable</v>
          </cell>
          <cell r="N949" t="str">
            <v>2</v>
          </cell>
          <cell r="O949" t="str">
            <v>Desarrollo urbano sustentable e incluyente</v>
          </cell>
          <cell r="P949" t="str">
            <v>1</v>
          </cell>
          <cell r="Q949" t="str">
            <v>Ordenamiento de desarrollo urbano</v>
          </cell>
          <cell r="R949">
            <v>16</v>
          </cell>
          <cell r="S949" t="str">
            <v>Paz, justicia e instituciones sólidas</v>
          </cell>
          <cell r="T949" t="str">
            <v>16. Paz, justicia e instituciones sólidas</v>
          </cell>
          <cell r="U949" t="str">
            <v>1</v>
          </cell>
          <cell r="V949" t="str">
            <v>Gobierno</v>
          </cell>
          <cell r="W949" t="str">
            <v>7</v>
          </cell>
          <cell r="X949" t="str">
            <v>Asuntos De Orden Público Y De Seguridad Interior</v>
          </cell>
          <cell r="Y949" t="str">
            <v>2</v>
          </cell>
          <cell r="Z949" t="str">
            <v>Protección Civil</v>
          </cell>
          <cell r="AA949" t="str">
            <v>1.7.2</v>
          </cell>
          <cell r="AB949" t="str">
            <v>002</v>
          </cell>
          <cell r="AC949" t="str">
            <v>Gestión integral de riesgos en materia de protección civil</v>
          </cell>
          <cell r="AD949" t="str">
            <v>DESCONOCIMIENTO DE LOS PROTOCOLOS DE PROTECCION CIVIL AL INTERIOR DE LAS OFICINAS PUBLICAS Y/O PRIVADAS</v>
          </cell>
          <cell r="AE949" t="str">
            <v>PERSONAL QUE LABORA EN LOS INMUEBLES QUE OCUPAN LA SECRETARIA DE GESTION INTEGRAL DE RIESGOS Y PROTECCION CIVIL</v>
          </cell>
          <cell r="AF949" t="str">
            <v>ELABORAR EL PROGRAMA INTERNO DE PROTECCION CIVIL Y REVISAR DE MANERA CONTINUA LAS CONDICIONES DE SEGURIDAD DENTRO DE LOS INMUEBLES DE LA SECRETARIA .</v>
          </cell>
          <cell r="AG949" t="str">
            <v>QUE LOS SERVIDORES PUBLICOS Y PERSONAL QUE LABORA EN LA SECRETARIA DE GESTION DE RIESGOS Y PROTECCION CIVIL, SE ENCUENTREN PREPARADOS Y CAPACITADOS ANTE CUALQUIER TIPO DE RIESGO O DESASTRE.</v>
          </cell>
          <cell r="AH949">
            <v>1</v>
          </cell>
          <cell r="AI949" t="str">
            <v>MIDE EN PORCENTAJE DE CUMPLIMIENTO EN LA ELABORACION DEL PROGRAMA INTERNO DE PROTECCION CIVIL</v>
          </cell>
          <cell r="AJ949" t="str">
            <v>PROGRAMA INTERNO AUTORIZADO/PROGRAMA INTERNO PROGRAMADO*100</v>
          </cell>
          <cell r="AK949" t="str">
            <v>PORCENTAJE</v>
          </cell>
          <cell r="AL949" t="str">
            <v>HTTPS://WWW.PROTECCIONCIVIL.CDMX.GOB.MX/</v>
          </cell>
          <cell r="AM949">
            <v>0.25</v>
          </cell>
          <cell r="AN949">
            <v>0.5</v>
          </cell>
          <cell r="AO949">
            <v>0.75</v>
          </cell>
          <cell r="AP949">
            <v>1</v>
          </cell>
        </row>
        <row r="950">
          <cell r="K950" t="str">
            <v>34C001O001</v>
          </cell>
          <cell r="L950">
            <v>2</v>
          </cell>
          <cell r="M950" t="str">
            <v>Ciudad Sustentable</v>
          </cell>
          <cell r="N950" t="str">
            <v>1</v>
          </cell>
          <cell r="O950" t="str">
            <v>Desarrollo económico sustentable e incluyente y generación de empleo</v>
          </cell>
          <cell r="P950" t="str">
            <v>3</v>
          </cell>
          <cell r="Q950" t="str">
            <v>Fortalecer la economía social y el emprendimiento</v>
          </cell>
          <cell r="R950">
            <v>16</v>
          </cell>
          <cell r="S950" t="str">
            <v>Paz, justicia e instituciones sólidas</v>
          </cell>
          <cell r="T950" t="str">
            <v>16. Paz, justicia e instituciones sólidas</v>
          </cell>
          <cell r="U950" t="str">
            <v>3</v>
          </cell>
          <cell r="V950" t="str">
            <v>Gobierno</v>
          </cell>
          <cell r="W950" t="str">
            <v>9</v>
          </cell>
          <cell r="X950" t="str">
            <v>Coordinación De La Política De Gobierno</v>
          </cell>
          <cell r="Y950" t="str">
            <v>3</v>
          </cell>
          <cell r="Z950" t="str">
            <v>Función Pública</v>
          </cell>
          <cell r="AA950" t="str">
            <v>3.9.3</v>
          </cell>
          <cell r="AB950" t="str">
            <v>001</v>
          </cell>
          <cell r="AC950" t="str">
            <v>Función pública y buen gobierno</v>
          </cell>
          <cell r="AD950" t="str">
            <v>DEFICIENTE COORDINACION TRANSVERSAL DE MANERA VERTICAL Y HORIZONTAL DE LAS INSTITUCIONES Y LA SOCIEDAD CIVIL, LO CUAL SE LOGRA AL MOMENTO DE APLICAR UN MARCO NORMATIVO VIGENTE EN DONDE TODOS LOS ORGANOS INVOLUCRADOS ESTEN EN CONSTANTE COMUNICACION</v>
          </cell>
          <cell r="AE950" t="str">
            <v>POBLACION QUE LABORA EN LA SECRETARIA DE GESTION INTEGRAL DE RIESGOS Y PROTECCION CIVIL, LO CUAL SEGUN DATOS DE CAPITAL HUMANO ASCIENDE A 327 TRABAJADORES</v>
          </cell>
          <cell r="AF950" t="str">
            <v>GENERAR ANTEPROYECTOS NORMATIVOS QUE REGULEN EL SISTEMA DE GESTION INTEGRAL DE RIESGOS Y PROTECCION CIVIL.</v>
          </cell>
          <cell r="AG950" t="str">
            <v>ACTUACION DE LA SECRETARIA DE GESTION INTEGRAL DE RIESGOS Y PROTECCION CIVIL EN BASE A LA NORMATIVIDAD ESTABLECIDA</v>
          </cell>
          <cell r="AH950">
            <v>1</v>
          </cell>
          <cell r="AI950" t="str">
            <v>MIDE EL PORCENTAJE DE PROYECTOS NORMATIVOS CREADOS QUE REGULEN LA ACTUACION DE LA SECRETARIA DE GESTION DE RIESGOS Y PROTECCION CIVIL 14</v>
          </cell>
          <cell r="AJ950" t="str">
            <v>PROYECTOS NORMATIVOS CREADOS/PROYECTOS NORMATIVOS PROYECTADOS*100</v>
          </cell>
          <cell r="AK950" t="str">
            <v>PORCENTAJE</v>
          </cell>
          <cell r="AL950" t="str">
            <v>BASE DE DATOS DE LA SECRETARIA DE GESTION INTEGRAL DE RIESGOS Y PROTECCION CIVIL</v>
          </cell>
          <cell r="AM950">
            <v>0.21</v>
          </cell>
          <cell r="AN950">
            <v>0.5</v>
          </cell>
          <cell r="AO950">
            <v>0.92800000000000005</v>
          </cell>
          <cell r="AP950">
            <v>1</v>
          </cell>
        </row>
        <row r="951">
          <cell r="K951" t="str">
            <v>34C001P001</v>
          </cell>
          <cell r="L951">
            <v>2</v>
          </cell>
          <cell r="M951" t="str">
            <v>Ciudad Sustentable</v>
          </cell>
          <cell r="N951" t="str">
            <v>1</v>
          </cell>
          <cell r="O951" t="str">
            <v>Desarrollo económico sustentable e incluyente y generación de emple</v>
          </cell>
          <cell r="P951" t="str">
            <v>7</v>
          </cell>
          <cell r="Q951" t="str">
            <v>Derechos humanos y empleo</v>
          </cell>
          <cell r="R951">
            <v>5</v>
          </cell>
          <cell r="S951" t="str">
            <v xml:space="preserve">Igualdad de género </v>
          </cell>
          <cell r="T951" t="str">
            <v xml:space="preserve">5. Igualdad de género </v>
          </cell>
          <cell r="U951" t="str">
            <v>1</v>
          </cell>
          <cell r="V951" t="str">
            <v>Gobierno</v>
          </cell>
          <cell r="W951" t="str">
            <v>2</v>
          </cell>
          <cell r="X951" t="str">
            <v>Justicia</v>
          </cell>
          <cell r="Y951" t="str">
            <v>4</v>
          </cell>
          <cell r="Z951" t="str">
            <v>Derechos Humanos</v>
          </cell>
          <cell r="AA951" t="str">
            <v>1.2.4</v>
          </cell>
          <cell r="AB951" t="str">
            <v>003</v>
          </cell>
          <cell r="AC951" t="str">
            <v>Transversalización de la perspectiva de género</v>
          </cell>
          <cell r="AD951" t="str">
            <v>DESARTICULADOS Y ESCASOS MECANISMOS DE TRANSVERSALIZACION Y COORDINACION DE LOS DERECHOS HUMANOS DE NIÑAS Y MUJERES AL INTERIOR DE LA SECRETARIA DE GESTION IINTEGRAL DE RIESGOS Y PROTECCION CIVIL</v>
          </cell>
          <cell r="AE951" t="str">
            <v>PERSONAL ADSCRITO A LAS DIVERSAS AREAS O UNIDADES QUE CONFORMAN LA SECRETARIA DE GESTION INTEGL DE RIESGOS Y PROTECCION CIVIL, APROXIMADAMENTE 327 PERSONAS.</v>
          </cell>
          <cell r="AF951" t="str">
            <v>INCORPORAR A LA NIÑAS Y MUJERES DESDE LA PREVENCION QUE LES PERMITA UNA MEJOR PREPARACION ANTE UNA EMERGENCIA O DESASTRE. INTEGRAR LA PARTICIPACION DE LAS NIÑAS Y MUJERES COMO AGENTES DE CAMBIO EN LA TOMA DE DECISIONES EN EL PROCESO DE GESTION IINTEGRAL DE RIESGOS Y DESASTRES</v>
          </cell>
          <cell r="AG951" t="str">
            <v>FORTALECER LA CULTURA DE LA PREVENCION Y LA AUTOPROTECCION EN CASO DE DESASTRES CON ENFOQUE A LAS NIÑAS Y MUJERES DE LA CIUDAD DE MEXICO.</v>
          </cell>
          <cell r="AH951">
            <v>1</v>
          </cell>
          <cell r="AI951" t="str">
            <v>MIDE EL PORCENTAJE LAS ACCIONES CONCLUIDAS QUE INTEGRAN LOS MECANISMOS DE TRANSVERSALIZACION Y COORDINACION DE LOS DERECHOS HUMANOS DE LAS NIÑAS Y MUJERES 20100</v>
          </cell>
          <cell r="AJ951" t="str">
            <v>ACCIONES DEBIDAMENTE CONCLUIDAS/ACCIONES PROGRAMADAS*100</v>
          </cell>
          <cell r="AK951" t="str">
            <v>PORCENTAJE</v>
          </cell>
          <cell r="AL951" t="str">
            <v>DATOS DEL INSTITUTO NACINAL DE ESTADISTICA, GEOGRAFIA E INFORMATICA Y BASE DE DATOS DE LA SECRETARIA DE GEST ION INTEGRAL DE RIESGOS Y PROTECCION CIVIL</v>
          </cell>
          <cell r="AM951">
            <v>0.17499999999999999</v>
          </cell>
          <cell r="AN951">
            <v>0.33900000000000002</v>
          </cell>
          <cell r="AO951">
            <v>0.81299999999999994</v>
          </cell>
          <cell r="AP951">
            <v>1</v>
          </cell>
        </row>
        <row r="952">
          <cell r="K952" t="str">
            <v>34C001P002</v>
          </cell>
          <cell r="L952">
            <v>2</v>
          </cell>
          <cell r="M952" t="str">
            <v>Ciudad Sustentable</v>
          </cell>
          <cell r="N952" t="str">
            <v>1</v>
          </cell>
          <cell r="O952" t="str">
            <v>Desarrollo económico sustentable e incluyente y generación de emple</v>
          </cell>
          <cell r="P952" t="str">
            <v>7</v>
          </cell>
          <cell r="Q952" t="str">
            <v>Derechos humanos y empleo</v>
          </cell>
          <cell r="R952">
            <v>10</v>
          </cell>
          <cell r="S952" t="str">
            <v xml:space="preserve">Reducción de las desigualdades </v>
          </cell>
          <cell r="T952" t="str">
            <v xml:space="preserve">10. Reducción de las desigualdades </v>
          </cell>
          <cell r="U952" t="str">
            <v>1</v>
          </cell>
          <cell r="V952" t="str">
            <v>Gobierno</v>
          </cell>
          <cell r="W952" t="str">
            <v>2</v>
          </cell>
          <cell r="X952" t="str">
            <v>Justicia</v>
          </cell>
          <cell r="Y952" t="str">
            <v>4</v>
          </cell>
          <cell r="Z952" t="str">
            <v>Derechos Humanos</v>
          </cell>
          <cell r="AA952" t="str">
            <v>1.2.4</v>
          </cell>
          <cell r="AB952" t="str">
            <v>004</v>
          </cell>
          <cell r="AC952" t="str">
            <v>Transversalización del enfoque de derechos humanos</v>
          </cell>
          <cell r="AD952" t="str">
            <v>DESARTICULADOS Y ESCASOS MECANISMOS DE TRANSVERSALIZACION Y COORDINACION INSTITUCIONAL DE LA APLICACION DE LOS DERECHOS HUMANOS EN MATERIA DE GESTION IINTEGRAL DE RIESGOS Y PROTECCION CIVIL.</v>
          </cell>
          <cell r="AE952" t="str">
            <v>PERSONAL ADSCRITO A LAS DIVERSAS AREAS O UNIDADES QUE CONFORMAN LA SECRETARIA DE GESTION INTEGL DE RIESGOS Y PROTECCION CIVIL, APROXIMADAMENTE 327 PERSONAS.</v>
          </cell>
          <cell r="AF952" t="str">
            <v>IDENTIFICAR Y SENSIBILIAR A SERVIDORES PUBLICOS PARA UNA ATENCION PRIORITARIA A GRUPOS VULNERABLES QUE HABITAN EN ZONAS CONSIDERADAS DE RIESGO EN LA CIUDAD DE MEXICO.</v>
          </cell>
          <cell r="AG952" t="str">
            <v>FORTALECER LA CULTURA DE LA PREVENCION Y LA AUTOPROTECCION EN CASO DE DESASTRES CON ENFOQUE DE DERECHOS HUMANOS EN LA CIUDAD DE MEXICO.</v>
          </cell>
          <cell r="AH952">
            <v>1</v>
          </cell>
          <cell r="AI952" t="str">
            <v>PROGRAMAS Y PROYECTOS EN MATERIA DE DERECHOS HUMANOS PARA LOGRAR LA IGUALDAD SUSTANTIVA ENTRE LA POBLACION DE LA CIUDAD DE MEXICO, TOMANDO EN CUENTA LAS DIFERENTES NECESIDADES. 450</v>
          </cell>
          <cell r="AJ952" t="str">
            <v>PORCENTAJE</v>
          </cell>
          <cell r="AK952" t="str">
            <v>PORCENTAJE</v>
          </cell>
          <cell r="AL952" t="str">
            <v>DATOS DEL INSTITUTO NACINAL DE ESTADISTICA, GEOGRAFIA E INFORMATICA Y BASE DE DATOS DE LA SECRETARIA DE GEST ION INTEGRAL DE RIESGOS Y PROTECCION CIVIL</v>
          </cell>
          <cell r="AM952">
            <v>0.32600000000000001</v>
          </cell>
          <cell r="AN952">
            <v>0.46600000000000003</v>
          </cell>
          <cell r="AO952">
            <v>0.64400000000000002</v>
          </cell>
          <cell r="AP952">
            <v>1</v>
          </cell>
        </row>
        <row r="953">
          <cell r="K953" t="str">
            <v>34C001P004</v>
          </cell>
          <cell r="L953">
            <v>2</v>
          </cell>
          <cell r="M953" t="str">
            <v>Ciudad Sustentable</v>
          </cell>
          <cell r="N953" t="str">
            <v>1</v>
          </cell>
          <cell r="O953" t="str">
            <v>Desarrollo económico sustentable e incluyente y generación de emple</v>
          </cell>
          <cell r="P953" t="str">
            <v>7</v>
          </cell>
          <cell r="Q953" t="str">
            <v>Derechos humanos y empleo</v>
          </cell>
          <cell r="R953">
            <v>10</v>
          </cell>
          <cell r="S953" t="str">
            <v xml:space="preserve">Reducción de las desigualdades </v>
          </cell>
          <cell r="T953" t="str">
            <v xml:space="preserve">10. Reducción de las desigualdades </v>
          </cell>
          <cell r="U953" t="str">
            <v>2</v>
          </cell>
          <cell r="V953" t="str">
            <v>Desarrollo Social</v>
          </cell>
          <cell r="W953" t="str">
            <v>6</v>
          </cell>
          <cell r="X953" t="str">
            <v>Protección Social</v>
          </cell>
          <cell r="Y953" t="str">
            <v>8</v>
          </cell>
          <cell r="Z953" t="str">
            <v>Otros Grupos Vulnerables</v>
          </cell>
          <cell r="AA953" t="str">
            <v>2.6.8</v>
          </cell>
          <cell r="AB953">
            <v>294</v>
          </cell>
          <cell r="AC953" t="str">
            <v>Transversalización de la perspectiva de los derechos de la niñez y de la adolescencia</v>
          </cell>
          <cell r="AD95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53" t="str">
            <v>NIÑOS, NIÑAS Y ADOLESCENTES QUE HABITEN Y TRANSITEN EN LA CIUDAD DE MÉXICO</v>
          </cell>
          <cell r="AF953" t="str">
            <v>PROMOCIÓN INTEGRAL DE LOS DERECHOS DE LOS NIÑOS, NIÑAS Y ADOLESCENTES.
IMPLEMENTACIÓN ACCIONES DE SENSIBILIZACIÓN, PARA LOS SERVIDORES PÚBLICOS EN EL CUMPLIMIENTO DE LOS DERECHOS DE LOS NIÑOS, NIÑAS Y ADOLESCENTES.</v>
          </cell>
          <cell r="AG953" t="str">
            <v>NIÑOS, NIÑAS Y ADOLESCENTES, CON UNA VIDA LIBRE DE VIOLENCIA</v>
          </cell>
          <cell r="AH953">
            <v>1</v>
          </cell>
          <cell r="AI953" t="str">
            <v>PORCENTAJE DE ACTIVIDADES REALIZADAS A EFECTO DE CONCIENTIZAR SOBRE LOS DERECHOS DE LAS NIÑAS, NIÑOS Y ADOLESCENTES A LOS SERVIDORES PÚBLICOS DE LA INSTITUCIÓN.</v>
          </cell>
          <cell r="AJ953" t="str">
            <v>(ACTIVIDADES PLANEADAS PARA CONCIENTIZAR SOBRE LOS DERECHOS DE LAS NIÑAS, NIÑOS Y ADOLESCENTES) / (ACTIVIDADES REALIZADAS PARA CONCIENTIZAR SOBRE LOS DERECHOS DE LAS NIÑAS, NIÑOS Y ADOLESCENTES)</v>
          </cell>
          <cell r="AK953" t="str">
            <v>PORCENTAJE</v>
          </cell>
          <cell r="AL953" t="str">
            <v>N/A</v>
          </cell>
          <cell r="AM953">
            <v>0</v>
          </cell>
          <cell r="AN953">
            <v>0.5</v>
          </cell>
          <cell r="AO953">
            <v>1</v>
          </cell>
          <cell r="AP953">
            <v>1</v>
          </cell>
        </row>
        <row r="954">
          <cell r="K954" t="str">
            <v>34PDHBM001</v>
          </cell>
          <cell r="L954">
            <v>2</v>
          </cell>
          <cell r="M954" t="str">
            <v>Ciudad Sustentable</v>
          </cell>
          <cell r="N954" t="str">
            <v>1</v>
          </cell>
          <cell r="O954" t="str">
            <v>Desarrollo económico sustentable e incluyente y generación de empleo</v>
          </cell>
          <cell r="P954" t="str">
            <v>7</v>
          </cell>
          <cell r="Q954" t="str">
            <v>Derechos humanos y empleo</v>
          </cell>
          <cell r="R954">
            <v>16</v>
          </cell>
          <cell r="S954" t="str">
            <v>Paz, justicia e instituciones sólidas</v>
          </cell>
          <cell r="T954" t="str">
            <v>16. Paz, justicia e instituciones sólidas</v>
          </cell>
          <cell r="U954" t="str">
            <v>1</v>
          </cell>
          <cell r="V954" t="str">
            <v>Gobierno</v>
          </cell>
          <cell r="W954" t="str">
            <v>7</v>
          </cell>
          <cell r="X954" t="str">
            <v>Asuntos De Orden Público Y De Seguridad Interior</v>
          </cell>
          <cell r="Y954" t="str">
            <v>2</v>
          </cell>
          <cell r="Z954" t="str">
            <v>Protección Civil</v>
          </cell>
          <cell r="AA954" t="str">
            <v>1.7.2</v>
          </cell>
          <cell r="AB954" t="str">
            <v>104</v>
          </cell>
          <cell r="AC954" t="str">
            <v>Administración de capital humano</v>
          </cell>
          <cell r="AD954" t="str">
            <v>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v>
          </cell>
          <cell r="AE954" t="str">
            <v xml:space="preserve">SERVIDORES PUBLICOS DEL HEORICO CUERPO DE BOMBEROS </v>
          </cell>
          <cell r="AF954" t="str">
            <v>FORTALECER LA PLANEACION EN EL USO DE LOS RECURSOS MATERIALES, ABASTECIMIENTOS Y SERVICIOS, FINANCIEROS ASI COMO DEL CAPITAL HUMANO, PARA ALCANZAR LOS OBJETIVOS INSTITUCIONALES PLANTEADOS POR LA SECRETARIA , UTILIZANDO MECANISMOS INTEGRALES, INCLUYENTES Y PARTICIPATIVOS.</v>
          </cell>
          <cell r="AG954" t="str">
            <v>LAS AREAS QUE INTEGRAN EL HEORICO CUERPO DE BOMBEROS  DESEMPEÑAN SUS FUNCIONES CON UN ENFOQUE DE PLANEACION ESTRATEGICA, SIEMPRE BAJO LOS PRINCIPIOS DE AUSTERIDAD Y RACIONALIDAD.</v>
          </cell>
          <cell r="AH954">
            <v>1</v>
          </cell>
          <cell r="AI954" t="str">
            <v>MIDE LOS SERVICIOS ATENDIDOS  DE EMERGENCIA EN LOS RUBROS DE COMPETENCIA DEL HEROICO CUERPO DE BOMBEROS DE LA CIUDAD DE MEXICO.</v>
          </cell>
          <cell r="AJ954" t="str">
            <v>NUM DE EMERGENCIAS ATENDIDAS/NUM DE EMERGENCIAS PROGRAMADAS*100</v>
          </cell>
          <cell r="AK954" t="str">
            <v xml:space="preserve">PORCENTAJE </v>
          </cell>
          <cell r="AL954" t="str">
            <v>EN RESGUARDADOS DE LA DIRECCION TECNICA DE SERVICIOS DE EMERGENCIA</v>
          </cell>
          <cell r="AM954">
            <v>0.2</v>
          </cell>
          <cell r="AN954">
            <v>0.4</v>
          </cell>
          <cell r="AO954">
            <v>0.6</v>
          </cell>
          <cell r="AP954">
            <v>1</v>
          </cell>
        </row>
        <row r="955">
          <cell r="K955" t="str">
            <v>34PDHBN001</v>
          </cell>
          <cell r="L955">
            <v>2</v>
          </cell>
          <cell r="M955" t="str">
            <v>Ciudad Sustentable</v>
          </cell>
          <cell r="N955" t="str">
            <v>2</v>
          </cell>
          <cell r="O955" t="str">
            <v>Desarrollo urbano sustentable e incluyente</v>
          </cell>
          <cell r="P955" t="str">
            <v>1</v>
          </cell>
          <cell r="Q955" t="str">
            <v>Ordenamiento de desarrollo urbano</v>
          </cell>
          <cell r="R955">
            <v>16</v>
          </cell>
          <cell r="S955" t="str">
            <v>Paz, justicia e instituciones sólidas</v>
          </cell>
          <cell r="T955" t="str">
            <v>16. Paz, justicia e instituciones sólidas</v>
          </cell>
          <cell r="U955" t="str">
            <v>1</v>
          </cell>
          <cell r="V955" t="str">
            <v>Gobierno</v>
          </cell>
          <cell r="W955" t="str">
            <v>7</v>
          </cell>
          <cell r="X955" t="str">
            <v>Asuntos De Orden Público Y De Seguridad Interior</v>
          </cell>
          <cell r="Y955" t="str">
            <v>2</v>
          </cell>
          <cell r="Z955" t="str">
            <v>Protección Civil</v>
          </cell>
          <cell r="AA955" t="str">
            <v>1.7.2</v>
          </cell>
          <cell r="AB955" t="str">
            <v>002</v>
          </cell>
          <cell r="AC955" t="str">
            <v>Gestión integral de riesgos en materia de protección civil</v>
          </cell>
          <cell r="AD955" t="str">
            <v>DESCONOCIMIENTO DE LOS PROTOCOLOS DE PROTECCION CIVIL AL INTERIOR DE LAS OFICINAS PUBLICAS Y/O PRIVADAS</v>
          </cell>
          <cell r="AE955" t="str">
            <v xml:space="preserve">PERSONAL QUE LABORA EN LOS INMUEBLES QUE OCUPAN EL HEROICO CUERPO DE BOMBEROS </v>
          </cell>
          <cell r="AF955" t="str">
            <v>ELABORAR EL PROGRAMA INTERNO DE PROTECCION CIVIL Y REVISAR DE MANERA CONTINUA LAS CONDICIONES DE SEGURIDAD DENTRO DE LOS INMUEBLES DE LA UNIDAD .</v>
          </cell>
          <cell r="AG955" t="str">
            <v>QUE LOS SERVIDORES PUBLICOS Y PERSONAL QUE LABORA EN EL HEROICO CUERPO DE BOMBEROS, SE ENCUENTREN PREPARADOS Y CAPACITADOS ANTE CUALQUIER TIPO DE RIESGO O DESASTRE.</v>
          </cell>
          <cell r="AH955">
            <v>1</v>
          </cell>
          <cell r="AI955" t="str">
            <v>MIDE LOS SERVICIOS ATENDIDOS  DE EMERGENCIA EN LOS RUBROS DE COMPETENCIA DEL HEROICO CUERPO DE BOMBEROS DE LA CIUDAD DE MEXICO.</v>
          </cell>
          <cell r="AJ955" t="str">
            <v>NUM DE EMERGENCIAS ATENDIDAS/NUM DE EMERGENCIAS PROGRAMADAS*100</v>
          </cell>
          <cell r="AK955" t="str">
            <v xml:space="preserve">PORCENTAJE </v>
          </cell>
          <cell r="AL955" t="str">
            <v>EN RESGUARDADOS DE LA DIRECCION TECNICA DE SERVICIOS DE EMERGENCIA</v>
          </cell>
          <cell r="AM955">
            <v>0.2</v>
          </cell>
          <cell r="AN955">
            <v>0.4</v>
          </cell>
          <cell r="AO955">
            <v>0.6</v>
          </cell>
          <cell r="AP955">
            <v>1</v>
          </cell>
        </row>
        <row r="956">
          <cell r="K956" t="str">
            <v>34PDHBN004</v>
          </cell>
          <cell r="L956">
            <v>2</v>
          </cell>
          <cell r="M956" t="str">
            <v>Ciudad Sustentable</v>
          </cell>
          <cell r="N956" t="str">
            <v>3</v>
          </cell>
          <cell r="O956" t="str">
            <v>Medio ambiente y recursos naturales</v>
          </cell>
          <cell r="P956" t="str">
            <v>4</v>
          </cell>
          <cell r="Q956" t="str">
            <v>Regenerar las condiciones ecológicas de la ciudad: Áreas de Valor Ambiental, Áreas Naturales Protegidas y Suelo de Conservación.</v>
          </cell>
          <cell r="R956">
            <v>15</v>
          </cell>
          <cell r="S956" t="str">
            <v>Vida de ecosistemas terrestres</v>
          </cell>
          <cell r="T956" t="str">
            <v>15. Vida de ecosistemas terrestres</v>
          </cell>
          <cell r="U956" t="str">
            <v>1</v>
          </cell>
          <cell r="V956" t="str">
            <v>Gobierno</v>
          </cell>
          <cell r="W956" t="str">
            <v>7</v>
          </cell>
          <cell r="X956" t="str">
            <v>Asuntos De Orden Público Y De Seguridad Interior</v>
          </cell>
          <cell r="Y956" t="str">
            <v>2</v>
          </cell>
          <cell r="Z956" t="str">
            <v>Protección Civil</v>
          </cell>
          <cell r="AA956" t="str">
            <v>1.7.2</v>
          </cell>
          <cell r="AB956" t="str">
            <v>081</v>
          </cell>
          <cell r="AC956" t="str">
            <v>Protección del medio ambiente y recursos naturales</v>
          </cell>
          <cell r="AD956" t="str">
            <v>CAPACITAR AL PERSONAL OPERATIVO PARA OBTENER UNA EXCELENCIA EN LA ATENCION DE EMERGENCIA, ASI COMO DOTAR LES DE LAS HERRAMIENTAS INDISPENSABLES PARA EL DESARROLLO DE LAS TAREAS QUE TIENEN ENCOMENDADAS Y ASI LA CIUDADANIA OPTENGA RESULTADOS OPTIMOS.</v>
          </cell>
          <cell r="AE956" t="str">
            <v>DAR ATENCION A LA POBLACION EN GENERAL DE LA CIUDAD DE MEXICO, EN CASO DE REQUEREIR UN SERVICIOS DE EMERGENCIAS Y DESASTRES QUE PONGAN EN RIESGO LA VIDA Y SUS BIENES.</v>
          </cell>
          <cell r="AF956" t="str">
            <v>ATENCION DE EMERGENCIAS EN MENOR TIEMPO, UTILIZANDO TECNICAS QUE REDITUEN E IMPACTEN EN LA SALVAGUARDA Y PROTECCION DEL MEDIO AMBIENTE Y RECURSOS NATURALES.</v>
          </cell>
          <cell r="AG956" t="str">
            <v>SERVICIOS DE ATENCION DE EMERGENCIAS OPORTUNAS EN BENEFICIO DE LA POBLACION Y HABITANTES DE LA CIUDAD DE MEXICO.</v>
          </cell>
          <cell r="AH956">
            <v>1</v>
          </cell>
          <cell r="AI956" t="str">
            <v>MIDE LOS SERVICIOS ATENDIDOS  DE EMERGENCIA EN LOS RUBROS DE COMPETENCIA DEL HEROICO CUERPO DE BOMBEROS DE LA CIUDAD DE MEXICO.</v>
          </cell>
          <cell r="AJ956" t="str">
            <v>NUM DE EMERGENCIAS ATENDIDAS/NUM DE EMERGENCIAS PROGRAMADAS*100</v>
          </cell>
          <cell r="AK956" t="str">
            <v>PORCENTAJE</v>
          </cell>
          <cell r="AL956" t="str">
            <v>EN RESGUARDADOS DE LA DIRECCION TECNICA DE SERVICIOS DE EMERGENCIA</v>
          </cell>
          <cell r="AM956">
            <v>0.2</v>
          </cell>
          <cell r="AN956">
            <v>0.4</v>
          </cell>
          <cell r="AO956">
            <v>0.6</v>
          </cell>
          <cell r="AP956">
            <v>1</v>
          </cell>
        </row>
        <row r="957">
          <cell r="K957" t="str">
            <v>34PDHBO001</v>
          </cell>
          <cell r="L957">
            <v>2</v>
          </cell>
          <cell r="M957" t="str">
            <v>Ciudad Sustentable</v>
          </cell>
          <cell r="N957" t="str">
            <v>1</v>
          </cell>
          <cell r="O957" t="str">
            <v>Desarrollo económico sustentable e incluyente y generación de empleo</v>
          </cell>
          <cell r="P957" t="str">
            <v>3</v>
          </cell>
          <cell r="Q957" t="str">
            <v>Fortalecer la economía social y el emprendimiento</v>
          </cell>
          <cell r="R957">
            <v>16</v>
          </cell>
          <cell r="S957" t="str">
            <v>Paz, justicia e instituciones sólidas</v>
          </cell>
          <cell r="T957" t="str">
            <v>16. Paz, justicia e instituciones sólidas</v>
          </cell>
          <cell r="U957" t="str">
            <v>3</v>
          </cell>
          <cell r="V957" t="str">
            <v>Gobierno</v>
          </cell>
          <cell r="W957" t="str">
            <v>9</v>
          </cell>
          <cell r="X957" t="str">
            <v>Coordinación De La Política De Gobierno</v>
          </cell>
          <cell r="Y957" t="str">
            <v>3</v>
          </cell>
          <cell r="Z957" t="str">
            <v>Función Pública</v>
          </cell>
          <cell r="AA957" t="str">
            <v>3.9.3</v>
          </cell>
          <cell r="AB957" t="str">
            <v>001</v>
          </cell>
          <cell r="AC957" t="str">
            <v>Función pública y buen gobierno</v>
          </cell>
          <cell r="AD957" t="str">
            <v xml:space="preserve">CONTAR CON UN SISTEMA QUE CONTRIBUYA AL QUEHACER DE LA INSTITUCION Y AL CONTROL INTERNO DE LA MISMA Y ASI LA MEJORA CONTINUA DE LOS PROCESOS DERIVADOS DE AUDITORIAS. </v>
          </cell>
          <cell r="AE957" t="str">
            <v>PERSONAL DEL ORGANISMO.</v>
          </cell>
          <cell r="AF957" t="str">
            <v>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v>
          </cell>
          <cell r="AG957" t="str">
            <v xml:space="preserve">EL PERSONAL DEL ORGANISMO CUENTA CON UN SOFWARE PARA EL REGISTRO Y CONTROL DEL QUEHACER DEL ORGANISMO. </v>
          </cell>
          <cell r="AH957">
            <v>1</v>
          </cell>
          <cell r="AI957" t="str">
            <v>HOMOGENIZAR LOS QUEHACERES DE LA INSTITUCION</v>
          </cell>
          <cell r="AJ957" t="str">
            <v>EQUIPOS INSTALADOS/SOFTWARE PROGRAMADOS *100</v>
          </cell>
          <cell r="AK957" t="str">
            <v>PORCENTAJE</v>
          </cell>
          <cell r="AL957" t="str">
            <v>INSTALACION DEL SOFWARE EN LOS EQUIPOS REQUERIDOS DE LAS AREAS DE CONTABILIDAD Y REGISTRO, CONTROL PRESUPUESTAL Y TESORERIA...HTTPS://WWW.TRANSPARENCIA.CDMX.GOB.MX/HEROICO-CUERPO-DE-BOMBEROS-DE-LA-CIUDAD-DE-MEXICO/ARTICULO/121</v>
          </cell>
          <cell r="AM957">
            <v>0.25</v>
          </cell>
          <cell r="AN957">
            <v>0.5</v>
          </cell>
          <cell r="AO957">
            <v>0.75</v>
          </cell>
          <cell r="AP957">
            <v>1</v>
          </cell>
        </row>
        <row r="958">
          <cell r="K958" t="str">
            <v>34PDHBP001</v>
          </cell>
          <cell r="L958">
            <v>2</v>
          </cell>
          <cell r="M958" t="str">
            <v>Ciudad Sustentable</v>
          </cell>
          <cell r="N958" t="str">
            <v>1</v>
          </cell>
          <cell r="O958" t="str">
            <v>Desarrollo económico sustentable e incluyente y generación de emple</v>
          </cell>
          <cell r="P958" t="str">
            <v>7</v>
          </cell>
          <cell r="Q958" t="str">
            <v>Derechos humanos y empleo</v>
          </cell>
          <cell r="R958">
            <v>5</v>
          </cell>
          <cell r="S958" t="str">
            <v xml:space="preserve">Igualdad de género </v>
          </cell>
          <cell r="T958" t="str">
            <v xml:space="preserve">5. Igualdad de género </v>
          </cell>
          <cell r="U958" t="str">
            <v>1</v>
          </cell>
          <cell r="V958" t="str">
            <v>Gobierno</v>
          </cell>
          <cell r="W958" t="str">
            <v>2</v>
          </cell>
          <cell r="X958" t="str">
            <v>Justicia</v>
          </cell>
          <cell r="Y958" t="str">
            <v>4</v>
          </cell>
          <cell r="Z958" t="str">
            <v>Derechos Humanos</v>
          </cell>
          <cell r="AA958" t="str">
            <v>1.2.4</v>
          </cell>
          <cell r="AB958" t="str">
            <v>003</v>
          </cell>
          <cell r="AC958" t="str">
            <v>Transversalización de la perspectiva de género</v>
          </cell>
          <cell r="AD958" t="str">
            <v>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v>
          </cell>
          <cell r="AE958" t="str">
            <v>PERSONAL FEMENINO Y MASCULINO DEL HEROICO CUERPO DE BOMBEROS DE LA CIUDAD DE MEXICO.</v>
          </cell>
          <cell r="AF958" t="str">
            <v>BRINDAR EN IGUALDAD DE CONDICIONES EL ACCESO A LOS DERECHOS SEÑALADOS POR LEY Y POR CONTRATO COLECTIVO INDISTINTAMENTE DEL GENERO DEL TRABAJADOR SOLICITANTE.</v>
          </cell>
          <cell r="AG958" t="str">
            <v>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v>
          </cell>
          <cell r="AH958">
            <v>1</v>
          </cell>
          <cell r="AI958" t="str">
            <v>BRINDAR LA ATENCION QUE CORRESPONDA PARA EL SERVICIO DE GUARDERIA PARA LOS HIJOS DEL PERSONAL DE HABERES, CONFORME AL CONTRATO COLECTIVO DE TRABAJO DEL HEROICO CUERPO DE BOMBEROS DE LA CIUDAD DE MEXICO.</v>
          </cell>
          <cell r="AJ958" t="str">
            <v>GRADO DE CUMPLIMIENTO DE LA PRESTACION DEL APOYO PARA GUARDERIA (TRABAJADORES BENEFICIADOS POR SERVICIO DE GUARDERIA INFANTIL / TRABAJADORES SOLICITANTES DEL SERVICIO DE GUARDERIA INFANTIL)*100</v>
          </cell>
          <cell r="AK958" t="str">
            <v>PORCENTAJE</v>
          </cell>
          <cell r="AL958" t="str">
            <v xml:space="preserve">PADRON DE BENEFICIARIOS DE LOS TRABAJADORES DEL ORGANISMO, CONFORME AL CONTRATO COLECTIVO DE TRABAJO </v>
          </cell>
          <cell r="AM958">
            <v>0.25</v>
          </cell>
          <cell r="AN958">
            <v>0.5</v>
          </cell>
          <cell r="AO958">
            <v>0.75</v>
          </cell>
          <cell r="AP958">
            <v>1</v>
          </cell>
        </row>
        <row r="959">
          <cell r="K959" t="str">
            <v>34PDHBP002</v>
          </cell>
          <cell r="L959">
            <v>2</v>
          </cell>
          <cell r="M959" t="str">
            <v>Ciudad Sustentable</v>
          </cell>
          <cell r="N959" t="str">
            <v>1</v>
          </cell>
          <cell r="O959" t="str">
            <v>Desarrollo económico sustentable e incluyente y generación de emple</v>
          </cell>
          <cell r="P959" t="str">
            <v>7</v>
          </cell>
          <cell r="Q959" t="str">
            <v>Derechos humanos y empleo</v>
          </cell>
          <cell r="R959">
            <v>10</v>
          </cell>
          <cell r="S959" t="str">
            <v xml:space="preserve">Reducción de las desigualdades </v>
          </cell>
          <cell r="T959" t="str">
            <v xml:space="preserve">10. Reducción de las desigualdades </v>
          </cell>
          <cell r="U959" t="str">
            <v>1</v>
          </cell>
          <cell r="V959" t="str">
            <v>Gobierno</v>
          </cell>
          <cell r="W959" t="str">
            <v>2</v>
          </cell>
          <cell r="X959" t="str">
            <v>Justicia</v>
          </cell>
          <cell r="Y959" t="str">
            <v>4</v>
          </cell>
          <cell r="Z959" t="str">
            <v>Derechos Humanos</v>
          </cell>
          <cell r="AA959" t="str">
            <v>1.2.4</v>
          </cell>
          <cell r="AB959" t="str">
            <v>004</v>
          </cell>
          <cell r="AC959" t="str">
            <v>Transversalización del enfoque de derechos humanos</v>
          </cell>
          <cell r="AD959" t="str">
            <v>APORTAR EN EL DESARROLLO DEL SISTEMA DE SERVICIOS ESCOLARES, COMO APOYO A LAS HIJAS (OS) DE LOS TRABAJADORES DEL HEROICO CUERPO DE BOMBEROS DE LA CIUDAD DE MEXICO, CONFORME AL CONTRATO COLECTIVO DE TRABAJO.</v>
          </cell>
          <cell r="AE959" t="str">
            <v>PERSONAL OPERATIVO Y ADMINISTRATIVO QUE LABORA EN EL HEROICO CUERPO DE BOMBEROS DE LA CIUDAD DE MEXICO.</v>
          </cell>
          <cell r="AF959" t="str">
            <v>INCENTIVAR AL PERSONAL DEL HEROICO CUERPO DE BOMBEROS DE LA CIUDAD DE MEXICO, OTORGANDO BECAS ESCOLARES PARA MOTIVAR A MEJORAR EL DESEMPEÑO DE LOS ESTUDIANTES DE LAS HIJAS (OS) DE LOS TRABAJADORES DEL ORGANISMO.</v>
          </cell>
          <cell r="AG959" t="str">
            <v>OTORGAR BECAS ESCOLARES A LAS (ES) TRABAJADORAS (ES) DEL ORGANISMO, QUE TENGAN HIJOS EN NIVEL BASICO; COADYUVANDO AL FORTALECIMIENTO DEL HEROICO CUERPO DE BOMBEROS DE LA CIUDAD DE MEXICO, CONFORME A LOS VALORES QUE RIGEN AL ORGANISMO EN EQUIDAD E IGUALDAD DE GENERO.</v>
          </cell>
          <cell r="AH959">
            <v>1</v>
          </cell>
          <cell r="AI959" t="str">
            <v>REALIZAR ACCIONES PARA OTORGAR BECAS A LOS HIJOS DEL PERSONAL DE HABERES, CONFORME AL CONTRATO COLECTIVO DE TRABAJO DEL HEROICO CUERPO DE BOMBEROS DE LA CIUDAD DE MEXICO.</v>
          </cell>
          <cell r="AJ959" t="str">
            <v>GRADO DE CUMPLIMIENTO DE LA PRESTACION DE BECAS PARA HIJOS DE LOS TRABAJADORES
(TRABAJADORES CON HIJOS BENEFICIADOS POR BECAS / TRABAJADORES SOLICITANTES DE BECAS PARA SUS HIJOS)*100</v>
          </cell>
          <cell r="AK959" t="str">
            <v>PORCENTAJE</v>
          </cell>
          <cell r="AL959" t="str">
            <v>PADRON DE BENEFICIARIOS DE LOS TRABAJADORES DEL ORGANISMO.</v>
          </cell>
          <cell r="AM959">
            <v>0.25</v>
          </cell>
          <cell r="AN959">
            <v>0.5</v>
          </cell>
          <cell r="AO959">
            <v>0.75</v>
          </cell>
          <cell r="AP959">
            <v>1</v>
          </cell>
        </row>
        <row r="960">
          <cell r="K960" t="str">
            <v>34PDHBP004</v>
          </cell>
          <cell r="L960">
            <v>2</v>
          </cell>
          <cell r="M960" t="str">
            <v>Ciudad Sustentable</v>
          </cell>
          <cell r="N960" t="str">
            <v>1</v>
          </cell>
          <cell r="O960" t="str">
            <v>Desarrollo económico sustentable e incluyente y generación de emple</v>
          </cell>
          <cell r="P960" t="str">
            <v>7</v>
          </cell>
          <cell r="Q960" t="str">
            <v>Derechos humanos y empleo</v>
          </cell>
          <cell r="R960">
            <v>10</v>
          </cell>
          <cell r="S960" t="str">
            <v xml:space="preserve">Reducción de las desigualdades </v>
          </cell>
          <cell r="T960" t="str">
            <v xml:space="preserve">10. Reducción de las desigualdades </v>
          </cell>
          <cell r="U960" t="str">
            <v>2</v>
          </cell>
          <cell r="V960" t="str">
            <v>Desarrollo Social</v>
          </cell>
          <cell r="W960" t="str">
            <v>6</v>
          </cell>
          <cell r="X960" t="str">
            <v>Protección Social</v>
          </cell>
          <cell r="Y960" t="str">
            <v>8</v>
          </cell>
          <cell r="Z960" t="str">
            <v>Otros Grupos Vulnerables</v>
          </cell>
          <cell r="AA960" t="str">
            <v>2.6.8</v>
          </cell>
          <cell r="AB960">
            <v>294</v>
          </cell>
          <cell r="AC960" t="str">
            <v>Transversalización de la perspectiva de los derechos de la niñez y de la adolescencia</v>
          </cell>
          <cell r="AD96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60" t="str">
            <v>NIÑOS, NIÑAS Y ADOLESCENTES QUE HABITEN Y TRANSITEN EN LA CIUDAD DE MÉXICO</v>
          </cell>
          <cell r="AF960" t="str">
            <v>PROMOCIÓN INTEGRAL DE LOS DERECHOS DE LOS NIÑOS, NIÑAS Y ADOLESCENTES.
IMPLEMENTACIÓN ACCIONES DE SENSIBILIZACIÓN, PARA LOS SERVIDORES PÚBLICOS EN EL CUMPLIMIENTO DE LOS DERECHOS DE LOS NIÑOS, NIÑAS Y ADOLESCENTES.</v>
          </cell>
          <cell r="AG960" t="str">
            <v>NIÑOS, NIÑAS Y ADOLESCENTES, CON UNA VIDA LIBRE DE VIOLENCIA</v>
          </cell>
          <cell r="AH960">
            <v>1</v>
          </cell>
          <cell r="AI960" t="str">
            <v>PORCENTAJE DE ACTIVIDADES REALIZADAS A EFECTO DE CONCIENTIZAR SOBRE LOS DERECHOS DE LAS NIÑAS, NIÑOS Y ADOLESCENTES A LOS SERVIDORES PÚBLICOS DE LA INSTITUCIÓN.</v>
          </cell>
          <cell r="AJ960" t="str">
            <v>(ACTIVIDADES PLANEADAS PARA CONCIENTIZAR SOBRE LOS DERECHOS DE LAS NIÑAS, NIÑOS Y ADOLESCENTES) / (ACTIVIDADES REALIZADAS PARA CONCIENTIZAR SOBRE LOS DERECHOS DE LAS NIÑAS, NIÑOS Y ADOLESCENTES)</v>
          </cell>
          <cell r="AK960" t="str">
            <v>PORCENTAJE</v>
          </cell>
          <cell r="AL960" t="str">
            <v>N/A</v>
          </cell>
          <cell r="AM960">
            <v>0</v>
          </cell>
          <cell r="AN960">
            <v>0.5</v>
          </cell>
          <cell r="AO960">
            <v>1</v>
          </cell>
          <cell r="AP960">
            <v>1</v>
          </cell>
        </row>
        <row r="961">
          <cell r="K961" t="str">
            <v>35C001M001</v>
          </cell>
          <cell r="L961">
            <v>1</v>
          </cell>
          <cell r="M961" t="str">
            <v>Igualdad y Derechos</v>
          </cell>
          <cell r="N961">
            <v>7</v>
          </cell>
          <cell r="O961" t="str">
            <v>Pueblos originarios y poblaciones indígenas residentes</v>
          </cell>
          <cell r="P961">
            <v>0</v>
          </cell>
          <cell r="Q961" t="str">
            <v>Pueblos originarios y poblaciones indígenas residentes</v>
          </cell>
          <cell r="R961" t="str">
            <v>10</v>
          </cell>
          <cell r="S961" t="str">
            <v xml:space="preserve">Reducción de las desigualdades </v>
          </cell>
          <cell r="T961" t="str">
            <v xml:space="preserve">10. Reducción de las desigualdades </v>
          </cell>
          <cell r="U961" t="str">
            <v>1</v>
          </cell>
          <cell r="V961" t="str">
            <v>Gobierno</v>
          </cell>
          <cell r="W961" t="str">
            <v>3</v>
          </cell>
          <cell r="X961" t="str">
            <v>Coordinación De La Política De Gobierno</v>
          </cell>
          <cell r="Y961" t="str">
            <v>2</v>
          </cell>
          <cell r="Z961" t="str">
            <v>Política Interior</v>
          </cell>
          <cell r="AA961" t="str">
            <v>1.3.2</v>
          </cell>
          <cell r="AB961" t="str">
            <v>104</v>
          </cell>
          <cell r="AC961" t="str">
            <v>Administración de capital humano</v>
          </cell>
          <cell r="AD961" t="str">
            <v>PERSONAL DE LA SEPI ES MINIMO EN PROPORCION A LAS ATRIBUCIONES QUE LE SON CONFERIDAS Y PRESENTA DESCONOCIMIENTO DE LOS DERECHOS INDIGENAS PARA EL SERVICIO PUBLICO ENTREGADO.</v>
          </cell>
          <cell r="AE961" t="str">
            <v>PERSONAL DE LA SECRETARIA DE PUEBLOS Y BARRIOS ORIGINARIOS Y COMUNIDADES INDIGENAS RESIDENTES.</v>
          </cell>
          <cell r="AF961" t="str">
            <v xml:space="preserve">ADMINISTRACION DE NOMINA. • PROGRAMA ANUAL DE CAPACITACION • PROGRAMA ANUAL DE SERVICIO SOCIAL Y PRACTICAS PROFESIONALES. </v>
          </cell>
          <cell r="AG961" t="str">
            <v>SUJETOS DE PBO Y CIR CUENTAN CON SERVICIO PUBLICO EFICAZ Y PERSONAL PREPARADO.</v>
          </cell>
          <cell r="AH961">
            <v>1</v>
          </cell>
          <cell r="AI961" t="str">
            <v>MIDE EL PORCENTAJE DE AVANCE EN CUANTO A LAS ACCIONES QUE SE TIENEN PROGRAMADAS PARA MEJORAR LA CALIDAD DEL SERVICIO PUBLICO EN LA SECRETARIA DE PUEBLOS Y BARRIOS ORIGINARIOS Y COMUNIDADES INDIGENAS RESIDENTES DE CDMX</v>
          </cell>
          <cell r="AJ961" t="str">
            <v xml:space="preserve">
∑ ((C.PER) (P.SSPP) (G.REC)  / 3 )*100</v>
          </cell>
          <cell r="AK961" t="str">
            <v>PORCENTAJE</v>
          </cell>
          <cell r="AL961" t="str">
            <v>REGISTROS ADMINISTRATIVOS DEL PROGRAMA ANUAL DE SERVICIO SOCIAL Y PRACTICAS PORFESIONALES DE LA JEFATURA DE UNIDAD DEPARTAMENTAL DE ADMINISTRACION DE CAPITAL HUMANO.</v>
          </cell>
          <cell r="AM961">
            <v>0.15</v>
          </cell>
          <cell r="AN961">
            <v>0.3</v>
          </cell>
          <cell r="AO961">
            <v>0.6</v>
          </cell>
          <cell r="AP961">
            <v>1</v>
          </cell>
        </row>
        <row r="962">
          <cell r="K962" t="str">
            <v>35C001N001</v>
          </cell>
          <cell r="L962">
            <v>1</v>
          </cell>
          <cell r="M962" t="str">
            <v>Igualdad y Derechos</v>
          </cell>
          <cell r="N962" t="str">
            <v>7</v>
          </cell>
          <cell r="O962" t="str">
            <v>Pueblos originarios y poblaciones indígenas residentes</v>
          </cell>
          <cell r="P962" t="str">
            <v>0</v>
          </cell>
          <cell r="Q962" t="str">
            <v>Pueblos originarios y poblaciones indígenas residentes</v>
          </cell>
          <cell r="R962">
            <v>16</v>
          </cell>
          <cell r="S962" t="str">
            <v>Paz, justicia e instituciones sólidas</v>
          </cell>
          <cell r="T962" t="str">
            <v>16. Paz, justicia e instituciones sólidas</v>
          </cell>
          <cell r="U962" t="str">
            <v>1</v>
          </cell>
          <cell r="V962" t="str">
            <v>Gobierno</v>
          </cell>
          <cell r="W962" t="str">
            <v>7</v>
          </cell>
          <cell r="X962" t="str">
            <v>Asuntos De Orden Público Y De Seguridad Interior</v>
          </cell>
          <cell r="Y962" t="str">
            <v>2</v>
          </cell>
          <cell r="Z962" t="str">
            <v>Protección Civil</v>
          </cell>
          <cell r="AA962" t="str">
            <v>1.7.2</v>
          </cell>
          <cell r="AB962" t="str">
            <v>002</v>
          </cell>
          <cell r="AC962" t="str">
            <v>Gestión integral de riesgos en materia de protección civil</v>
          </cell>
          <cell r="AD962" t="str">
            <v>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v>
          </cell>
          <cell r="AE962" t="str">
            <v>PERSONAL Y POBLACION EN GENERAL QUE SE ENCUENTRE DENTRO DE LAS INSTALACIONES DE LA SECRETARIA DE PUEBLOS Y BARRIOS ORIGINARIOS Y COMUNIDADES INDIGENAS RESIDENTES ANTE CUALQUIER SINIESTRO.</v>
          </cell>
          <cell r="AF962" t="str">
            <v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v>
          </cell>
          <cell r="AG962" t="str">
            <v>EL PERSONAL Y POBLACION EN GENERAL QUE SE ENCUENTRE DENTRO DE LAS INSTALACIONES DE LA SECRETARIA DE PUEBLOS Y BARRIOS ORIGINARIOS Y COMUNIDADES INDIGENAS RESIDENTES CUENTA CON UN SISTEMA DE ATENCION OPORTUNA ANTE CUALQUIER SINIESTRO.</v>
          </cell>
          <cell r="AH962">
            <v>4</v>
          </cell>
          <cell r="AI962" t="str">
            <v xml:space="preserve">ESTIMA EL AVANCE DE LAS ACCIONES QUE DAN CUMPLIMIENTO A LA IMPLEMENTACION PROTOCOLOS DE PROTECCION CIVIL EN LA SEPI </v>
          </cell>
          <cell r="AJ962" t="str">
            <v xml:space="preserve">
GRADO DE CUMPLIMIENTO EN LA IMPLEMENTACION DE LA GESTION DE RIESGOS, CAPACITACIONES Y EQUIPAMIENTO : 
        ∑ ((A.INS) (C.PER) (M.INS) (T.SEÑ) / 4 )*100</v>
          </cell>
          <cell r="AK962" t="str">
            <v>ACCION</v>
          </cell>
          <cell r="AL962" t="str">
            <v xml:space="preserve">REGISTROS ADMINISTRATIVOS DE LA JEFATURA DE UNIDAD DEPARTAMENTAL  DE RECURSOS MATERIALES, ABASTECIMIENTO Y SERVICIOS DE LA DIRECCION EJECUTIVA DE ADMINISTRACION Y FINANZAS. </v>
          </cell>
          <cell r="AM962">
            <v>1</v>
          </cell>
          <cell r="AN962">
            <v>2</v>
          </cell>
          <cell r="AO962">
            <v>3</v>
          </cell>
          <cell r="AP962">
            <v>4</v>
          </cell>
        </row>
        <row r="963">
          <cell r="K963" t="str">
            <v>35C001O001</v>
          </cell>
          <cell r="L963">
            <v>1</v>
          </cell>
          <cell r="M963" t="str">
            <v>Igualdad y Derechos</v>
          </cell>
          <cell r="N963" t="str">
            <v>7</v>
          </cell>
          <cell r="O963" t="str">
            <v>Pueblos originarios y poblaciones indígenas residentes</v>
          </cell>
          <cell r="P963" t="str">
            <v>0</v>
          </cell>
          <cell r="Q963" t="str">
            <v>Pueblos originarios y poblaciones indígenas residentes</v>
          </cell>
          <cell r="R963">
            <v>16</v>
          </cell>
          <cell r="S963" t="str">
            <v>Paz, justicia e instituciones sólidas</v>
          </cell>
          <cell r="T963" t="str">
            <v>16. Paz, justicia e instituciones sólidas</v>
          </cell>
          <cell r="U963" t="str">
            <v>3</v>
          </cell>
          <cell r="V963" t="str">
            <v>Gobierno</v>
          </cell>
          <cell r="W963" t="str">
            <v>9</v>
          </cell>
          <cell r="X963" t="str">
            <v>Coordinación De La Política De Gobierno</v>
          </cell>
          <cell r="Y963" t="str">
            <v>3</v>
          </cell>
          <cell r="Z963" t="str">
            <v>Función Pública</v>
          </cell>
          <cell r="AA963" t="str">
            <v>3.9.3</v>
          </cell>
          <cell r="AB963" t="str">
            <v>001</v>
          </cell>
          <cell r="AC963" t="str">
            <v>Función pública y buen gobierno</v>
          </cell>
          <cell r="AD963" t="str">
            <v>LOS SISTEMAS DE INFORMACION OFICIAL PRESENTAN INFORMACION ESTADISTICA INSUFICIENTE Y POCO ESPECIFICADA  SOBRE PUEBLOS Y BARRIOS ORIGINARIOS Y COMUNIDADES INDIGENAS RESIDENTES</v>
          </cell>
          <cell r="AE963" t="str">
            <v>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v>
          </cell>
          <cell r="AF963" t="str">
            <v>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v>
          </cell>
          <cell r="AG963" t="str">
            <v>SUJETOS DE PBO Y CIR Y POBLACION EN GENERAL CUENTAN CON UN SISTEMA DIGITAL DE REGISTRO, CARTOGRAFIA Y GEOLOCALIZACION PARA EL ANALISIS DE LAS CARACTERISTICAS ECONOMICAS, SOCIALES, CULTURALES, POLITICAS Y ARTISTICAS DE LAS UNIDADES TERRITORIALES DE PBO Y CIR.</v>
          </cell>
          <cell r="AH963">
            <v>1</v>
          </cell>
          <cell r="AI963" t="str">
            <v>MIDE EL PORCENTAJE DE AVANCE EN LA REALIZACION DE ACCIONES PROGRAMADAS A LLEVAR ACABO PARA LOGRAR LA CONFORMACION DE UN SISTEMA DE REGISTRO PARA PUEBLOS Y BARRIOS ORIGINARIOS Y COMUNIDADES INDIGENAS RESIDENTES.</v>
          </cell>
          <cell r="AJ963" t="str">
            <v xml:space="preserve">
%PDIE = (#ACCIONES REALIZADAS / #ACCIONES PROGRAMADAS)*100
</v>
          </cell>
          <cell r="AK963" t="str">
            <v>PORCENTAJE</v>
          </cell>
          <cell r="AL963" t="str">
            <v>REGISTROS FISICOS DE LA JEFATURA DE UNIDAD DEPARTAMENTAL DE REGISTRO DE PUEBLOS, BARRIOR ORIGINARIOS Y COMUNIDADES INDIGENAS RESIDENTES</v>
          </cell>
          <cell r="AM963">
            <v>0.15</v>
          </cell>
          <cell r="AN963">
            <v>0.25</v>
          </cell>
          <cell r="AO963">
            <v>0.5</v>
          </cell>
          <cell r="AP963">
            <v>1</v>
          </cell>
        </row>
        <row r="964">
          <cell r="K964" t="str">
            <v>35C001P001</v>
          </cell>
          <cell r="L964">
            <v>1</v>
          </cell>
          <cell r="M964" t="str">
            <v>Igualdad y Derechos</v>
          </cell>
          <cell r="N964">
            <v>5</v>
          </cell>
          <cell r="O964" t="str">
            <v>Derechos de las mujeres</v>
          </cell>
          <cell r="P964">
            <v>0</v>
          </cell>
          <cell r="Q964" t="str">
            <v>Derechos de las mujeres</v>
          </cell>
          <cell r="R964">
            <v>5</v>
          </cell>
          <cell r="S964" t="str">
            <v xml:space="preserve">Igualdad de género </v>
          </cell>
          <cell r="T964" t="str">
            <v xml:space="preserve">5. Igualdad de género </v>
          </cell>
          <cell r="U964" t="str">
            <v>1</v>
          </cell>
          <cell r="V964" t="str">
            <v>Gobierno</v>
          </cell>
          <cell r="W964" t="str">
            <v>2</v>
          </cell>
          <cell r="X964" t="str">
            <v>Justicia</v>
          </cell>
          <cell r="Y964" t="str">
            <v>4</v>
          </cell>
          <cell r="Z964" t="str">
            <v>Derechos Humanos</v>
          </cell>
          <cell r="AA964" t="str">
            <v>1.2.4</v>
          </cell>
          <cell r="AB964" t="str">
            <v>003</v>
          </cell>
          <cell r="AC964" t="str">
            <v>Transversalización de la perspectiva de género</v>
          </cell>
          <cell r="AD964" t="str">
            <v xml:space="preserve">NIÑAS Y MUJERES DE PUEBLOS Y BARRIOS ORIGINARIOS Y COMUNIDADES INDIGENAS RESIDENTES, ASI COMO SERVIDORES PUBLICOS DE LA CDMX, DESCONOCEN LOS DERECHOS INDIGENAS ESTABLECIDOS EN LA CONSTITUCION Y OTRAS LEYES. </v>
          </cell>
          <cell r="AE964" t="str">
            <v xml:space="preserve">NIÑAS Y MUJERES DE PUEBLOS Y BARRIOS ORIGINARIOS Y COMUNIDADES INDIGENAS RESIDENTES, Y SERVIDORES PUBLICOS DE LA CDMX. </v>
          </cell>
          <cell r="AF964" t="str">
            <v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v>
          </cell>
          <cell r="AG964" t="str">
            <v>LAS NIÑAS Y MUJERES DE PUEBLOS Y BARRIOS ORIGINARIOS Y COMUNIDADES INDIGENAS RESIDENTES Y SERVIDORES PUBLICOS DE CDMX CON PARTICIPACION ACTIVA EN ACTIVIDADES DE DIFUSION DE DERECHOS CON PERSPECTIVA DE GENERO INDIGENA</v>
          </cell>
          <cell r="AH964">
            <v>70</v>
          </cell>
          <cell r="AI964" t="str">
            <v xml:space="preserve">ESTIMA LAS ACCIONES SOBRE DERECHOS HUMANOS CON PERSPECTIVA DE GENERO REALIZADAS CONSIDERANDO CAPACITACIONES, TALLERES Y PLATICAS PARA NIÑAS Y MUJERES DE LOS PUEBLOS Y BARRIOS ORIGINARIOS Y COMUNIDADES INDIGENAS RESIDENTES. </v>
          </cell>
          <cell r="AJ964" t="str">
            <v xml:space="preserve">NUMERO DE ACCIONES SOBRE DERECHOS HUMANOS Y PERSPECTIVA DE GENERO REALIZADAS
(# DE ACCIONES SOBRE DERECHOS DE NIÑAS Y MUJERES DE PBO Y CIR REALIZADAS) / (# DE ACCIONES SOBRE DERECHOS DE NIÑAS Y MUJERES DE PBO Y CIR PROGRAMADAS) *100
</v>
          </cell>
          <cell r="AK964" t="str">
            <v>ACCION</v>
          </cell>
          <cell r="AL964" t="str">
            <v>CONAPRED - COPRED , ESTUDIOS SOBRE VIOLENCIA DE GENERO DE LA SECRETARIA DE MUJERES / REGISTROS ADMINISTRATIVOS DE LA DIRECCION EJECUTIVA DE DERECHOS INDIGENAS.</v>
          </cell>
          <cell r="AM964">
            <v>10</v>
          </cell>
          <cell r="AN964">
            <v>35</v>
          </cell>
          <cell r="AO964">
            <v>60</v>
          </cell>
          <cell r="AP964">
            <v>70</v>
          </cell>
        </row>
        <row r="965">
          <cell r="K965" t="str">
            <v>35C001P002</v>
          </cell>
          <cell r="L965">
            <v>1</v>
          </cell>
          <cell r="M965" t="str">
            <v>Igualdad y Derechos</v>
          </cell>
          <cell r="N965">
            <v>6</v>
          </cell>
          <cell r="O965" t="str">
            <v>Derecho a la igualdad e inclusión</v>
          </cell>
          <cell r="P965">
            <v>0</v>
          </cell>
          <cell r="Q965" t="str">
            <v>Derecho a la igualdad e inclusión</v>
          </cell>
          <cell r="R965">
            <v>10</v>
          </cell>
          <cell r="S965" t="str">
            <v xml:space="preserve">Reducción de las desigualdades </v>
          </cell>
          <cell r="T965" t="str">
            <v xml:space="preserve">10. Reducción de las desigualdades </v>
          </cell>
          <cell r="U965" t="str">
            <v>1</v>
          </cell>
          <cell r="V965" t="str">
            <v>Gobierno</v>
          </cell>
          <cell r="W965" t="str">
            <v>2</v>
          </cell>
          <cell r="X965" t="str">
            <v>Justicia</v>
          </cell>
          <cell r="Y965" t="str">
            <v>4</v>
          </cell>
          <cell r="Z965" t="str">
            <v>Derechos Humanos</v>
          </cell>
          <cell r="AA965" t="str">
            <v>1.2.4</v>
          </cell>
          <cell r="AB965" t="str">
            <v>004</v>
          </cell>
          <cell r="AC965" t="str">
            <v>Transversalización del enfoque de derechos humanos</v>
          </cell>
          <cell r="AD965" t="str">
            <v xml:space="preserve">PERSONAS DE PBO Y CIR ASI COMO SERVIDORES PUBLICOS QUE BRINDAN ATENCION A LA POBLACION OBJETIVO,DESCONOCEN EL CONJUNTO DE LOS DERECHOS INDIGENAS DE PBO Y CIR </v>
          </cell>
          <cell r="AE965" t="str">
            <v>LAS PERSONAS DE LOS PUEBLOS Y BARRIOS ORIGINARIOS, Y COMUNIDADES INDIGENAS RESIDENTES, ASI COMO SERVIDORAS Y SERVIDORES DE PUBLICOS DE LA ADMINISTRACION LOCAL.</v>
          </cell>
          <cell r="AF965" t="str">
            <v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v>
          </cell>
          <cell r="AG965" t="str">
            <v xml:space="preserve">SUJETOS DE PBO Y CIR ACCEDEN A CAMPAÑAS DE DIFUSION Y MATERIALES DE UTILIDAD EN LENGUAS ORIGINARIAS PARA EL EJERCICIO DE DERECHOS EN CDMX </v>
          </cell>
          <cell r="AH965">
            <v>45</v>
          </cell>
          <cell r="AI965" t="str">
            <v>ESTIMA EL AVANCE PORCENTUAL DE LAS ACCIONES DE VISIBILIZACION, RECONOCIMIENTO Y PROMOCION DE LAS GARANTIAS INDIVIDUALES Y COLECTIVAS DE LOS PUEBLOS Y BARRIOS ORIGINARIOS Y COMUNIDADES INDIGENAS DE LA CIUDAD DE MEXICO REALIZADAS.</v>
          </cell>
          <cell r="AJ965" t="str">
            <v>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v>
          </cell>
          <cell r="AK965" t="str">
            <v>ACCION</v>
          </cell>
          <cell r="AL965" t="str">
            <v xml:space="preserve">COPRED-CONAPRED, .SECRETARIA DE GOBIERNO .PROGRAMA DE DERECHOS HUMANOS DE LA CDMX.ENCUESTA NACIONAL SOBRE DISCRIMINACION 2017;.INFORME DE EVALUACION DE LA POLITICA DE DESARROLLO SOCIAL 2018. .REGISTROS INTERNOS DE LA DIRECCION EJECUTIVA DE DERECHOS INDIGENAS </v>
          </cell>
          <cell r="AM965">
            <v>5</v>
          </cell>
          <cell r="AN965">
            <v>15</v>
          </cell>
          <cell r="AO965">
            <v>25</v>
          </cell>
          <cell r="AP965">
            <v>45</v>
          </cell>
        </row>
        <row r="966">
          <cell r="K966" t="str">
            <v>35C001P004</v>
          </cell>
          <cell r="L966">
            <v>1</v>
          </cell>
          <cell r="M966" t="str">
            <v>Igualdad y Derechos</v>
          </cell>
          <cell r="N966">
            <v>6</v>
          </cell>
          <cell r="O966" t="str">
            <v>Derecho a la igualdad e inclusión</v>
          </cell>
          <cell r="P966" t="str">
            <v>1</v>
          </cell>
          <cell r="Q966" t="str">
            <v>Niñas, niños y adolescentes</v>
          </cell>
          <cell r="R966">
            <v>10</v>
          </cell>
          <cell r="S966" t="str">
            <v xml:space="preserve">Reducción de las desigualdades </v>
          </cell>
          <cell r="T966" t="str">
            <v xml:space="preserve">10. Reducción de las desigualdades </v>
          </cell>
          <cell r="U966" t="str">
            <v>2</v>
          </cell>
          <cell r="V966" t="str">
            <v>Desarrollo Social</v>
          </cell>
          <cell r="W966" t="str">
            <v>6</v>
          </cell>
          <cell r="X966" t="str">
            <v>Protección Social</v>
          </cell>
          <cell r="Y966" t="str">
            <v>8</v>
          </cell>
          <cell r="Z966" t="str">
            <v>Otros Grupos Vulnerables</v>
          </cell>
          <cell r="AA966" t="str">
            <v>2.6.8</v>
          </cell>
          <cell r="AB966">
            <v>294</v>
          </cell>
          <cell r="AC966" t="str">
            <v>Transversalización de la perspectiva de los derechos de la niñez y de la adolescencia</v>
          </cell>
          <cell r="AD96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66" t="str">
            <v>NIÑOS, NIÑAS Y ADOLESCENTES QUE HABITEN Y TRANSITEN EN LA CIUDAD DE MÉXICO</v>
          </cell>
          <cell r="AF966" t="str">
            <v>PROMOCIÓN INTEGRAL DE LOS DERECHOS DE LOS NIÑOS, NIÑAS Y ADOLESCENTES.
IMPLEMENTACIÓN ACCIONES DE SENSIBILIZACIÓN, PARA LOS SERVIDORES PÚBLICOS EN EL CUMPLIMIENTO DE LOS DERECHOS DE LOS NIÑOS, NIÑAS Y ADOLESCENTES.</v>
          </cell>
          <cell r="AG966" t="str">
            <v>NIÑOS, NIÑAS Y ADOLESCENTES, CON UNA VIDA LIBRE DE VIOLENCIA</v>
          </cell>
          <cell r="AH966">
            <v>1</v>
          </cell>
          <cell r="AI966" t="str">
            <v>PORCENTAJE DE ACTIVIDADES REALIZADAS A EFECTO DE CONCIENTIZAR SOBRE LOS DERECHOS DE LAS NIÑAS, NIÑOS Y ADOLESCENTES A LOS SERVIDORES PÚBLICOS DE LA INSTITUCIÓN.</v>
          </cell>
          <cell r="AJ966" t="str">
            <v>(ACTIVIDADES PLANEADAS PARA CONCIENTIZAR SOBRE LOS DERECHOS DE LAS NIÑAS, NIÑOS Y ADOLESCENTES) / (ACTIVIDADES REALIZADAS PARA CONCIENTIZAR SOBRE LOS DERECHOS DE LAS NIÑAS, NIÑOS Y ADOLESCENTES)</v>
          </cell>
          <cell r="AK966" t="str">
            <v>PORCENTAJE</v>
          </cell>
          <cell r="AL966" t="str">
            <v>N/A</v>
          </cell>
          <cell r="AM966">
            <v>0</v>
          </cell>
          <cell r="AN966">
            <v>0.5</v>
          </cell>
          <cell r="AO966">
            <v>1</v>
          </cell>
          <cell r="AP966">
            <v>1</v>
          </cell>
        </row>
        <row r="967">
          <cell r="K967" t="str">
            <v>35C001P036</v>
          </cell>
          <cell r="L967">
            <v>1</v>
          </cell>
          <cell r="M967" t="str">
            <v>Igualdad y Derechos</v>
          </cell>
          <cell r="N967">
            <v>7</v>
          </cell>
          <cell r="O967" t="str">
            <v>Pueblos originarios y poblaciones indígenas residentes</v>
          </cell>
          <cell r="P967">
            <v>0</v>
          </cell>
          <cell r="Q967" t="str">
            <v>Pueblos originarios y poblaciones indígenas residentes</v>
          </cell>
          <cell r="R967">
            <v>11</v>
          </cell>
          <cell r="S967" t="str">
            <v>Ciudades y comunidades sostenibles</v>
          </cell>
          <cell r="T967" t="str">
            <v>11. Ciudades y comunidades sostenibles</v>
          </cell>
          <cell r="U967" t="str">
            <v>1</v>
          </cell>
          <cell r="V967" t="str">
            <v>Gobierno</v>
          </cell>
          <cell r="W967" t="str">
            <v>3</v>
          </cell>
          <cell r="X967" t="str">
            <v>Coordinación De La Política De Gobierno</v>
          </cell>
          <cell r="Y967" t="str">
            <v>2</v>
          </cell>
          <cell r="Z967" t="str">
            <v>Política Interior</v>
          </cell>
          <cell r="AA967" t="str">
            <v>1.3.2</v>
          </cell>
          <cell r="AB967" t="str">
            <v>058</v>
          </cell>
          <cell r="AC967" t="str">
            <v>Planeación, control y desarrollo de programas y proyectos</v>
          </cell>
          <cell r="AD967" t="str">
            <v xml:space="preserve">POLITICAS PUBLICAS APLICADAS A PUEBLOS Y BARRIOS ORIGINARIOS Y COMUNIDADES INDIGENAS RESIDENTES PRESENTAN BAJO NIVEL DE VINCULACION Y SEGUIMIENTO INTERINSTITUCIONAL, ASI COMO DE GESTION POR RESULTADOS. </v>
          </cell>
          <cell r="AE967" t="str">
            <v>PUEBLOS Y BARRIOS ORIGINARIOS Y COMUNIDADES INDIGENAS RESIDENTES DE LA CIUDAD DE MEXICO.</v>
          </cell>
          <cell r="AF967" t="str">
            <v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v>
          </cell>
          <cell r="AG967" t="str">
            <v>LA SECRETARIA DE PUEBLOS Y BARRIOS ORIGINARIOS Y COMUNIDADES INDIGENAS RESIDENTES A TRAVES DE LA COMISION INTERINSTITUCIONAL PROMUEVE LA VINCULACION INTERINSTITUCIONAL Y LOGRA ACUERDOS QUE PERMITAN IMPLEMENTAR UNA POLITICA PUBLICA TRANSVERSAL A FAVOR DE LA POBLACION OBJETIVO.</v>
          </cell>
          <cell r="AH967">
            <v>0.75</v>
          </cell>
          <cell r="AI967" t="str">
            <v>MIDE EL PORCENTAJE DE AVANCE EN LAS ACCIONES PLANTEADAS A TRAVES DE LAS VARIABLES SIPSIE, GPR, PE Y CI</v>
          </cell>
          <cell r="AJ967" t="str">
            <v>AIM = [ (SIPSE+ GPR + PE + CI)/4 ] * 100</v>
          </cell>
          <cell r="AK967" t="str">
            <v>PORCENTAJE</v>
          </cell>
          <cell r="AL967" t="str">
            <v>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v>
          </cell>
          <cell r="AM967">
            <v>0.1</v>
          </cell>
          <cell r="AN967">
            <v>0.25</v>
          </cell>
          <cell r="AO967">
            <v>0.5</v>
          </cell>
          <cell r="AP967">
            <v>0.75</v>
          </cell>
        </row>
        <row r="968">
          <cell r="K968" t="str">
            <v>35C001S042</v>
          </cell>
          <cell r="L968">
            <v>1</v>
          </cell>
          <cell r="M968" t="str">
            <v>Igualdad y Derechos</v>
          </cell>
          <cell r="N968">
            <v>7</v>
          </cell>
          <cell r="O968" t="str">
            <v>Pueblos originarios y poblaciones indígenas residentes</v>
          </cell>
          <cell r="P968">
            <v>0</v>
          </cell>
          <cell r="Q968" t="str">
            <v>Pueblos originarios y poblaciones indígenas residentes</v>
          </cell>
          <cell r="R968">
            <v>11</v>
          </cell>
          <cell r="S968" t="str">
            <v>Ciudades y comunidades sostenibles</v>
          </cell>
          <cell r="T968" t="str">
            <v>11. Ciudades y comunidades sostenibles</v>
          </cell>
          <cell r="U968" t="str">
            <v>2</v>
          </cell>
          <cell r="V968" t="str">
            <v>Desarrollo Social</v>
          </cell>
          <cell r="W968" t="str">
            <v>6</v>
          </cell>
          <cell r="X968" t="str">
            <v>Protección Social</v>
          </cell>
          <cell r="Y968" t="str">
            <v>7</v>
          </cell>
          <cell r="Z968" t="str">
            <v>Indígenas</v>
          </cell>
          <cell r="AA968" t="str">
            <v>2.6.7</v>
          </cell>
          <cell r="AB968" t="str">
            <v>158</v>
          </cell>
          <cell r="AC968" t="str">
            <v>Acciones encaminadas a una equidad para las comunidades indígenas residentes</v>
          </cell>
          <cell r="AD968" t="str">
            <v>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v>
          </cell>
          <cell r="AE968" t="str">
            <v>LAS PERSONAS DE LOS PUEBLOS Y BARRIOS ORIGINARIOS Y COMUNIDADES INDIGENAS RESIDENTES DE LA CIUDAD DE MEXICO.</v>
          </cell>
          <cell r="AF968" t="str">
            <v>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v>
          </cell>
          <cell r="AG968" t="str">
            <v>SE ENTREGAN BIENES Y SERVICIOS PUBLICOS CON PERSPECTIVA INTERCULTURAL, NECESARIOS PARA EL PLENO DESARROLLO DE LOS PUEBLOS Y BARRIOS ORIGINARIOS Y COMUNIDADES INDIGENAS RESIDENTES.</v>
          </cell>
          <cell r="AH968">
            <v>1</v>
          </cell>
          <cell r="AI968" t="str">
            <v>IDENTIFICA Y MIDE EL TOTAL PORCENTAJE DE PERSONAS PERTENECIENTES A PUEBLOS, BARRIOS ORIGINARIOS Y COMUNIDADES INDIGENAS RESIDENTES QUE RECIBIERON UN BIEN O SERVICIO PUBLICO.</v>
          </cell>
          <cell r="AJ968" t="str">
            <v># DE PERSONAS BENEFICIARIAS/ # DE PERSONAS INSCRITAS EN EL PROGRAMA * 100</v>
          </cell>
          <cell r="AK968" t="str">
            <v>PORCENTAJE</v>
          </cell>
          <cell r="AL968" t="str">
            <v>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v>
          </cell>
          <cell r="AM968">
            <v>0.25</v>
          </cell>
          <cell r="AN968">
            <v>0.5</v>
          </cell>
          <cell r="AO968">
            <v>0.75</v>
          </cell>
          <cell r="AP968">
            <v>1</v>
          </cell>
        </row>
        <row r="969">
          <cell r="K969" t="str">
            <v>36C001E027</v>
          </cell>
          <cell r="L969">
            <v>6</v>
          </cell>
          <cell r="M969" t="str">
            <v>Ciencia, Innovación y Transparencia</v>
          </cell>
          <cell r="N969" t="str">
            <v>2</v>
          </cell>
          <cell r="O969" t="str">
            <v>Ciencia y divulgación</v>
          </cell>
          <cell r="P969" t="str">
            <v>3</v>
          </cell>
          <cell r="Q969" t="str">
            <v>Divulgación y vinculación científica</v>
          </cell>
          <cell r="R969">
            <v>4</v>
          </cell>
          <cell r="S969" t="str">
            <v>Educación de calidad</v>
          </cell>
          <cell r="T969" t="str">
            <v>4. Educación de calidad</v>
          </cell>
          <cell r="U969" t="str">
            <v>2</v>
          </cell>
          <cell r="V969" t="str">
            <v>Desarrollo Social</v>
          </cell>
          <cell r="W969" t="str">
            <v>5</v>
          </cell>
          <cell r="X969" t="str">
            <v>Educación</v>
          </cell>
          <cell r="Y969" t="str">
            <v>6</v>
          </cell>
          <cell r="Z969" t="str">
            <v>Otros Servicios Educativos Y Actividades Inherentes</v>
          </cell>
          <cell r="AA969" t="str">
            <v>2.5.6</v>
          </cell>
          <cell r="AB969" t="str">
            <v>041</v>
          </cell>
          <cell r="AC969" t="str">
            <v>Fortalecimiento a la educación</v>
          </cell>
          <cell r="AD969" t="str">
            <v>BAJOS NIVELES DE DESEMPEÑO DE LOS ESTUDIANTES DE PRIMARIA Y SECUNDARIA PUBLICAS EN COMPETENCIAS LINGÜISTICAS, MATEMATICAS Y CIENTIFICAS.</v>
          </cell>
          <cell r="AE969" t="str">
            <v>DOCENTES, DIRECTIVOS Y ESPECIALISTAS DE PRIMARIAS Y SECUNDARIAS PUBLICAS DE LA CIUDAD DE MEXICO.</v>
          </cell>
          <cell r="AF969" t="str">
            <v xml:space="preserve">CAPACITACION A DOCENTES, DIRECTIVOS Y ESPECIALISTAS DE PRIMARIAS Y SECUNDARIAS PUBLICAS DE LA CIUDAD DE MEXICO EN COMPETENCIAS LINGÜISTICAS, MATEMATICAS Y CIENTIFICAS. </v>
          </cell>
          <cell r="AG969" t="str">
            <v>CONTAR CON DOCENTES, DIRECTIVOS Y ESPECIALISTAS MEJOR CAPACITADOS EN LAS PRIMARIAS Y SECUNDARIAS PUBLICAS DE LA CIUDAD DE MEXICO, QUE PERMITAN ELEVAR LOS NIVELES DE DOMINIO DEL LENGUAJE, ASI COMO DEL PENSAMIENTO MATEMATICO, CIENTIFICO Y TECNOLOGICO DE LAS Y LOS ESTUDIANTES.</v>
          </cell>
          <cell r="AH969">
            <v>1</v>
          </cell>
          <cell r="AI969" t="str">
            <v>MIDE EL PORCENTAJE DE DOCENTES, DIRECTIVOS Y ESPECIALISTAS DE PRIMARIAS Y SECUNDARIAS PUBLICAS CAPACITADOS</v>
          </cell>
          <cell r="AJ969" t="str">
            <v>(NUMERO DE DOCENTES, DIRECTIVOS Y ESPECIALISTAS CAPACITADOS / 12,000 DOCENTES, DIRECTIVOS Y ESPECIALISTAS PROGRAMADOS)* 100</v>
          </cell>
          <cell r="AK969" t="str">
            <v>PORCENTAJE</v>
          </cell>
          <cell r="AL969" t="str">
            <v>REPORTE DE DIRECTIVOS, DOCENTES Y ESPECIALISTAS CAPACITADOS EN EL PROGRAMA, DISPONIBLE EN LA DIRECCION GENERAL DE DESARROLLO INSTITUCIONAL.</v>
          </cell>
          <cell r="AM969">
            <v>0.25</v>
          </cell>
          <cell r="AN969">
            <v>0.5</v>
          </cell>
          <cell r="AO969">
            <v>0.75</v>
          </cell>
          <cell r="AP969">
            <v>1</v>
          </cell>
        </row>
        <row r="970">
          <cell r="K970" t="str">
            <v>36C001E086</v>
          </cell>
          <cell r="L970">
            <v>6</v>
          </cell>
          <cell r="M970" t="str">
            <v>Ciencia, Innovación y Transparencia</v>
          </cell>
          <cell r="N970" t="str">
            <v>2</v>
          </cell>
          <cell r="O970" t="str">
            <v>Ciencia y divulgación</v>
          </cell>
          <cell r="P970" t="str">
            <v>3</v>
          </cell>
          <cell r="Q970" t="str">
            <v>Divulgación y vinculación científica</v>
          </cell>
          <cell r="R970">
            <v>4</v>
          </cell>
          <cell r="S970" t="str">
            <v>Educación de calidad</v>
          </cell>
          <cell r="T970" t="str">
            <v>4. Educación de calidad</v>
          </cell>
          <cell r="U970" t="str">
            <v>2</v>
          </cell>
          <cell r="V970" t="str">
            <v>Desarrollo Social</v>
          </cell>
          <cell r="W970" t="str">
            <v>5</v>
          </cell>
          <cell r="X970" t="str">
            <v>Educación</v>
          </cell>
          <cell r="Y970" t="str">
            <v>2</v>
          </cell>
          <cell r="Z970" t="str">
            <v>Educación Media Superior</v>
          </cell>
          <cell r="AA970" t="str">
            <v>2.5.2</v>
          </cell>
          <cell r="AB970" t="str">
            <v>041</v>
          </cell>
          <cell r="AC970" t="str">
            <v>Fortalecimiento a la educación</v>
          </cell>
          <cell r="AD970" t="str">
            <v>LA POBLACION DE LA CIUDAD DE MEXICO PRESENTA UN ALTO INDICE DE REZAGO EN EDUCACION MEDIA SUPERIOR. </v>
          </cell>
          <cell r="AE970" t="str">
            <v>POBLACION HABITANTE DE LA CIUDAD DE MEXICO CON SECUNDARIA CONCLUIDA QUE NO HA INICIADO O CONLCUIDO SUS ESTUDIOS DE EDUCACION MEDIA SUPERIOR.</v>
          </cell>
          <cell r="AF970" t="str">
            <v>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v>
          </cell>
          <cell r="AG970" t="str">
            <v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v>
          </cell>
          <cell r="AH970">
            <v>1</v>
          </cell>
          <cell r="AI970" t="str">
            <v>MIDE EL PORCENTAJE DE ESTUDIANTES MATRICULADOS EN LA OFERTA EDUCATIVA DE TIPO MEDIO SUPERIOR</v>
          </cell>
          <cell r="AJ970" t="str">
            <v xml:space="preserve">(NUMERO DE ESTUDIANTES MATRICULADOS EN LA OFERTA EDUCATIVA DE TIPO MEDIO SUPERIOR/ 11,000  ESTUDIANTES MATRICULADOS PROYECTADOS POR ATENDER EN LA OFERTA EDUCATIVA DE TIPO MEDIO SUPERIOR) *100 </v>
          </cell>
          <cell r="AK970" t="str">
            <v>PORCENTAJE</v>
          </cell>
          <cell r="AL970" t="str">
            <v>REGISTRO DE ESTUDIANTES INSCRITOS REPORTADO TRIMESTRALMENTE POR LA DIRECCION DE PROGRAMAS DE BACHILLERATO A LA DIRECCION EJECUTIVA DE EDUCACION DE BACHILLERATO Y ESTUDIOS SUPERIORES.</v>
          </cell>
          <cell r="AM970">
            <v>0.82</v>
          </cell>
          <cell r="AN970">
            <v>0.91</v>
          </cell>
          <cell r="AO970">
            <v>0.91</v>
          </cell>
          <cell r="AP970">
            <v>1</v>
          </cell>
        </row>
        <row r="971">
          <cell r="K971" t="str">
            <v>36C001E087</v>
          </cell>
          <cell r="L971">
            <v>6</v>
          </cell>
          <cell r="M971" t="str">
            <v>Ciencia, Innovación y Transparencia</v>
          </cell>
          <cell r="N971" t="str">
            <v>2</v>
          </cell>
          <cell r="O971" t="str">
            <v>Ciencia y divulgación</v>
          </cell>
          <cell r="P971" t="str">
            <v>3</v>
          </cell>
          <cell r="Q971" t="str">
            <v>Divulgación y vinculación científica</v>
          </cell>
          <cell r="R971">
            <v>4</v>
          </cell>
          <cell r="S971" t="str">
            <v>Educación de calidad</v>
          </cell>
          <cell r="T971" t="str">
            <v>4. Educación de calidad</v>
          </cell>
          <cell r="U971" t="str">
            <v>2</v>
          </cell>
          <cell r="V971" t="str">
            <v>Desarrollo Social</v>
          </cell>
          <cell r="W971" t="str">
            <v>5</v>
          </cell>
          <cell r="X971" t="str">
            <v>Educación</v>
          </cell>
          <cell r="Y971" t="str">
            <v>1</v>
          </cell>
          <cell r="Z971" t="str">
            <v>Educación Básica</v>
          </cell>
          <cell r="AA971" t="str">
            <v>2.5.1</v>
          </cell>
          <cell r="AB971" t="str">
            <v>041</v>
          </cell>
          <cell r="AC971" t="str">
            <v>Fortalecimiento a la educación</v>
          </cell>
          <cell r="AD971" t="str">
            <v>NIÑAS Y NIÑOS DE 0 A 5 AÑOS 11 MESES QUE HABITAN EN LAS LOCALIDADES CON MENOR INDICE DE DESARROLLO SOCIAL NO TIENEN UN CUIDADO ADECUADO, YA QUE ESTE SE DA EN LOS HOGARES POR PERSONAS SIN NINGUNA FORMACION EN LA ATENCION DE LA PRIMERA INFANCIA.</v>
          </cell>
          <cell r="AE971" t="str">
            <v>LA POBLACION QUE ASISTE A LOS CENTROS DE ATENCION Y CUIDADO INFANTIL (CACI) PUBLICOS Y COMUNITARIOS DE LA CIUDAD DE MEXICO, QUE INCLUYE NIÑAS, NIÑOS, CUIDADORES PRIMARIOS Y AGENTES EDUCATIVOS.</v>
          </cell>
          <cell r="AF971" t="str">
            <v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v>
          </cell>
          <cell r="AG971" t="str">
            <v>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v>
          </cell>
          <cell r="AH971">
            <v>1</v>
          </cell>
          <cell r="AI971" t="str">
            <v>MIDE EL NÙMERO DE AGENTES EDUCATIVOS Y CUIDADORES PRIMARIOS QUE COLABORAN EN LOS CACI PUBLICOS Y COMUNITARIOS DE LA CIUDAD DE MEXICO.</v>
          </cell>
          <cell r="AJ971" t="str">
            <v>(NUMERO DE AGENTES EDUCATIVOS Y CUIDADORES PRIMARIOS CAPACITADOS / 1,300 AGENTES EDUCATIVOS Y CUIDADORES PRIMARIOS PROGRAMADOS) * 100</v>
          </cell>
          <cell r="AK971" t="str">
            <v>PORCENTAJE</v>
          </cell>
          <cell r="AL971" t="str">
            <v>REPORTE DE AGENTES EDUCATIVOS, FAMILIAS, COORDINADORES PEDAGOGICOS Y RESIDENTES UNIVERSITARIOS CAPACITADOS, DISPONIBLE EN LA DIRECCION GENERAL DE DESARROLLO INSTITUCIONAL..* COPIA CERTIFICADA DEL CONVENIO DE COLABORACION SECTEI-CONALITEG</v>
          </cell>
          <cell r="AM971">
            <v>0.15</v>
          </cell>
          <cell r="AN971">
            <v>0.2</v>
          </cell>
          <cell r="AO971">
            <v>0.9</v>
          </cell>
          <cell r="AP971">
            <v>1</v>
          </cell>
        </row>
        <row r="972">
          <cell r="K972" t="str">
            <v>36C001E094</v>
          </cell>
          <cell r="L972">
            <v>6</v>
          </cell>
          <cell r="M972" t="str">
            <v>Ciencia, Innovación y Transparencia</v>
          </cell>
          <cell r="N972" t="str">
            <v>2</v>
          </cell>
          <cell r="O972" t="str">
            <v>Ciencia y divulgación</v>
          </cell>
          <cell r="P972" t="str">
            <v>2</v>
          </cell>
          <cell r="Q972" t="str">
            <v>Formación</v>
          </cell>
          <cell r="R972">
            <v>4</v>
          </cell>
          <cell r="S972" t="str">
            <v>Educación de calidad</v>
          </cell>
          <cell r="T972" t="str">
            <v>4. Educación de calidad</v>
          </cell>
          <cell r="U972" t="str">
            <v>2</v>
          </cell>
          <cell r="V972" t="str">
            <v>Desarrollo Social</v>
          </cell>
          <cell r="W972" t="str">
            <v>5</v>
          </cell>
          <cell r="X972" t="str">
            <v>Educación</v>
          </cell>
          <cell r="Y972" t="str">
            <v>3</v>
          </cell>
          <cell r="Z972" t="str">
            <v>Educación Superior</v>
          </cell>
          <cell r="AA972" t="str">
            <v>2.5.3</v>
          </cell>
          <cell r="AB972" t="str">
            <v>238</v>
          </cell>
          <cell r="AC972" t="str">
            <v>Acceso a educación superior</v>
          </cell>
          <cell r="AD972" t="str">
            <v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v>
          </cell>
          <cell r="AE972" t="str">
            <v>POBLACION DE ENTRE 18 Y 59 AÑOS DE EDAD, QUE CUMPLAN CON LOS REQUISITOS ACADEMICOS PARA EL INGRESO A EDUCACION SUPERIOR Y/O EDUCACION CONTINUA.</v>
          </cell>
          <cell r="AF972" t="str">
            <v>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v>
          </cell>
          <cell r="AG972" t="str">
            <v>PERSONAS MAYORES DE 18 AÑOS DE LA CIUDAD DE MEXICO, CUENTAN CON OPCIONES NECESARIAS PARA CURSAR Y ACREDITAR EL NIVEL SUPERIOR Y/O POSGRADO.</v>
          </cell>
          <cell r="AH972">
            <v>1</v>
          </cell>
          <cell r="AI972" t="str">
            <v>MIDE EL PORECNTAJE DE PERSONAS ATENDIDAS EN LOS SERVICIOS EDUCATIVOS DE TIPO SUPERIOR Y DE EDUCACION CONTINUA.</v>
          </cell>
          <cell r="AJ972" t="str">
            <v>(NUMERO DE PERSONAS MATRICULADAS / 6,000 ESPACIOS OFERTADOS) * 100</v>
          </cell>
          <cell r="AK972" t="str">
            <v>PORCENTAJE</v>
          </cell>
          <cell r="AL972" t="str">
            <v>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v>
          </cell>
          <cell r="AM972">
            <v>0.25</v>
          </cell>
          <cell r="AN972">
            <v>0.5</v>
          </cell>
          <cell r="AO972">
            <v>0.75</v>
          </cell>
          <cell r="AP972">
            <v>1</v>
          </cell>
        </row>
        <row r="973">
          <cell r="K973" t="str">
            <v>36C001E114</v>
          </cell>
          <cell r="L973">
            <v>6</v>
          </cell>
          <cell r="M973" t="str">
            <v>Ciencia, Innovación y Transparencia</v>
          </cell>
          <cell r="N973" t="str">
            <v>4</v>
          </cell>
          <cell r="O973" t="str">
            <v xml:space="preserve">Atención Ciudadana </v>
          </cell>
          <cell r="P973" t="str">
            <v>1</v>
          </cell>
          <cell r="Q973" t="str">
            <v>Modelo de atención ciudadana</v>
          </cell>
          <cell r="R973">
            <v>4</v>
          </cell>
          <cell r="S973" t="str">
            <v>Educación de calidad</v>
          </cell>
          <cell r="T973" t="str">
            <v>4. Educación de calidad</v>
          </cell>
          <cell r="U973" t="str">
            <v>2</v>
          </cell>
          <cell r="V973" t="str">
            <v>Desarrollo Social</v>
          </cell>
          <cell r="W973" t="str">
            <v>6</v>
          </cell>
          <cell r="X973" t="str">
            <v>Protección Social</v>
          </cell>
          <cell r="Y973" t="str">
            <v>8</v>
          </cell>
          <cell r="Z973" t="str">
            <v>Otros Grupos Vulnerables</v>
          </cell>
          <cell r="AA973" t="str">
            <v>2.6.8</v>
          </cell>
          <cell r="AB973" t="str">
            <v>017</v>
          </cell>
          <cell r="AC973" t="str">
            <v>Atención a grupos vulnerables</v>
          </cell>
          <cell r="AD973" t="str">
            <v>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v>
          </cell>
          <cell r="AE973" t="str">
            <v xml:space="preserve"> DOCENTES, DIRECTIVOS Y ESPECIALISTAS DE PRIMARIA Y SECUNDARIA DE LA CIUDAD DE MEXICO.</v>
          </cell>
          <cell r="AF973" t="str">
            <v xml:space="preserve">CAPACITAR A DIRECTIVOS, DOCENTES, ESPECIALISTAS Y PADRES DE FAMILIA, </v>
          </cell>
          <cell r="AG973" t="str">
            <v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v>
          </cell>
          <cell r="AH973">
            <v>1</v>
          </cell>
          <cell r="AI973" t="str">
            <v>MIDE EL PORCENTAJE DE DIRECTIVOS, DOCENTES, TUTORES Y ESPECIALISTAS CAPACITADOS</v>
          </cell>
          <cell r="AJ973" t="str">
            <v>(NUMERO DE DIRECTIVOS, DOCENTES, TUTORES Y ESPECIALISTAS CAPACITADOS / 5,400 DOCENTES, TUTORES Y ESPECIALISTAS PROGRAMADOS) * 100</v>
          </cell>
          <cell r="AK973" t="str">
            <v>PORCENTAJE</v>
          </cell>
          <cell r="AL973" t="str">
            <v>REPORTE DE DIRECTIVOS, DOCENTES Y ESPECIALISTAS CAPACITADOS EN LOS PROGRAMAS, DISPONIBLE EN LA DIRECCION GENERAL DE DESARROLLO INSTITUCIONAL.</v>
          </cell>
          <cell r="AM973">
            <v>0.1</v>
          </cell>
          <cell r="AN973">
            <v>0.25</v>
          </cell>
          <cell r="AO973">
            <v>0.75</v>
          </cell>
          <cell r="AP973">
            <v>1</v>
          </cell>
        </row>
        <row r="974">
          <cell r="K974" t="str">
            <v>36C001F003</v>
          </cell>
          <cell r="L974">
            <v>6</v>
          </cell>
          <cell r="M974" t="str">
            <v>Ciencia, Innovación y Transparencia</v>
          </cell>
          <cell r="N974">
            <v>2</v>
          </cell>
          <cell r="O974" t="str">
            <v>Ciencia y divulgación</v>
          </cell>
          <cell r="P974">
            <v>1</v>
          </cell>
          <cell r="Q974" t="str">
            <v>Investigación, tecnología e innovación para satisfacer demandas de la ciudad</v>
          </cell>
          <cell r="R974">
            <v>9</v>
          </cell>
          <cell r="S974" t="str">
            <v>Industria, innovación e infraestructuras</v>
          </cell>
          <cell r="T974" t="str">
            <v>9. Industria, innovación e infraestructuras</v>
          </cell>
          <cell r="U974" t="str">
            <v>3</v>
          </cell>
          <cell r="V974" t="str">
            <v>Desarrollo Económico</v>
          </cell>
          <cell r="W974" t="str">
            <v>8</v>
          </cell>
          <cell r="X974" t="str">
            <v>Ciencia, Tecnología E Innovación</v>
          </cell>
          <cell r="Y974" t="str">
            <v>4</v>
          </cell>
          <cell r="Z974" t="str">
            <v>Innovación</v>
          </cell>
          <cell r="AA974" t="str">
            <v>3.8.4</v>
          </cell>
          <cell r="AB974" t="str">
            <v>047</v>
          </cell>
          <cell r="AC974" t="str">
            <v>Innovación, ciencia y tecnología</v>
          </cell>
          <cell r="AD974" t="str">
            <v>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v>
          </cell>
          <cell r="AE974" t="str">
            <v>PERSONAS INVESTIGADORAS REGISTRADAS EN EL SNI</v>
          </cell>
          <cell r="AF974" t="str">
            <v xml:space="preserve">IMPULSAR EL DESARROLLO CIENTIFICO Y TECNOLOGICO EN LA CIUDAD DE MEXICO A TRAVES DEL APOYO ECONOMICO PARA LA INSTRUMENTACION DE PROYECTOS EN LA MATERIA QUE PEMITAN SOLVENTAR NECESIDADES Y RESOLVER PROBLEMATICAS EN BENEFICIO DE LA CIUDAD, CON PERSPECTIVA DE GENERO. </v>
          </cell>
          <cell r="AG974" t="str">
            <v>APOYOS Y SUBSIDIOS PARA LA INVESTIGACION Y EL DESARROLLO CIENTIFICO TECNOLOGICO Y DE INNOVACION QUE DEN ATENCION A LAS PROBLEMATICAS PRIORITARIAS DE LA CIUDAD DE MEXICO.</v>
          </cell>
          <cell r="AH974">
            <v>1</v>
          </cell>
          <cell r="AI974" t="str">
            <v>MIDE EL PORCENTAJE DE AVANCE DE CONVENIOS EN MATERIA DE CIENCIA Y TECNOLOGIA</v>
          </cell>
          <cell r="AJ974" t="str">
            <v>(NUMERO DE CONVENIOS FORMALIZADOS  / 45 CONVENIOS PROGRAMADOS ) *100</v>
          </cell>
          <cell r="AK974" t="str">
            <v>PORCENTAJE</v>
          </cell>
          <cell r="AL974" t="str">
            <v>CONVENIOS DE ASIGNACION DE RECURSOS PUBLICADOS EN LA PLATAFORMA NACIONAL DE TRANSPARENCIA Y PORTAL DE TRANSPARENCIA DE LA SECTEI, ARTICULO 121 FRACCIONES XXVIII Y XXIX  .(HTTPS://WWW.TRANSPARENCIA.CDMX.GOB.MX/SECRETARIA-DE-EDUCACION-CIENCIA-TECNOLOGIA-E-INNOVACION/ARTICULO/121)</v>
          </cell>
          <cell r="AM974">
            <v>0.02</v>
          </cell>
          <cell r="AN974">
            <v>0.04</v>
          </cell>
          <cell r="AO974">
            <v>0.22</v>
          </cell>
          <cell r="AP974">
            <v>1</v>
          </cell>
        </row>
        <row r="975">
          <cell r="K975" t="str">
            <v>36C001F021</v>
          </cell>
          <cell r="L975">
            <v>6</v>
          </cell>
          <cell r="M975" t="str">
            <v>Ciencia, Innovación y Transparencia</v>
          </cell>
          <cell r="N975">
            <v>2</v>
          </cell>
          <cell r="O975" t="str">
            <v>Ciencia y divulgación</v>
          </cell>
          <cell r="P975">
            <v>3</v>
          </cell>
          <cell r="Q975" t="str">
            <v>Divulgación y vinculación científica</v>
          </cell>
          <cell r="R975">
            <v>9</v>
          </cell>
          <cell r="S975" t="str">
            <v>Industria, innovación e infraestructuras</v>
          </cell>
          <cell r="T975" t="str">
            <v>9. Industria, innovación e infraestructuras</v>
          </cell>
          <cell r="U975" t="str">
            <v>3</v>
          </cell>
          <cell r="V975" t="str">
            <v>Desarrollo Económico</v>
          </cell>
          <cell r="W975" t="str">
            <v>8</v>
          </cell>
          <cell r="X975" t="str">
            <v>Ciencia, Tecnología E Innovación</v>
          </cell>
          <cell r="Y975" t="str">
            <v>4</v>
          </cell>
          <cell r="Z975" t="str">
            <v>Innovación</v>
          </cell>
          <cell r="AA975" t="str">
            <v>3.8.4</v>
          </cell>
          <cell r="AB975" t="str">
            <v>047</v>
          </cell>
          <cell r="AC975" t="str">
            <v>Innovación, ciencia y tecnología</v>
          </cell>
          <cell r="AD975" t="str">
            <v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v>
          </cell>
          <cell r="AE975" t="str">
            <v xml:space="preserve">HABITANTES DE LA CIUDAD DE MEXICO </v>
          </cell>
          <cell r="AF975" t="str">
            <v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v>
          </cell>
          <cell r="AG975" t="str">
            <v>TALLERES, EXPOSICIONES, CONTENIDOS EN PLATAFORMAS DIGITALES Y OTRAS ACTIVIDADES DE DIVULGACION CIENTIFICA, TECNOLOGICA Y DE INNOVACION ACCESIBLES PARA LOS HABITANTES DE LA CIUDAD DE MEXICO.</v>
          </cell>
          <cell r="AH975">
            <v>1</v>
          </cell>
          <cell r="AI975" t="str">
            <v xml:space="preserve">MIDE EL PORCENTAJE DE AVANCE DE LAS PERSONAS BENEFICIADAS DEL PROGRAMA </v>
          </cell>
          <cell r="AJ975" t="str">
            <v>(NUMERO DE PERSONAS BENEFICIADAS / 30,000 PERSONAS BENEFICIADAS PROGRAMADAS) *100</v>
          </cell>
          <cell r="AK975" t="str">
            <v>PORCENTAJE</v>
          </cell>
          <cell r="AL975" t="str">
            <v xml:space="preserve">REGISTROS DE PERSONAS A CARGO DE LA DIRECCION GENERAL DE CIENCIA, DIVULGACION Y TRANSFERENCIA DE CONOCIMIENTO </v>
          </cell>
          <cell r="AM975">
            <v>0.25</v>
          </cell>
          <cell r="AN975">
            <v>0.5</v>
          </cell>
          <cell r="AO975">
            <v>0.75</v>
          </cell>
          <cell r="AP975">
            <v>1</v>
          </cell>
        </row>
        <row r="976">
          <cell r="K976" t="str">
            <v>36C001M001</v>
          </cell>
          <cell r="L976">
            <v>6</v>
          </cell>
          <cell r="M976" t="str">
            <v>Ciencia, Innovación y Transparencia</v>
          </cell>
          <cell r="N976" t="str">
            <v>1</v>
          </cell>
          <cell r="O976" t="str">
            <v>Tecnología</v>
          </cell>
          <cell r="P976" t="str">
            <v>5</v>
          </cell>
          <cell r="Q976" t="str">
            <v>Gobernanza tecnológica</v>
          </cell>
          <cell r="R976" t="str">
            <v>4</v>
          </cell>
          <cell r="S976" t="str">
            <v>Educación de calidad</v>
          </cell>
          <cell r="T976" t="str">
            <v>4. Educación de calidad</v>
          </cell>
          <cell r="U976" t="str">
            <v>2</v>
          </cell>
          <cell r="V976" t="str">
            <v>Desarrollo Social</v>
          </cell>
          <cell r="W976" t="str">
            <v>5</v>
          </cell>
          <cell r="X976" t="str">
            <v>Educación</v>
          </cell>
          <cell r="Y976" t="str">
            <v>1</v>
          </cell>
          <cell r="Z976" t="str">
            <v>Educación Básica</v>
          </cell>
          <cell r="AA976" t="str">
            <v>2.5.1</v>
          </cell>
          <cell r="AB976" t="str">
            <v>104</v>
          </cell>
          <cell r="AC976" t="str">
            <v>Administración de capital humano</v>
          </cell>
          <cell r="AD976" t="str">
            <v>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v>
          </cell>
          <cell r="AE976" t="str">
            <v>TRABAJADORES (TECNICO OPERATIVO BASE, ESTABILIDAD LABORAL Y ESTRUCTURA) Y/O PRESTADORES DE SERVICIO ASIMILABLES A SALARIOS</v>
          </cell>
          <cell r="AF976" t="str">
            <v>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v>
          </cell>
          <cell r="AG976" t="str">
            <v>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v>
          </cell>
          <cell r="AH976">
            <v>1</v>
          </cell>
          <cell r="AI976" t="str">
            <v>NUMERO DE MOVIMIENTOS E INCIDENCIAS DE PERSONAL O PRESTADORES DE SERVICIO ASIMILADOS A SALARIOS, ASI COMO DE NOMINAS GENERADAS, PROGRAMAS DE HONORARIOS,  CAPACITACION Y DE SERVICIO SOCIAL</v>
          </cell>
          <cell r="AJ976" t="str">
            <v>(NUMERO DE ACCIONES REALIZADAS DE ADMINISTRACION Y ATENCION DE CAPITAL HUMANO / 5800 ACCIONES PROGRAMADAS) * 100</v>
          </cell>
          <cell r="AK976" t="str">
            <v>PORCENTAJE</v>
          </cell>
          <cell r="AL976" t="str">
            <v>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v>
          </cell>
          <cell r="AM976">
            <v>0.21</v>
          </cell>
          <cell r="AN976">
            <v>0.46</v>
          </cell>
          <cell r="AO976">
            <v>0.71</v>
          </cell>
          <cell r="AP976">
            <v>1</v>
          </cell>
        </row>
        <row r="977">
          <cell r="K977" t="str">
            <v>36C001N001</v>
          </cell>
          <cell r="L977">
            <v>6</v>
          </cell>
          <cell r="M977" t="str">
            <v>Ciencia, Innovación y Transparencia</v>
          </cell>
          <cell r="N977" t="str">
            <v>1</v>
          </cell>
          <cell r="O977" t="str">
            <v>Tecnología</v>
          </cell>
          <cell r="P977" t="str">
            <v>4</v>
          </cell>
          <cell r="Q977" t="str">
            <v>Política de conectividad</v>
          </cell>
          <cell r="R977">
            <v>16</v>
          </cell>
          <cell r="S977" t="str">
            <v>Paz, justicia e instituciones sólidas</v>
          </cell>
          <cell r="T977" t="str">
            <v>16. Paz, justicia e instituciones sólidas</v>
          </cell>
          <cell r="U977" t="str">
            <v>1</v>
          </cell>
          <cell r="V977" t="str">
            <v>Gobierno</v>
          </cell>
          <cell r="W977" t="str">
            <v>7</v>
          </cell>
          <cell r="X977" t="str">
            <v>Asuntos De Orden Público Y De Seguridad Interior</v>
          </cell>
          <cell r="Y977" t="str">
            <v>2</v>
          </cell>
          <cell r="Z977" t="str">
            <v>Protección Civil</v>
          </cell>
          <cell r="AA977" t="str">
            <v>1.7.2</v>
          </cell>
          <cell r="AB977" t="str">
            <v>002</v>
          </cell>
          <cell r="AC977" t="str">
            <v>Gestión integral de riesgos en materia de protección civil</v>
          </cell>
          <cell r="AD977" t="str">
            <v>VULNERABILIDAD SOCIAL POR LA FALTA DE INFORMACION Y CONOCIMIENTO DE COMO ACTUAR ANTE UNA CONTINGENCIA OCASIONADA POR UN FENOMENO NATURAL O UNA FALLA HUMANA.</v>
          </cell>
          <cell r="AE977" t="str">
            <v>PERSONAS SERVIDORAS PUBLICAS DE LA SECRETARIA DE EDUCACION, CIENCIA, TECNOLOGIA E INNOVACION DE LA CDMX Y QUIENES ADMINISTRAN LOS PUNTOS DE INNOVACION, LIBERTAD, ARTE, EDUCACION Y SABERES (PILARES).</v>
          </cell>
          <cell r="AF977" t="str">
            <v>CAPACITAR AL PERSONAL DE LA SECRETARIA Y A QUIENES ADMINISTRAN LOS PILARES EN MATERIA DE PROTECCION CIVIL. *ELABORAR LOS PROGRAMAS DE PROTECCION CIVIL DE LOS INMUEBLES A CARGO DE LA SECRETARIA.</v>
          </cell>
          <cell r="AG977" t="str">
            <v>LAS PERSONAS SERVIDORAS PUBLICAS DE LA SECRETARIA DE EDUCACION, CIENCIA, TECNOLOGIA E INNOVACION DE LA CDMX Y QUIENES ADMINISTRAN LOS PUNTOS DE INNOVACION, LIBERTAD, ARTE, EDUCACION Y SABERES (PILARES), CUENTEN CON CONOCIMIENTOS EN MATERIA DE PROTECCION CIVIL.</v>
          </cell>
          <cell r="AH977">
            <v>1</v>
          </cell>
          <cell r="AI977" t="str">
            <v>CAPACITACIONES EN MATERIA DE PROTECCION CIVIL</v>
          </cell>
          <cell r="AJ977" t="str">
            <v>(NUMERO DE CURSOS IMPARTIDOS / 100 CURSOS PROGRAMADOS) * 100</v>
          </cell>
          <cell r="AK977" t="str">
            <v>PORCENTAJE</v>
          </cell>
          <cell r="AL977" t="str">
            <v>EVIDENCIA FOTOGRAFICA Y REGISTROS DE ASISTENCIA, LOS CUALES ESTAN DISPONIBLES EN LA SUBDIRECCION DE RECURSOS MATERIALES, ABASTECIMIENTOS Y SERVICIOS</v>
          </cell>
          <cell r="AM977">
            <v>0.03</v>
          </cell>
          <cell r="AN977">
            <v>0.3</v>
          </cell>
          <cell r="AO977">
            <v>0.56999999999999995</v>
          </cell>
          <cell r="AP977">
            <v>1</v>
          </cell>
        </row>
        <row r="978">
          <cell r="K978" t="str">
            <v>36C001O001</v>
          </cell>
          <cell r="L978">
            <v>6</v>
          </cell>
          <cell r="M978" t="str">
            <v>Ciencia, Innovación y Transparencia</v>
          </cell>
          <cell r="N978">
            <v>3</v>
          </cell>
          <cell r="O978" t="str">
            <v>Gobierno Abierto</v>
          </cell>
          <cell r="P978">
            <v>2</v>
          </cell>
          <cell r="Q978" t="str">
            <v>Controles al ejercicio del gobierno</v>
          </cell>
          <cell r="R978">
            <v>16</v>
          </cell>
          <cell r="S978" t="str">
            <v>Paz, justicia e instituciones sólidas</v>
          </cell>
          <cell r="T978" t="str">
            <v>16. Paz, justicia e instituciones sólidas</v>
          </cell>
          <cell r="U978" t="str">
            <v>3</v>
          </cell>
          <cell r="V978" t="str">
            <v>Gobierno</v>
          </cell>
          <cell r="W978" t="str">
            <v>9</v>
          </cell>
          <cell r="X978" t="str">
            <v>Coordinación De La Política De Gobierno</v>
          </cell>
          <cell r="Y978" t="str">
            <v>3</v>
          </cell>
          <cell r="Z978" t="str">
            <v>Función Pública</v>
          </cell>
          <cell r="AA978" t="str">
            <v>1.3.4</v>
          </cell>
          <cell r="AB978" t="str">
            <v>001</v>
          </cell>
          <cell r="AC978" t="str">
            <v>Función pública y buen gobierno</v>
          </cell>
          <cell r="AD978" t="str">
            <v>LA SECRETARIA DE EDUCACION, CIENCIA, TECNOLOGIA E INNOVACION HA VISTO INCREMENTADAS SUS FUNCIONES, RESPONSABILIDADES Y PROPORCIONALMENTE SU PRESUPUESTO, LO QUE HA GENERADO QUE LOS PROCESOS ADMINISTRATIVOS INTERNOS DE CONTROL Y GESTION SE VEAN REBASADOS POR LA CARGA DE TRABAJO.</v>
          </cell>
          <cell r="AE978" t="str">
            <v>PERSONAL DE LAS AREAS ADMINISTRATIVAS DE LA SECTEI</v>
          </cell>
          <cell r="AF978" t="str">
            <v>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v>
          </cell>
          <cell r="AG978" t="str">
            <v>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v>
          </cell>
          <cell r="AH978">
            <v>1</v>
          </cell>
          <cell r="AI978" t="str">
            <v>MIDE EL AVANCE DE TRAMITES E INTEGRACION DOCUMENTAL SOLICITADOS EN EL PERIODO</v>
          </cell>
          <cell r="AJ978" t="str">
            <v>(NUMERO DE TRAMITES E INTEGRACION DOCUMENTAL REALIZADOS EN EL PERIODO / 1500 TRAMITES E INTEGRACION DOCUMENTAL SOLICITADOS EN EL PERIODO) * 100</v>
          </cell>
          <cell r="AK978" t="str">
            <v>PORCENTAJE</v>
          </cell>
          <cell r="AL978" t="str">
            <v>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v>
          </cell>
          <cell r="AM978">
            <v>0.2</v>
          </cell>
          <cell r="AN978">
            <v>0.45</v>
          </cell>
          <cell r="AO978">
            <v>0.7</v>
          </cell>
          <cell r="AP978">
            <v>1</v>
          </cell>
        </row>
        <row r="979">
          <cell r="K979" t="str">
            <v>36C001P001</v>
          </cell>
          <cell r="L979">
            <v>6</v>
          </cell>
          <cell r="M979" t="str">
            <v>Ciencia, Innovación y Transparencia</v>
          </cell>
          <cell r="N979" t="str">
            <v>2</v>
          </cell>
          <cell r="O979" t="str">
            <v>Ciencia y divulgación</v>
          </cell>
          <cell r="P979" t="str">
            <v>2</v>
          </cell>
          <cell r="Q979" t="str">
            <v>Formación</v>
          </cell>
          <cell r="R979">
            <v>5</v>
          </cell>
          <cell r="S979" t="str">
            <v xml:space="preserve">Igualdad de género </v>
          </cell>
          <cell r="T979" t="str">
            <v xml:space="preserve">5. Igualdad de género </v>
          </cell>
          <cell r="U979" t="str">
            <v>1</v>
          </cell>
          <cell r="V979" t="str">
            <v>Gobierno</v>
          </cell>
          <cell r="W979" t="str">
            <v>2</v>
          </cell>
          <cell r="X979" t="str">
            <v>Justicia</v>
          </cell>
          <cell r="Y979" t="str">
            <v>4</v>
          </cell>
          <cell r="Z979" t="str">
            <v>Derechos Humanos</v>
          </cell>
          <cell r="AA979" t="str">
            <v>1.2.4</v>
          </cell>
          <cell r="AB979" t="str">
            <v>003</v>
          </cell>
          <cell r="AC979" t="str">
            <v>Transversalización de la perspectiva de género</v>
          </cell>
          <cell r="AD979" t="str">
            <v>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v>
          </cell>
          <cell r="AE979" t="str">
            <v>MADRES ADOLESCENTES MENORES DE 15 AÑOS Y SUS POSIBLES HIJOS.</v>
          </cell>
          <cell r="AF979" t="str">
            <v>FORMAR UNA RED DE TUTORES RESPONSABLES DEL SEGUIMIENTO Y ACOMPAÑAMIENTO DE LAS BENEFICIARIAS IDENTIFICADAS POR LA SECRETARIA DE SALUD Y LA SECRETARIA  DE LAS MUJERES, EN LAS 16 ALCALDIAS DE LA CIUDAD DE MEXICO.</v>
          </cell>
          <cell r="AG979" t="str">
            <v>LAS MADRES ADOLESCENTES RECIBEN APOYOS ECONOMICOS DURANTE EL EMBARAZO, LA LACTANCIA, PARA ASEGURAR EL DESARROLLO INTEGRAL DE SUS HIJOS Y GARANTIZAR LA CONTINUIDAD DE SUS ESTUDIOS</v>
          </cell>
          <cell r="AH979">
            <v>1</v>
          </cell>
          <cell r="AI979" t="str">
            <v>MADRES ADOLESCENTES MENORES DE 15 AÑOS Y SUS HIJOS MENORES DE 1 AÑO</v>
          </cell>
          <cell r="AJ979" t="str">
            <v>(NUMERO DE MADRES ADOLESCENTES ATENDIDAS / 300 MADRES ADOLESCENTES PROGRAMADOS) * 100</v>
          </cell>
          <cell r="AK979" t="str">
            <v>PORCENTAJE</v>
          </cell>
          <cell r="AL979" t="str">
            <v>REPORTE DE MADRES ADOLESCENTES Y SUS HIJOS BENEFICIADOS POR EL PROGRAMA, EL CUAL SE ENCUENTRA DISPONIBLE EN LA DIRECCION GENERAL DE DESARROLLO INSTITUCIONAL</v>
          </cell>
          <cell r="AM979">
            <v>0.15</v>
          </cell>
          <cell r="AN979">
            <v>0.33</v>
          </cell>
          <cell r="AO979">
            <v>0.67</v>
          </cell>
          <cell r="AP979">
            <v>1</v>
          </cell>
        </row>
        <row r="980">
          <cell r="K980" t="str">
            <v>36C001P002</v>
          </cell>
          <cell r="L980">
            <v>6</v>
          </cell>
          <cell r="M980" t="str">
            <v>Ciencia, Innovación y Transparencia</v>
          </cell>
          <cell r="N980" t="str">
            <v>2</v>
          </cell>
          <cell r="O980" t="str">
            <v>Ciencia y divulgación</v>
          </cell>
          <cell r="P980" t="str">
            <v>2</v>
          </cell>
          <cell r="Q980" t="str">
            <v>Formación</v>
          </cell>
          <cell r="R980">
            <v>10</v>
          </cell>
          <cell r="S980" t="str">
            <v xml:space="preserve">Reducción de las desigualdades </v>
          </cell>
          <cell r="T980" t="str">
            <v xml:space="preserve">10. Reducción de las desigualdades </v>
          </cell>
          <cell r="U980" t="str">
            <v>1</v>
          </cell>
          <cell r="V980" t="str">
            <v>Gobierno</v>
          </cell>
          <cell r="W980" t="str">
            <v>2</v>
          </cell>
          <cell r="X980" t="str">
            <v>Justicia</v>
          </cell>
          <cell r="Y980" t="str">
            <v>4</v>
          </cell>
          <cell r="Z980" t="str">
            <v>Derechos Humanos</v>
          </cell>
          <cell r="AA980" t="str">
            <v>1.2.4</v>
          </cell>
          <cell r="AB980" t="str">
            <v>004</v>
          </cell>
          <cell r="AC980" t="str">
            <v>Transversalización del enfoque de derechos humanos</v>
          </cell>
          <cell r="AD980" t="str">
            <v>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v>
          </cell>
          <cell r="AE980" t="str">
            <v>SERVIDORES PUBLICOS Y POBLACION EN GENERAL.</v>
          </cell>
          <cell r="AF980" t="str">
            <v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v>
          </cell>
          <cell r="AG980" t="str">
            <v>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v>
          </cell>
          <cell r="AH980">
            <v>1</v>
          </cell>
          <cell r="AI980" t="str">
            <v xml:space="preserve"> ACCIONES DE PROMOCION EN MATERIA DE DERECHOS HUMANOS AL INTERIOR DE LA SECRETARIA, ASI COMO LA DIVULGACION AL PUBLICO EN GENERAL  EN TEMAS DE MEDIO AMBIENTE Y SOSTENIBILIDAD, CULTURA DE LA PAZ, BIENESTAR E INCLUSION SOCIAL Y ECONOMIA SOLIDARIA.</v>
          </cell>
          <cell r="AJ980" t="str">
            <v xml:space="preserve">(NUMERO DE ACCIONES REALIZADAS / 5 ACCIONES PROGRAMADAS)*100 </v>
          </cell>
          <cell r="AK980" t="str">
            <v>PORCENTAJE</v>
          </cell>
          <cell r="AL980" t="str">
            <v xml:space="preserve">LISTAS DE ASISTENCIA Y NOTAS INFORMATIVAS DISPONIBLES EN LA DIRECCION GENERAL DE ENLACE INTERINSTITUCIONAL   </v>
          </cell>
          <cell r="AM980">
            <v>0.2</v>
          </cell>
          <cell r="AN980">
            <v>0.4</v>
          </cell>
          <cell r="AO980">
            <v>0.8</v>
          </cell>
          <cell r="AP980">
            <v>1</v>
          </cell>
        </row>
        <row r="981">
          <cell r="K981" t="str">
            <v>36C001P004</v>
          </cell>
          <cell r="L981">
            <v>6</v>
          </cell>
          <cell r="M981" t="str">
            <v>Ciencia, Innovación y Transparencia</v>
          </cell>
          <cell r="N981" t="str">
            <v>2</v>
          </cell>
          <cell r="O981" t="str">
            <v>Ciencia y divulgación</v>
          </cell>
          <cell r="P981" t="str">
            <v>2</v>
          </cell>
          <cell r="Q981" t="str">
            <v>Formación</v>
          </cell>
          <cell r="R981">
            <v>10</v>
          </cell>
          <cell r="S981" t="str">
            <v xml:space="preserve">Reducción de las desigualdades </v>
          </cell>
          <cell r="T981" t="str">
            <v xml:space="preserve">10. Reducción de las desigualdades </v>
          </cell>
          <cell r="U981" t="str">
            <v>2</v>
          </cell>
          <cell r="V981" t="str">
            <v>Desarrollo Social</v>
          </cell>
          <cell r="W981" t="str">
            <v>6</v>
          </cell>
          <cell r="X981" t="str">
            <v>Protección Social</v>
          </cell>
          <cell r="Y981" t="str">
            <v>8</v>
          </cell>
          <cell r="Z981" t="str">
            <v>Otros Grupos Vulnerables</v>
          </cell>
          <cell r="AA981" t="str">
            <v>2.6.8</v>
          </cell>
          <cell r="AB981">
            <v>294</v>
          </cell>
          <cell r="AC981" t="str">
            <v>Transversalización de la perspectiva de los derechos de la niñez y de la adolescencia</v>
          </cell>
          <cell r="AD98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81" t="str">
            <v>NIÑOS, NIÑAS Y ADOLESCENTES QUE HABITEN Y TRANSITEN EN LA CIUDAD DE MÉXICO</v>
          </cell>
          <cell r="AF981" t="str">
            <v>PROMOCIÓN INTEGRAL DE LOS DERECHOS DE LOS NIÑOS, NIÑAS Y ADOLESCENTES.
IMPLEMENTACIÓN ACCIONES DE SENSIBILIZACIÓN, PARA LOS SERVIDORES PÚBLICOS EN EL CUMPLIMIENTO DE LOS DERECHOS DE LOS NIÑOS, NIÑAS Y ADOLESCENTES.</v>
          </cell>
          <cell r="AG981" t="str">
            <v>NIÑOS, NIÑAS Y ADOLESCENTES, CON UNA VIDA LIBRE DE VIOLENCIA</v>
          </cell>
          <cell r="AH981">
            <v>1</v>
          </cell>
          <cell r="AI981" t="str">
            <v>PORCENTAJE DE ACTIVIDADES REALIZADAS A EFECTO DE CONCIENTIZAR SOBRE LOS DERECHOS DE LAS NIÑAS, NIÑOS Y ADOLESCENTES A LOS SERVIDORES PÚBLICOS DE LA INSTITUCIÓN.</v>
          </cell>
          <cell r="AJ981" t="str">
            <v>(ACTIVIDADES PLANEADAS PARA CONCIENTIZAR SOBRE LOS DERECHOS DE LAS NIÑAS, NIÑOS Y ADOLESCENTES) / (ACTIVIDADES REALIZADAS PARA CONCIENTIZAR SOBRE LOS DERECHOS DE LAS NIÑAS, NIÑOS Y ADOLESCENTES)</v>
          </cell>
          <cell r="AK981" t="str">
            <v>PORCENTAJE</v>
          </cell>
          <cell r="AL981" t="str">
            <v>N/A</v>
          </cell>
          <cell r="AM981">
            <v>0</v>
          </cell>
          <cell r="AN981">
            <v>0.5</v>
          </cell>
          <cell r="AO981">
            <v>1</v>
          </cell>
          <cell r="AP981">
            <v>1</v>
          </cell>
        </row>
        <row r="982">
          <cell r="K982" t="str">
            <v>36C001S008</v>
          </cell>
          <cell r="L982">
            <v>6</v>
          </cell>
          <cell r="M982" t="str">
            <v>Ciencia, Innovación y Transparencia</v>
          </cell>
          <cell r="N982" t="str">
            <v>2</v>
          </cell>
          <cell r="O982" t="str">
            <v>Ciencia y divulgación</v>
          </cell>
          <cell r="P982" t="str">
            <v>3</v>
          </cell>
          <cell r="Q982" t="str">
            <v>Divulgación y vinculación científica</v>
          </cell>
          <cell r="R982">
            <v>4</v>
          </cell>
          <cell r="S982" t="str">
            <v>Educación de calidad</v>
          </cell>
          <cell r="T982" t="str">
            <v>4. Educación de calidad</v>
          </cell>
          <cell r="U982" t="str">
            <v>2</v>
          </cell>
          <cell r="V982" t="str">
            <v>Desarrollo Social</v>
          </cell>
          <cell r="W982" t="str">
            <v>5</v>
          </cell>
          <cell r="X982" t="str">
            <v>Educación</v>
          </cell>
          <cell r="Y982" t="str">
            <v>2</v>
          </cell>
          <cell r="Z982" t="str">
            <v>Educación Media Superior</v>
          </cell>
          <cell r="AA982" t="str">
            <v>2.5.2</v>
          </cell>
          <cell r="AB982" t="str">
            <v>199</v>
          </cell>
          <cell r="AC982" t="str">
            <v>Puntos de innovación, libertad, arte, educación y saberes (PILARES)</v>
          </cell>
          <cell r="AD982" t="str">
            <v>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v>
          </cell>
          <cell r="AE982" t="str">
            <v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v>
          </cell>
          <cell r="AF982" t="str">
            <v>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v>
          </cell>
          <cell r="AG982" t="str">
            <v>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v>
          </cell>
          <cell r="AH982">
            <v>1</v>
          </cell>
          <cell r="AI982" t="str">
            <v>MIDE EL PORCENTAJE DE AVANCE DE PERSONAS QUE RECIBEN SERVICIOS DE ASESORIAS, TALLERES Y ACCIONES REALIZADAS EN LAS CIBERESCUELAS EN PILARES Y EN SECTORES DE POLICIA.</v>
          </cell>
          <cell r="AJ982" t="str">
            <v>(NUMERO DE PERSONAS ATENDIDAS EN CIBERESCUELAS EN PILARES Y SECTORES DE POLICIA / 400,000 PERSONAS PROGRAMADAS) X 100</v>
          </cell>
          <cell r="AK982" t="str">
            <v>PORCENTAJE</v>
          </cell>
          <cell r="AL982" t="str">
            <v>SISTEMA DE INFORMACION ESTADISTICA A CARGO DE LA COORDINACION GENERAL DE INCLUSION EDUCATIVA E INNOVACION.</v>
          </cell>
          <cell r="AM982">
            <v>0.2</v>
          </cell>
          <cell r="AN982">
            <v>0.45</v>
          </cell>
          <cell r="AO982">
            <v>0.75</v>
          </cell>
          <cell r="AP982">
            <v>1</v>
          </cell>
        </row>
        <row r="983">
          <cell r="K983" t="str">
            <v>36C001S016</v>
          </cell>
          <cell r="L983">
            <v>6</v>
          </cell>
          <cell r="M983" t="str">
            <v>Ciencia, Innovación y Transparencia</v>
          </cell>
          <cell r="N983" t="str">
            <v>2</v>
          </cell>
          <cell r="O983" t="str">
            <v>Ciencia y divulgación</v>
          </cell>
          <cell r="P983" t="str">
            <v>4</v>
          </cell>
          <cell r="Q983" t="str">
            <v>Promover condiciones óptimas para el desarrollo e innovación tecnológicos</v>
          </cell>
          <cell r="R983">
            <v>4</v>
          </cell>
          <cell r="S983" t="str">
            <v>Educación de calidad</v>
          </cell>
          <cell r="T983" t="str">
            <v>4. Educación de calidad</v>
          </cell>
          <cell r="U983" t="str">
            <v>2</v>
          </cell>
          <cell r="V983" t="str">
            <v>Desarrollo Social</v>
          </cell>
          <cell r="W983" t="str">
            <v>5</v>
          </cell>
          <cell r="X983" t="str">
            <v>Educación</v>
          </cell>
          <cell r="Y983" t="str">
            <v>2</v>
          </cell>
          <cell r="Z983" t="str">
            <v>Educación Media Superior</v>
          </cell>
          <cell r="AA983" t="str">
            <v>2.5.2</v>
          </cell>
          <cell r="AB983" t="str">
            <v>199</v>
          </cell>
          <cell r="AC983" t="str">
            <v>Puntos de innovación, libertad, arte, educación y saberes (PILARES)</v>
          </cell>
          <cell r="AD983" t="str">
            <v>LAS PERSONAS QUE HABITAN EN LAS COLONIAS, BARRIOS Y PUEBLOS CON INDICES DE DESARROLLO SOCIAL BAJO Y MUY BAJO DE LA CIUDAD DE MEXICO, ENFRENTAN, MAYORES OBSTACULOS PARA EL DESARROLLO DE SU AUTONOMIA ECONOMICA, ESTO AFECTA PARTICULARMENTE A LAS MUJERES.</v>
          </cell>
          <cell r="AE983" t="str">
            <v>PERSONAS QUE HABITAN EN LAS COLONIAS, BARRIOS Y PUEBLOS CON INDICES DE DESARROLLO SOCIAL BAJO Y MUY BAJO DE LA CIUDAD DE MEXICO, PREFERENTEMENTE LAS MUJERES.</v>
          </cell>
          <cell r="AF983" t="str">
            <v>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v>
          </cell>
          <cell r="AG983" t="str">
            <v>LAS PERSONAS, PREFERENTEMENTE LAS MUJERES, QUE HABITAN EN LAS COLONIAS, BARRIOS Y PUEBLOS CON INDICES DE DESARROLLO SOCIAL BAJO Y MUY BAJO DE LA CIUDAD DE MEXICO, CUENTAN CON HABILIDADES, DESTREZAS, ACTITUDES Y CONOCIMIENTOS QUE CONTRIBUYEN AL DESARROLLO DE SU AUTONOMIA ECONOMICA.</v>
          </cell>
          <cell r="AH983">
            <v>1</v>
          </cell>
          <cell r="AI983" t="str">
            <v>MIDE EL PORCENTAJE DE PERSONAS ATENDIDAS EN EL PROGRAMA SOCIAL EDUCACION PARA LA AUTONOMIA ECONOMICA</v>
          </cell>
          <cell r="AJ983" t="str">
            <v>(NUMERO DE PERSONAS ATENDIDAS/ 300,000 PERSONAS PROGRAMADAS) * 100.</v>
          </cell>
          <cell r="AK983" t="str">
            <v>PORCENTAJE</v>
          </cell>
          <cell r="AL983" t="str">
            <v>SISTEMA DE INFORMACION ESTADISTICA A CARGO DE LA COORDINACION GENERAL DE INCLUCION EDUCATIVA E INNOVACION..HTTPS://SECTEI.CDMX.GOB.MX/SECRETARIA/</v>
          </cell>
          <cell r="AM983">
            <v>0.2</v>
          </cell>
          <cell r="AN983">
            <v>0.33</v>
          </cell>
          <cell r="AO983">
            <v>0.6</v>
          </cell>
          <cell r="AP983">
            <v>1</v>
          </cell>
        </row>
        <row r="984">
          <cell r="K984" t="str">
            <v>36C001S073</v>
          </cell>
          <cell r="L984">
            <v>6</v>
          </cell>
          <cell r="M984" t="str">
            <v>Ciencia, Innovación y Transparencia</v>
          </cell>
          <cell r="N984" t="str">
            <v>2</v>
          </cell>
          <cell r="O984" t="str">
            <v>Ciencia y divulgación</v>
          </cell>
          <cell r="P984" t="str">
            <v>4</v>
          </cell>
          <cell r="Q984" t="str">
            <v>Promover condiciones óptimas para el desarrollo e innovación tecnológicos</v>
          </cell>
          <cell r="R984">
            <v>4</v>
          </cell>
          <cell r="S984" t="str">
            <v>Educación de calidad</v>
          </cell>
          <cell r="T984" t="str">
            <v>4. Educación de calidad</v>
          </cell>
          <cell r="U984" t="str">
            <v>2</v>
          </cell>
          <cell r="V984" t="str">
            <v>Desarrollo Social</v>
          </cell>
          <cell r="W984" t="str">
            <v>5</v>
          </cell>
          <cell r="X984" t="str">
            <v>Educación</v>
          </cell>
          <cell r="Y984" t="str">
            <v>2</v>
          </cell>
          <cell r="Z984" t="str">
            <v>Educación Media Superior</v>
          </cell>
          <cell r="AA984" t="str">
            <v>2.5.2</v>
          </cell>
          <cell r="AB984" t="str">
            <v>199</v>
          </cell>
          <cell r="AC984" t="str">
            <v>Puntos de innovación, libertad, arte, educación y saberes (PILARES)</v>
          </cell>
          <cell r="AD984" t="str">
            <v>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v>
          </cell>
          <cell r="AE984" t="str">
            <v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v>
          </cell>
          <cell r="AF984" t="str">
            <v>OTORGAR APOYOS MONETARIOS A LOS JOVENES DE ENTRE 15 Y 29 AÑOS DE EDAD, QUE RECIBEN ASESORIAS Y EL ACOMPAÑAMIENTO EN LAS CIBERESCUELAS DE LOS PILARES, PARA MOTIVARLOS A QUE NO ABANDONEN SUS ESTUDIOS DE SECUNDARIA, BACHILLERATO Y LICENCIATURA POR FALTA DE RECURSOS ECONOMICOS.</v>
          </cell>
          <cell r="AG984" t="str">
            <v>LOS JOVENES DE ENTRE 15 Y 29 AÑOS DE EDAD EN LOS NIVELES DE SECUNDARIA, BACHILLERATO Y LICENCIATURA, QUE RECIBEN ASESORIAS EN LAS CIBERESCUELAS PILARES, CUENTAN CON UN APOYO ECONOMICO PARA QUE NO ABANDONEN SUS ESTUDIOS.</v>
          </cell>
          <cell r="AH984">
            <v>1</v>
          </cell>
          <cell r="AI984" t="str">
            <v>MIDE EL PORCENTAJE DE APOYO ECONOMICO ENTREGADOS A JOVENES DE ENTRE 15 Y 29 AÑOS DE EDAD PARA INICIAR, CONTINUAR O CONCLUIR ESUDIOS DE NIVEL SECUNDARIA, MEDIO SUERIOR A DISTANCIA O SUPERIOR</v>
          </cell>
          <cell r="AJ984" t="str">
            <v>(NUMERO DE BECAS OTORGADAS / 18,000 BECAS PROGRAMADAS) * 100</v>
          </cell>
          <cell r="AK984" t="str">
            <v>PORCENTAJE</v>
          </cell>
          <cell r="AL984" t="str">
            <v>SISTEMA DE INFORMACION ESTADISTICA DIPONIBLE EN LA COORDINACION GENERAL DE INCLUSION EDUCATIVA E INNOVACION DE LA SECRETARIA DE EDUCACION, CIENCIA, TECNOLOGIA E INNOVACION</v>
          </cell>
          <cell r="AM984">
            <v>0.5</v>
          </cell>
          <cell r="AN984">
            <v>0.66</v>
          </cell>
          <cell r="AO984">
            <v>1</v>
          </cell>
          <cell r="AP984">
            <v>1</v>
          </cell>
        </row>
        <row r="985">
          <cell r="K985" t="str">
            <v>36C001U017</v>
          </cell>
          <cell r="L985">
            <v>6</v>
          </cell>
          <cell r="M985" t="str">
            <v>Ciencia, Innovación y Transparencia</v>
          </cell>
          <cell r="N985">
            <v>2</v>
          </cell>
          <cell r="O985" t="str">
            <v>Ciencia y divulgación</v>
          </cell>
          <cell r="P985">
            <v>2</v>
          </cell>
          <cell r="Q985" t="str">
            <v>Formación</v>
          </cell>
          <cell r="R985">
            <v>4</v>
          </cell>
          <cell r="S985" t="str">
            <v>Educación de calidad</v>
          </cell>
          <cell r="T985" t="str">
            <v>4. Educación de calidad</v>
          </cell>
          <cell r="U985" t="str">
            <v>3</v>
          </cell>
          <cell r="V985" t="str">
            <v>Desarrollo Económico</v>
          </cell>
          <cell r="W985" t="str">
            <v>8</v>
          </cell>
          <cell r="X985" t="str">
            <v>Ciencia, Tecnología E Innovación</v>
          </cell>
          <cell r="Y985" t="str">
            <v>4</v>
          </cell>
          <cell r="Z985" t="str">
            <v>Innovación</v>
          </cell>
          <cell r="AA985" t="str">
            <v>3.8.4</v>
          </cell>
          <cell r="AB985" t="str">
            <v>047</v>
          </cell>
          <cell r="AC985" t="str">
            <v>Innovación, ciencia y tecnología</v>
          </cell>
          <cell r="AD985" t="str">
            <v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v>
          </cell>
          <cell r="AE985" t="str">
            <v xml:space="preserve">PERSONAS EGRESADAS DE DOCTORADO EN LA CIUDAD DE MEXICO </v>
          </cell>
          <cell r="AF985" t="str">
            <v xml:space="preserve">CONTRIBUIR A LA FORMACION DE RECURSOS HUMANOS DE ALTO NIVEL ACADEMICO A TRAVES DEL OTORGAMIENTO DE BECAS PARA SU PROFESIONALIZACION EN ESTANCIAS POSDOCTORALES EN INSTITUCIONES ACADEMICAS CON SEDE EN EUROPA O AMERICA Y ESTANCIAS DE INTERFAZ CIENCIA-POLITICA. </v>
          </cell>
          <cell r="AG985" t="str">
            <v>BECAS PARA LA PROFESIONALIZACION DE RECURSOS HUMANOS.</v>
          </cell>
          <cell r="AH985">
            <v>1</v>
          </cell>
          <cell r="AI985" t="str">
            <v xml:space="preserve">MIDE EL PORCENTAJE DE AVANCE DE PERSONAS BECARIAS VIGENTES </v>
          </cell>
          <cell r="AJ985" t="str">
            <v>(NUMERO DE PERSONAS BECARIAS VIGENTES / 60 PERSONAS BECARIAS PROGRAMADAS) *100</v>
          </cell>
          <cell r="AK985" t="str">
            <v>PORCENTAJE</v>
          </cell>
          <cell r="AL985" t="str">
            <v>CONVENIOS DE ASIGNACION DE BECA EN CUSTODIA DE LA DIRECCION GENERAL DE CIENCIA, DIVULGACION Y TRANSFERENCIA DE CONOCIMIENTO</v>
          </cell>
          <cell r="AM985">
            <v>0.15</v>
          </cell>
          <cell r="AN985">
            <v>0.3</v>
          </cell>
          <cell r="AO985">
            <v>0.35</v>
          </cell>
          <cell r="AP985">
            <v>1</v>
          </cell>
        </row>
        <row r="986">
          <cell r="K986" t="str">
            <v>36CD01E153</v>
          </cell>
          <cell r="L986">
            <v>6</v>
          </cell>
          <cell r="M986" t="str">
            <v>Ciencia, Innovación y Transparencia</v>
          </cell>
          <cell r="N986" t="str">
            <v>2</v>
          </cell>
          <cell r="O986" t="str">
            <v>Ciencia y divulgación</v>
          </cell>
          <cell r="P986" t="str">
            <v>2</v>
          </cell>
          <cell r="Q986" t="str">
            <v>Formación</v>
          </cell>
          <cell r="R986">
            <v>4</v>
          </cell>
          <cell r="S986" t="str">
            <v>Educación de calidad</v>
          </cell>
          <cell r="T986" t="str">
            <v>4. Educación de calidad</v>
          </cell>
          <cell r="U986" t="str">
            <v>2</v>
          </cell>
          <cell r="V986" t="str">
            <v>Desarrollo Social</v>
          </cell>
          <cell r="W986" t="str">
            <v>5</v>
          </cell>
          <cell r="X986" t="str">
            <v>Educación</v>
          </cell>
          <cell r="Y986" t="str">
            <v>3</v>
          </cell>
          <cell r="Z986" t="str">
            <v>Educación Superior</v>
          </cell>
          <cell r="AA986" t="str">
            <v>2.5.3</v>
          </cell>
          <cell r="AB986" t="str">
            <v>238</v>
          </cell>
          <cell r="AC986" t="str">
            <v>Acceso a educación superior</v>
          </cell>
          <cell r="AD986" t="str">
            <v>CUBRIR LA DEMANDA EDUCATIVA A NIVEL SUPERIOR Y POSGRADO EN EL AREA DE CIENCAS DE LA SALUD, DE ACUERDO A LOS PROGRAMAS DE ESTUDIO QUE TIENE LA UNIVERSIDAD DE LA SALUD</v>
          </cell>
          <cell r="AE986" t="str">
            <v xml:space="preserve">ALUMNOS, PROFESORES, AREA ADMINISTRATIVA Y SOCIEDAD EN GENERAL </v>
          </cell>
          <cell r="AF986" t="str">
            <v>ATENDER LAS NECESIDAD DE LOS ALUMNOS MEDIANTE LOS PROGRAMAS EDUCATIVOS DE LA UNIVERSIDAD DE LA SALUD  • IMPLEMENTACION DEPLANES Y PROGRAMAS DE ESTUDIOS DE CALIDAD</v>
          </cell>
          <cell r="AG986" t="str">
            <v>PREVENIR Y MEJORA LA CALIDAD EN LA SALUD</v>
          </cell>
          <cell r="AH986">
            <v>1</v>
          </cell>
          <cell r="AI986" t="str">
            <v>MIDE EL NÙMERO DE MATRICULA OCUPADA EN RELACIÒN A LA MATRICULA PROYECTADA O PROGRAMADA</v>
          </cell>
          <cell r="AJ986" t="str">
            <v>NUMERO DE MATRICULA PROGRAMADA/NUMERO DE MATRICULA OCUPADA*100%</v>
          </cell>
          <cell r="AK986" t="str">
            <v>PORCENTAJE</v>
          </cell>
          <cell r="AL986" t="str">
            <v>USALUD.CDMX.GOB.MX/DEPENDENCIA/ACERCA-DE</v>
          </cell>
          <cell r="AM986">
            <v>0.1</v>
          </cell>
          <cell r="AN986">
            <v>0.25</v>
          </cell>
          <cell r="AO986">
            <v>0.5</v>
          </cell>
          <cell r="AP986">
            <v>1</v>
          </cell>
        </row>
        <row r="987">
          <cell r="K987" t="str">
            <v>36CD01M001</v>
          </cell>
          <cell r="L987">
            <v>6</v>
          </cell>
          <cell r="M987" t="str">
            <v>Ciencia, Innovación y Transparencia</v>
          </cell>
          <cell r="N987" t="str">
            <v>2</v>
          </cell>
          <cell r="O987" t="str">
            <v>Ciencia y divulgación</v>
          </cell>
          <cell r="P987" t="str">
            <v>2</v>
          </cell>
          <cell r="Q987" t="str">
            <v>Formación</v>
          </cell>
          <cell r="R987" t="str">
            <v>4</v>
          </cell>
          <cell r="S987" t="str">
            <v>Educación de calidad</v>
          </cell>
          <cell r="T987" t="str">
            <v>4. Educación de calidad</v>
          </cell>
          <cell r="U987" t="str">
            <v>2</v>
          </cell>
          <cell r="V987" t="str">
            <v>Desarrollo Social</v>
          </cell>
          <cell r="W987" t="str">
            <v>5</v>
          </cell>
          <cell r="X987" t="str">
            <v>Educación</v>
          </cell>
          <cell r="Y987" t="str">
            <v>3</v>
          </cell>
          <cell r="Z987" t="str">
            <v>Educación Superior</v>
          </cell>
          <cell r="AA987" t="str">
            <v>2.5.3</v>
          </cell>
          <cell r="AB987" t="str">
            <v>104</v>
          </cell>
          <cell r="AC987" t="str">
            <v>Administración de capital humano</v>
          </cell>
          <cell r="AD987" t="str">
            <v>INTEGRACION Y ADMINISTRACION DE LOS RECURSO HUMANOS QUE CONFORMA LA UNIVERSIDAD DE LA SALUD.</v>
          </cell>
          <cell r="AE987" t="str">
            <v>EL CAPITAL HUMANO QUE INTEGRA LA UNIVERSIDAD; QUE SE CONFORMA DE PERSONAL ADMINSTRATIVO Y DOCENTE, QUIENES BUSCAN CUMPLIR CON LOS OBJETIVOS INSTITUCIONALES TRAVES DE LA PLANEACION, ORGANIZACION, DIRECCION Y CONTROL.</v>
          </cell>
          <cell r="AF987" t="str">
            <v>INTEGRACION DE LA ESTRUCTURA ORGANICA DE LA UNIVERSIDAD • CONSTITUIR EL CUERPO DOCENTE A FIN DE CUBRIR TODAS LAS ASIGNATURAS DEL PLAN DE ESTUDIOS   • ADMINISTRAR LOS RECURSOS HUMANOS, BAJO LOS CRITERIOS NORMATIVOS EXISTENTES PARA CUMPLIR LOS OBJETIVOS ESTABLECIDOS.</v>
          </cell>
          <cell r="AG987" t="str">
            <v xml:space="preserve">PREVENIR Y MEJORAR LA CALIDAD DE LA SALUD </v>
          </cell>
          <cell r="AH987">
            <v>194</v>
          </cell>
          <cell r="AI987" t="str">
            <v>DOTAR  A LA UNIVERSIDAD DE LA SALUD, LOS ELEMENTOS NECESARIOS EN RECURSOS HUMANOS QUE SATISFAGA LA DEMANDA DE LOS ALUMNOS, ASI COMO SU CRECIMIENTO</v>
          </cell>
          <cell r="AJ987" t="str">
            <v>DOTAR DE UNA MANERA EFICIENTE LA OPERACION DE LA ESTRUCTURA PARA CUMPLIR CON SU OBJETIVOS DENTRO DE LA UNIVERSIDAD DE LA SALUD</v>
          </cell>
          <cell r="AK987" t="str">
            <v>PERSONA</v>
          </cell>
          <cell r="AL987" t="str">
            <v>DICTAMEN DE CREACION Y PROGRAMA DE HONORARIOS</v>
          </cell>
          <cell r="AM987">
            <v>134</v>
          </cell>
          <cell r="AN987">
            <v>154</v>
          </cell>
          <cell r="AO987">
            <v>194</v>
          </cell>
          <cell r="AP987">
            <v>194</v>
          </cell>
        </row>
        <row r="988">
          <cell r="K988" t="str">
            <v>36CDESE094</v>
          </cell>
          <cell r="L988">
            <v>6</v>
          </cell>
          <cell r="M988" t="str">
            <v>Ciencia, Innovación y Transparencia</v>
          </cell>
          <cell r="N988" t="str">
            <v>2</v>
          </cell>
          <cell r="O988" t="str">
            <v>Ciencia y divulgación</v>
          </cell>
          <cell r="P988" t="str">
            <v>2</v>
          </cell>
          <cell r="Q988" t="str">
            <v>Formación</v>
          </cell>
          <cell r="R988">
            <v>4</v>
          </cell>
          <cell r="S988" t="str">
            <v>Educación de calidad</v>
          </cell>
          <cell r="T988" t="str">
            <v>4. Educación de calidad</v>
          </cell>
          <cell r="U988" t="str">
            <v>2</v>
          </cell>
          <cell r="V988" t="str">
            <v>Desarrollo Social</v>
          </cell>
          <cell r="W988" t="str">
            <v>5</v>
          </cell>
          <cell r="X988" t="str">
            <v>Educación</v>
          </cell>
          <cell r="Y988" t="str">
            <v>3</v>
          </cell>
          <cell r="Z988" t="str">
            <v>Educación Superior</v>
          </cell>
          <cell r="AA988" t="str">
            <v>2.5.3</v>
          </cell>
          <cell r="AB988" t="str">
            <v>238</v>
          </cell>
          <cell r="AC988" t="str">
            <v>Acceso a educación superior</v>
          </cell>
          <cell r="AD988" t="str">
            <v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v>
          </cell>
          <cell r="AE988" t="str">
            <v>PERSONAS DE LA CIUDAD DE MEXICO QUE SE INSCRIBEN EN EL INSTITUTO DE ESTUDIOS SUPERIORES DE LA CIUDAD DE MEXICO ROSARIO CASTELLANOS, PARA CURSAR ESTUDIOS DE NIVEL SUPERIOR.</v>
          </cell>
          <cell r="AF988" t="str">
            <v>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v>
          </cell>
          <cell r="AG988" t="str">
            <v>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v>
          </cell>
          <cell r="AH988">
            <v>1</v>
          </cell>
          <cell r="AI988" t="str">
            <v>MIDE EL PORCENTAJE DE ESTUDIANTES INSCRITOS EN EL INTITUTO DE  ESTUDIOS SUPERIORES DE LA CIUDAD DE MEXICO ROSARIOS CASTELLANOS POR AÑO</v>
          </cell>
          <cell r="AJ988" t="str">
            <v>PORCENTAJE DE ESTUDIANTES INSCRITOS DE ACUERDO A LA META PROGRAMADA...(NUMERO DE ESTUDIANTES INSCRITOS / NUMERO DE ESTUDIANTES PROGRAMADOS) * 100</v>
          </cell>
          <cell r="AK988" t="str">
            <v>PORCENTAJE</v>
          </cell>
          <cell r="AL988" t="str">
            <v>CONVOCATORIAS PUBLICADAS EN LA PAGINA INSTITUCIONAL DEL IRC .   HTTPS://WWW.RCASTELLANOS.CDMX.GOB.MX/ ..* RESULTADOS DEL PROGRAMA DE INGRESO AL IRC (PIIRC).   HTTPS://WWW.RCASTELLANOS.CDMX.GOB.MX/ ..* REPORTE DE INFORMES INTERNOS DE LA MATRICULA EN EL IRC.</v>
          </cell>
          <cell r="AM988">
            <v>0.3</v>
          </cell>
          <cell r="AN988">
            <v>0.6</v>
          </cell>
          <cell r="AO988">
            <v>0.8</v>
          </cell>
          <cell r="AP988">
            <v>1</v>
          </cell>
        </row>
        <row r="989">
          <cell r="K989" t="str">
            <v>36CDESE095</v>
          </cell>
          <cell r="L989">
            <v>6</v>
          </cell>
          <cell r="M989" t="str">
            <v>Ciencia, Innovación y Transparencia</v>
          </cell>
          <cell r="N989" t="str">
            <v>2</v>
          </cell>
          <cell r="O989" t="str">
            <v>Ciencia y divulgación</v>
          </cell>
          <cell r="P989" t="str">
            <v>2</v>
          </cell>
          <cell r="Q989" t="str">
            <v>Formación</v>
          </cell>
          <cell r="R989">
            <v>4</v>
          </cell>
          <cell r="S989" t="str">
            <v>Educación de calidad</v>
          </cell>
          <cell r="T989" t="str">
            <v>4. Educación de calidad</v>
          </cell>
          <cell r="U989" t="str">
            <v>2</v>
          </cell>
          <cell r="V989" t="str">
            <v>Desarrollo Social</v>
          </cell>
          <cell r="W989" t="str">
            <v>5</v>
          </cell>
          <cell r="X989" t="str">
            <v>Educación</v>
          </cell>
          <cell r="Y989" t="str">
            <v>4</v>
          </cell>
          <cell r="Z989" t="str">
            <v>Posgrado</v>
          </cell>
          <cell r="AA989" t="str">
            <v>2.5.4</v>
          </cell>
          <cell r="AB989" t="str">
            <v>239</v>
          </cell>
          <cell r="AC989" t="str">
            <v>Acceso a posgrados</v>
          </cell>
          <cell r="AD989" t="str">
            <v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v>
          </cell>
          <cell r="AE989" t="str">
            <v xml:space="preserve">LAS PERSONAS RESIDENTES EN LA CIUDAD DE MEXICO INTERESADOS EN CURSAR ESTUDIOS DE POSGRADO EN EL INSTITUTO DE ESTUDIOS SUPERIORES DE LA CIUDAD DE MEXICO “ROSARIO CASTELLANOS” 7  QUE CUENTEN CON UN TITULO DE ESTUDIOS DE LICENCIATURA. </v>
          </cell>
          <cell r="AF989" t="str">
            <v>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v>
          </cell>
          <cell r="AG989" t="str">
            <v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v>
          </cell>
          <cell r="AH989">
            <v>1</v>
          </cell>
          <cell r="AI989" t="str">
            <v>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v>
          </cell>
          <cell r="AJ989" t="str">
            <v>(ESTUDIANTES INSCRITOS EN EL POSGRADO / EL NUMERO TOTAL DE ESPACIOS DE LA OFERTA EDUCATIVA )* 100</v>
          </cell>
          <cell r="AK989" t="str">
            <v>PORCENTAJE</v>
          </cell>
          <cell r="AL989" t="str">
            <v>SITIO WEB DEL DEL INSTITUTO DE ESTUDIOS SUPERIORES DE LA CIUDAD DE MEXICO ROSARIO CASTELLANOS. UNIDAD DE POSGRADO. HTTPS://WWW.RCASTELLANOS.CDMX.GOB.MX/UNIDAD-DE-POSGRADO</v>
          </cell>
          <cell r="AM989">
            <v>0.1</v>
          </cell>
          <cell r="AN989">
            <v>0.2</v>
          </cell>
          <cell r="AO989">
            <v>0.5</v>
          </cell>
          <cell r="AP989">
            <v>1</v>
          </cell>
        </row>
        <row r="990">
          <cell r="K990" t="str">
            <v>36CDESM001</v>
          </cell>
          <cell r="L990">
            <v>6</v>
          </cell>
          <cell r="M990" t="str">
            <v>Ciencia, Innovación y Transparencia</v>
          </cell>
          <cell r="N990" t="str">
            <v>3</v>
          </cell>
          <cell r="O990" t="str">
            <v>Gobierno Abierto</v>
          </cell>
          <cell r="P990" t="str">
            <v>2</v>
          </cell>
          <cell r="Q990" t="str">
            <v>Controles al ejercicio del gobierno</v>
          </cell>
          <cell r="R990" t="str">
            <v>4</v>
          </cell>
          <cell r="S990" t="str">
            <v>Educación de calidad</v>
          </cell>
          <cell r="T990" t="str">
            <v>4. Educación de calidad</v>
          </cell>
          <cell r="U990" t="str">
            <v>2</v>
          </cell>
          <cell r="V990" t="str">
            <v>Desarrollo Social</v>
          </cell>
          <cell r="W990" t="str">
            <v>5</v>
          </cell>
          <cell r="X990" t="str">
            <v>Educación</v>
          </cell>
          <cell r="Y990" t="str">
            <v>3</v>
          </cell>
          <cell r="Z990" t="str">
            <v>Educación Superior</v>
          </cell>
          <cell r="AA990" t="str">
            <v>2.5.3</v>
          </cell>
          <cell r="AB990" t="str">
            <v>104</v>
          </cell>
          <cell r="AC990" t="str">
            <v>Administración de capital humano</v>
          </cell>
          <cell r="AD990" t="str">
            <v>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v>
          </cell>
          <cell r="AE990" t="str">
            <v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v>
          </cell>
          <cell r="AF990" t="str">
            <v>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v>
          </cell>
          <cell r="AG990" t="str">
            <v>PERSONAL  ADMINISTRATIVO CAPACITADO QUE PUEDE HACER USO EFICIENTE DE LOS RECURSOS PUBLICOS A FIN DE BUSCAR EL MAXIMO BENEFICIO DE LA COMUNIDAD ESTUDIANTIL, DOCENTE Y DE LA CIUDADANIA QUE HAGA USO DE LAS INSTALACIONES DEL INSTITUTO.</v>
          </cell>
          <cell r="AH990">
            <v>200</v>
          </cell>
          <cell r="AI990" t="str">
            <v>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v>
          </cell>
          <cell r="AJ990" t="str">
            <v>TIEMPO ESTACIONAL = .CANTIDAD DE TIEMPO INVERITDA 1 POR PERSONA/.CANTIDAD DE TIEMPO INVERTIDA 0 POR PERSONA</v>
          </cell>
          <cell r="AK990" t="str">
            <v>PERSONA</v>
          </cell>
          <cell r="AL990" t="str">
            <v>FECHAS DE ENVIO DE LOS DOCUMENTOS GENERADOS POR LA DAF..NUMERO DE DOCUMENTOS ATENDIDOS POR PERIODO..</v>
          </cell>
          <cell r="AM990">
            <v>50</v>
          </cell>
          <cell r="AN990">
            <v>100</v>
          </cell>
          <cell r="AO990">
            <v>150</v>
          </cell>
          <cell r="AP990">
            <v>200</v>
          </cell>
        </row>
        <row r="991">
          <cell r="K991" t="str">
            <v>36CDESN001</v>
          </cell>
          <cell r="L991">
            <v>6</v>
          </cell>
          <cell r="M991" t="str">
            <v>Ciencia, Innovación y Transparencia</v>
          </cell>
          <cell r="N991" t="str">
            <v>5</v>
          </cell>
          <cell r="O991" t="str">
            <v>Seguridad, protección civil y coordinación interinstitucional</v>
          </cell>
          <cell r="P991" t="str">
            <v>1</v>
          </cell>
          <cell r="Q991" t="str">
            <v>Alerta inmediata</v>
          </cell>
          <cell r="R991">
            <v>16</v>
          </cell>
          <cell r="S991" t="str">
            <v>Paz, justicia e instituciones sólidas</v>
          </cell>
          <cell r="T991" t="str">
            <v>16. Paz, justicia e instituciones sólidas</v>
          </cell>
          <cell r="U991" t="str">
            <v>1</v>
          </cell>
          <cell r="V991" t="str">
            <v>Gobierno</v>
          </cell>
          <cell r="W991" t="str">
            <v>7</v>
          </cell>
          <cell r="X991" t="str">
            <v>Asuntos De Orden Público Y De Seguridad Interior</v>
          </cell>
          <cell r="Y991" t="str">
            <v>2</v>
          </cell>
          <cell r="Z991" t="str">
            <v>Protección Civil</v>
          </cell>
          <cell r="AA991" t="str">
            <v>1.7.2</v>
          </cell>
          <cell r="AB991" t="str">
            <v>002</v>
          </cell>
          <cell r="AC991" t="str">
            <v>Gestión integral de riesgos en materia de protección civil</v>
          </cell>
          <cell r="AD991" t="str">
            <v>ACTUALMENTE EL INSTITUTO DE ESTUDIOS SUPERIORES DE LA CIUDAD DE MEXICO, ROSARIO CASTELLANOS, NO CUENTA CON UN PROGRAMA INTEGRAL, VIGENTE DE PROTECCION CIVIL.</v>
          </cell>
          <cell r="AE991" t="str">
            <v>ESTUDIANTES, DOCENTES, ADMINISTRATIVOS O TODA PERSONA QUE INGRESE A LAS INSTALACIONES DEL INSTITUTO.</v>
          </cell>
          <cell r="AF991" t="str">
            <v>ESTABLECER METODOS DE SEGURIDAD PARA EVITAR QUE EL EQUIPAMIENTO, MATERIALES E INMUEBLES SUFRAN DAÑOS ANTE UNA EMERGENCIA, ASI COMO PROTEGER LAS VIDAS DE LAS PERSONAS QUE HACEN USO DEL INMUEBLE Y DE LAS PERSONAS QUE LO VISITAN.</v>
          </cell>
          <cell r="AG991" t="str">
            <v>INCREMENTAR LA SEGURIDAD DE LA COMUNIDAD ESTUDIANTIL, DOCENTE Y PARA LA CIUDADANIA EN GENERAL, QUE HACE USO DE LAS INSTALACIONES CON LAS QUE CUENTA EL INSTITUTO DE ESTUDIOS SUPERIORES DE LA CIUDAD DE MEXICO ROSARIO CASTELLANOS</v>
          </cell>
          <cell r="AH991">
            <v>1</v>
          </cell>
          <cell r="AI991" t="str">
            <v>CONTAR CON UN PROGRAMA INTEGRAL DE PROTECCION CIVIL QUE PERMITA REALIZAR EN GRAN MEDIDA ACCIONES PREVENTIVAS Y EN EL MENOR DE LOS CASOS ACCIONES CORRECTIVAS, QUE GARANTICE LA TOTAL SEGURIDAD FISICA DE LOS INMUEBES COMO DE QUIENES HACEN USO DE LOS CAMPUS QUE CONFORMAN AL INSTITUTO.</v>
          </cell>
          <cell r="AJ991" t="str">
            <v>EFICIENCIA = 
EVENTOS ATENDIDOS SATISFACTORIAMENTE / 
EVENTOS PRESENTADOS</v>
          </cell>
          <cell r="AK991" t="str">
            <v>EVENTO</v>
          </cell>
          <cell r="AL991" t="str">
            <v>PROGRAMA DE PROTECCION CIVIL DE LA CDMX</v>
          </cell>
          <cell r="AM991">
            <v>1</v>
          </cell>
          <cell r="AN991">
            <v>1</v>
          </cell>
          <cell r="AO991">
            <v>1</v>
          </cell>
          <cell r="AP991">
            <v>1</v>
          </cell>
        </row>
        <row r="992">
          <cell r="K992" t="str">
            <v>36CDESO001</v>
          </cell>
          <cell r="L992">
            <v>6</v>
          </cell>
          <cell r="M992" t="str">
            <v>Ciencia, Innovación y Transparencia</v>
          </cell>
          <cell r="N992">
            <v>3</v>
          </cell>
          <cell r="O992" t="str">
            <v>Gobierno Abierto</v>
          </cell>
          <cell r="P992">
            <v>2</v>
          </cell>
          <cell r="Q992" t="str">
            <v>Controles al ejercicio del gobierno</v>
          </cell>
          <cell r="R992">
            <v>16</v>
          </cell>
          <cell r="S992" t="str">
            <v>Paz, justicia e instituciones sólidas</v>
          </cell>
          <cell r="T992" t="str">
            <v>16. Paz, justicia e instituciones sólidas</v>
          </cell>
          <cell r="U992" t="str">
            <v>3</v>
          </cell>
          <cell r="V992" t="str">
            <v>Gobierno</v>
          </cell>
          <cell r="W992" t="str">
            <v>9</v>
          </cell>
          <cell r="X992" t="str">
            <v>Coordinación De La Política De Gobierno</v>
          </cell>
          <cell r="Y992" t="str">
            <v>3</v>
          </cell>
          <cell r="Z992" t="str">
            <v>Función Pública</v>
          </cell>
          <cell r="AA992" t="str">
            <v>3.9.3</v>
          </cell>
          <cell r="AB992" t="str">
            <v>001</v>
          </cell>
          <cell r="AC992" t="str">
            <v>Función pública y buen gobierno</v>
          </cell>
          <cell r="AD992" t="str">
            <v>LA INSUFICIENCIA DE RECURSOS CONLLEVA A QUE NO SE PUEDAN REALIZAR ACCIONES DE EQUIPAMIENTO Y MANTENIMIENTO DE LOS INMUEBLES SOLICITADOS POR LAS AREAS ADMINISTRATIVAS QUE CONFORMAN AL INSTITUTO.</v>
          </cell>
          <cell r="AE992" t="str">
            <v>ESTUDIANTES, DOCENTES, ADMINISTRATIVOS O TODA PERSONA QUE INGRESE A LAS INSTALACIONES DEL INSTUTUTO.</v>
          </cell>
          <cell r="AF992" t="str">
            <v>CONTRIBUIR A SOLUCIONAR PROBLEMAS QUE AFECTAN LA EFICIENCIA Y EFICACIA DE LAS ACCIONES QUE EL INSTITUTO PRETENDE LLEVAR A CABO EN CUANTO A EDUCACION DE CALIDADY OPORTUNA SE REFIERE.</v>
          </cell>
          <cell r="AG992" t="str">
            <v>CONTAR CON INSTALACIONES EQUIPADAS Y EN BUENAS CONDICIONES QUE PERMITAN CONCENTRAR Y ATENDER AL MAYOR NUMERO DE ASPIRANTES AL INSTITUTO DE ESTUDIOS SUPERIORES DE LA CIUDAD DE MEXICO ROSARIO CASTELLANOS.</v>
          </cell>
          <cell r="AH992">
            <v>6</v>
          </cell>
          <cell r="AI992" t="str">
            <v>FOMENTAR EL USO EFICIENTE DE LOS RECURSOS FINANCIEROS, DE BIENES Y SERVICIOS ASI COMO DE INMUEBLES ENTRE EL PERSONAL ADMINISTRATIVO Y PRESTADORES DE SERVICIOS PARA PODER LLEVAR A CABO ACCIONES DE EDUCACION DE CALIDAD.</v>
          </cell>
          <cell r="AJ992" t="str">
            <v>EFICIENCIA =
NUMERO DE REQUERIMIENTOS ATENDIDOS/
NUMERO DE REQUERIMIENTOS SOLICITADOS</v>
          </cell>
          <cell r="AK992" t="str">
            <v>ACCION</v>
          </cell>
          <cell r="AL992" t="str">
            <v>REQUISICIONES DE AREAS ADMINISTRATIVAS.</v>
          </cell>
          <cell r="AM992">
            <v>1</v>
          </cell>
          <cell r="AN992">
            <v>4</v>
          </cell>
          <cell r="AO992">
            <v>1</v>
          </cell>
          <cell r="AP992">
            <v>0</v>
          </cell>
        </row>
        <row r="993">
          <cell r="K993" t="str">
            <v>36CDESP001</v>
          </cell>
          <cell r="L993">
            <v>6</v>
          </cell>
          <cell r="M993" t="str">
            <v>Ciencia, Innovación y Transparencia</v>
          </cell>
          <cell r="N993" t="str">
            <v>2</v>
          </cell>
          <cell r="O993" t="str">
            <v>Ciencia y divulgación</v>
          </cell>
          <cell r="P993" t="str">
            <v>2</v>
          </cell>
          <cell r="Q993" t="str">
            <v>Formación</v>
          </cell>
          <cell r="R993">
            <v>5</v>
          </cell>
          <cell r="S993" t="str">
            <v xml:space="preserve">Igualdad de género </v>
          </cell>
          <cell r="T993" t="str">
            <v xml:space="preserve">5. Igualdad de género </v>
          </cell>
          <cell r="U993" t="str">
            <v>1</v>
          </cell>
          <cell r="V993" t="str">
            <v>Gobierno</v>
          </cell>
          <cell r="W993" t="str">
            <v>2</v>
          </cell>
          <cell r="X993" t="str">
            <v>Justicia</v>
          </cell>
          <cell r="Y993" t="str">
            <v>4</v>
          </cell>
          <cell r="Z993" t="str">
            <v>Derechos Humanos</v>
          </cell>
          <cell r="AA993" t="str">
            <v>1.2.4</v>
          </cell>
          <cell r="AB993" t="str">
            <v>003</v>
          </cell>
          <cell r="AC993" t="str">
            <v>Transversalización de la perspectiva de género</v>
          </cell>
          <cell r="AD993" t="str">
            <v>EN LA SOCIEDAD ACTUAL SE REQUIERE MAYOR ENFASIS EN LA APLICACION DE ACCIONES ENCAMINADAS A FOMENTAR LA IGUALDAD DE GENERO EN TODOS LOS NIVELES, ES POR ELLO QUE SE DEBEN GENERAR ESTRATEGIAS QUE FOMENTEN, CONCIENTICEN Y ELIMINEN LAS BRECHAS DE GENERO EN LA COMUNIDAD DEL IRC.</v>
          </cell>
          <cell r="AE993" t="str">
            <v>COMUNIDAD DEL INSTITUTO DE ESTUDIOS SUPERIORES ROSARIO CASTELLANOS INTEGRADA POR PERSONAL CON ACTIVIDAD DOCENTE Y ADMINISTRATIVO.</v>
          </cell>
          <cell r="AF993" t="str">
            <v>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v>
          </cell>
          <cell r="AG993" t="str">
            <v>CONCIENTIZAR EN LA VIDA COTIDIANA LA TOMA DE DECISIONES CON IGUALDAD DE GENERO EN LA COMUNIDAD DEL INSTITUTO DE ESTUDIOS SUPERIORES ROSARIO CASTELLANOS.</v>
          </cell>
          <cell r="AH993">
            <v>1</v>
          </cell>
          <cell r="AI993" t="str">
            <v>PORCENTAJE DE PERSONAS CAPACITADAS EN LA COMUNIDAD DEL INTITUTO DE  ESTUDIOS SUPERIORES DE LA CIUDAD DE MEXICO ROSARIOS CASTELLANOS, EN ACTIVIDADES QUE PROMUEVAN EL PENSAMIENTO, ANALISIS E IMPLEMENTACION DE LA IGUALDAD DE GENERO. 500</v>
          </cell>
          <cell r="AJ993" t="str">
            <v>PORCENTAJE DE PERSONAS CAPACITADAS DE ACUERDO A LA META PROGRAMADA...(NUMERO DE PERSONAS CAPACITADAS EN LA COMUNIDAD DEL IRC / NUMERO PERSONAS PROGRAMADAS A CAPACITARSE EN LA COMUNIDAD DEL IRC) * 100</v>
          </cell>
          <cell r="AK993" t="str">
            <v>PORCENTAJE</v>
          </cell>
          <cell r="AL993" t="str">
            <v>EVIDENCIA FOTOGRAFICA DEL DESARROLLO DE LAS CAPACITACIONES..LISTAS DE ASISTENCIA DE LAS CAPACITACIONES REALIZADAS..CONSTANCIAS ENTREGADAS DE LOS CURSOS DE CAPACITACION.</v>
          </cell>
          <cell r="AM993">
            <v>0</v>
          </cell>
          <cell r="AN993">
            <v>0.4</v>
          </cell>
          <cell r="AO993">
            <v>0.8</v>
          </cell>
          <cell r="AP993">
            <v>1</v>
          </cell>
        </row>
        <row r="994">
          <cell r="K994" t="str">
            <v>36CDESP002</v>
          </cell>
          <cell r="L994">
            <v>6</v>
          </cell>
          <cell r="M994" t="str">
            <v>Ciencia, Innovación y Transparencia</v>
          </cell>
          <cell r="N994" t="str">
            <v>2</v>
          </cell>
          <cell r="O994" t="str">
            <v>Ciencia y divulgación</v>
          </cell>
          <cell r="P994" t="str">
            <v>2</v>
          </cell>
          <cell r="Q994" t="str">
            <v>Formación</v>
          </cell>
          <cell r="R994">
            <v>10</v>
          </cell>
          <cell r="S994" t="str">
            <v xml:space="preserve">Reducción de las desigualdades </v>
          </cell>
          <cell r="T994" t="str">
            <v xml:space="preserve">10. Reducción de las desigualdades </v>
          </cell>
          <cell r="U994" t="str">
            <v>1</v>
          </cell>
          <cell r="V994" t="str">
            <v>Gobierno</v>
          </cell>
          <cell r="W994" t="str">
            <v>2</v>
          </cell>
          <cell r="X994" t="str">
            <v>Justicia</v>
          </cell>
          <cell r="Y994" t="str">
            <v>4</v>
          </cell>
          <cell r="Z994" t="str">
            <v>Derechos Humanos</v>
          </cell>
          <cell r="AA994" t="str">
            <v>1.2.4</v>
          </cell>
          <cell r="AB994" t="str">
            <v>004</v>
          </cell>
          <cell r="AC994" t="str">
            <v>Transversalización del enfoque de derechos humanos</v>
          </cell>
          <cell r="AD994" t="str">
            <v>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v>
          </cell>
          <cell r="AE994" t="str">
            <v>COMUNIDAD ESTUDIANTIL DEL INSTITUTO DE ESTUDIOS SUPERIORES ROSARIO CASTELLANOS INTEGRADA POR ESTUDIANTES, PERSONAL CON ACTIVIDAD DOCENTE Y PERSONAL ADMINISTRATIVO.</v>
          </cell>
          <cell r="AF994" t="str">
            <v>FAVORECER LA IMPLEMENTACION DE ESTRATEGIAS INNOVADORAS EN MATERIA DE APRENDIZAJE QUE BUSQUEN EMPODERAR A LOS CIUDADANOS; PROMUEVAN LA COHESION SOCIAL Y LA SOLIDARIDAD.  DESARROLLAR MAS Y MEJORES SERVICIOS EN LA COMUNIDAD DEL IRC, QUE PROMUEVAN LOS DERECHO HUMANOS.</v>
          </cell>
          <cell r="AG994" t="str">
            <v>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v>
          </cell>
          <cell r="AH994">
            <v>0.5</v>
          </cell>
          <cell r="AI994" t="str">
            <v>PORCENTAJE DE ESTUDIANTES DEL IRC QUE PARTICIPAN EN  ACTIVIDADES QUE CONTRIBUYAN AL FOMENTO DE LOS DERECHOS HUMANOS, PARA ESTABLECER UNA COMUNIDAD MAS INCLUSIVA, PARTICIPATIVA Y DEMOCRATICAMENTE MADURA.</v>
          </cell>
          <cell r="AJ994" t="str">
            <v>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v>
          </cell>
          <cell r="AK994" t="str">
            <v>PORCENTAJE</v>
          </cell>
          <cell r="AL994" t="str">
            <v>EVIDENCIA FOTOGRAFICA DEL DESARROLLO DE LAS ACTIVIDADES REALIZADAS EN DERECHOS HUMANOS..LISTAS DE ASISTENCIA DE ACTIVIDADES REALIZADAS EN DERECHOS HUMANOS..CONSTANCIAS ENTREGADAS ACTIVIDADES REALIZADAS EN DERECHOS HUMANOS.</v>
          </cell>
          <cell r="AM994">
            <v>0.1</v>
          </cell>
          <cell r="AN994">
            <v>0.2</v>
          </cell>
          <cell r="AO994">
            <v>0.25</v>
          </cell>
          <cell r="AP994">
            <v>0.5</v>
          </cell>
        </row>
        <row r="995">
          <cell r="K995" t="str">
            <v>36CDESP004</v>
          </cell>
          <cell r="L995">
            <v>6</v>
          </cell>
          <cell r="M995" t="str">
            <v>Ciencia, Innovación y Transparencia</v>
          </cell>
          <cell r="N995" t="str">
            <v>2</v>
          </cell>
          <cell r="O995" t="str">
            <v>Ciencia y divulgación</v>
          </cell>
          <cell r="P995" t="str">
            <v>2</v>
          </cell>
          <cell r="Q995" t="str">
            <v>Formación</v>
          </cell>
          <cell r="R995">
            <v>10</v>
          </cell>
          <cell r="S995" t="str">
            <v xml:space="preserve">Reducción de las desigualdades </v>
          </cell>
          <cell r="T995" t="str">
            <v xml:space="preserve">10. Reducción de las desigualdades </v>
          </cell>
          <cell r="U995" t="str">
            <v>2</v>
          </cell>
          <cell r="V995" t="str">
            <v>Desarrollo Social</v>
          </cell>
          <cell r="W995" t="str">
            <v>6</v>
          </cell>
          <cell r="X995" t="str">
            <v>Protección Social</v>
          </cell>
          <cell r="Y995" t="str">
            <v>8</v>
          </cell>
          <cell r="Z995" t="str">
            <v>Otros Grupos Vulnerables</v>
          </cell>
          <cell r="AA995" t="str">
            <v>2.6.8</v>
          </cell>
          <cell r="AB995">
            <v>294</v>
          </cell>
          <cell r="AC995" t="str">
            <v>Transversalización de la perspectiva de los derechos de la niñez y de la adolescencia</v>
          </cell>
          <cell r="AD99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95" t="str">
            <v>NIÑOS, NIÑAS Y ADOLESCENTES QUE HABITEN Y TRANSITEN EN LA CIUDAD DE MÉXICO</v>
          </cell>
          <cell r="AF995" t="str">
            <v>PROMOCIÓN INTEGRAL DE LOS DERECHOS DE LOS NIÑOS, NIÑAS Y ADOLESCENTES.
IMPLEMENTACIÓN ACCIONES DE SENSIBILIZACIÓN, PARA LOS SERVIDORES PÚBLICOS EN EL CUMPLIMIENTO DE LOS DERECHOS DE LOS NIÑOS, NIÑAS Y ADOLESCENTES.</v>
          </cell>
          <cell r="AG995" t="str">
            <v>NIÑOS, NIÑAS Y ADOLESCENTES, CON UNA VIDA LIBRE DE VIOLENCIA</v>
          </cell>
          <cell r="AH995">
            <v>1</v>
          </cell>
          <cell r="AI995" t="str">
            <v>PORCENTAJE DE ACTIVIDADES REALIZADAS A EFECTO DE CONCIENTIZAR SOBRE LOS DERECHOS DE LAS NIÑAS, NIÑOS Y ADOLESCENTES A LOS SERVIDORES PÚBLICOS DE LA INSTITUCIÓN.</v>
          </cell>
          <cell r="AJ995" t="str">
            <v>(ACTIVIDADES PLANEADAS PARA CONCIENTIZAR SOBRE LOS DERECHOS DE LAS NIÑAS, NIÑOS Y ADOLESCENTES) / (ACTIVIDADES REALIZADAS PARA CONCIENTIZAR SOBRE LOS DERECHOS DE LAS NIÑAS, NIÑOS Y ADOLESCENTES)</v>
          </cell>
          <cell r="AK995" t="str">
            <v>PORCENTAJE</v>
          </cell>
          <cell r="AL995" t="str">
            <v>N/A</v>
          </cell>
          <cell r="AM995">
            <v>0</v>
          </cell>
          <cell r="AN995">
            <v>0.5</v>
          </cell>
          <cell r="AO995">
            <v>1</v>
          </cell>
          <cell r="AP995">
            <v>1</v>
          </cell>
        </row>
        <row r="996">
          <cell r="K996" t="str">
            <v>36PDIDE116</v>
          </cell>
          <cell r="L996">
            <v>6</v>
          </cell>
          <cell r="M996" t="str">
            <v>Ciencia, Innovación y Transparencia</v>
          </cell>
          <cell r="N996" t="str">
            <v>2</v>
          </cell>
          <cell r="O996" t="str">
            <v>Ciencia y divulgación</v>
          </cell>
          <cell r="P996" t="str">
            <v>1</v>
          </cell>
          <cell r="Q996" t="str">
            <v>Investigación, tecnología e innovación para satisfacer demandas de la ciudad</v>
          </cell>
          <cell r="R996">
            <v>4</v>
          </cell>
          <cell r="S996" t="str">
            <v>Educación de calidad</v>
          </cell>
          <cell r="T996" t="str">
            <v>4. Educación de calidad</v>
          </cell>
          <cell r="U996" t="str">
            <v>2</v>
          </cell>
          <cell r="V996" t="str">
            <v>Desarrollo Social</v>
          </cell>
          <cell r="W996" t="str">
            <v>4</v>
          </cell>
          <cell r="X996" t="str">
            <v>Recreación, Cultura Y Otras Manifestaciones Sociales</v>
          </cell>
          <cell r="Y996" t="str">
            <v>1</v>
          </cell>
          <cell r="Z996" t="str">
            <v>Deporte Y Recreación</v>
          </cell>
          <cell r="AA996" t="str">
            <v>2.4.1</v>
          </cell>
          <cell r="AB996" t="str">
            <v>117</v>
          </cell>
          <cell r="AC996" t="str">
            <v>Acciones para el desarrollo y bienestar de los jóvenes</v>
          </cell>
          <cell r="AD996" t="str">
            <v>EXISTE LA FALTA DE ESPACIOS DEPORTIVOS PARA LA PRACTICA DE ACTIVIDADES DEPORTIVAS EN ZONAS DE MEDIO, BAJO Y MUY BAJO NIVEL DE DESARROLLO SOCIAL.</v>
          </cell>
          <cell r="AE996" t="str">
            <v>POBLACION QUE SE ENCUENTRA EN ZONAS DE MEDIO, BAJO Y MUY BAJO NIVEL DE DESARROLLO SOCIAL.</v>
          </cell>
          <cell r="AF996" t="str">
            <v>DESARROLLAR PROGRAMAS DEPORTIVOS ENTRE LA POBLACION QUE SE ENCUENTRA EN ZONAS DE MEDIO, BAJO Y MUY BAJO NIVEL DE DESARROLLO SOCIAL.</v>
          </cell>
          <cell r="AG996" t="str">
            <v>DESARROLLO DEL DEPORTE EN ZONAS DE MEDIO, BAJO Y MUY BAJO NIVEL DE DESARROLLO SOCIAL.</v>
          </cell>
          <cell r="AH996">
            <v>1</v>
          </cell>
          <cell r="AI996" t="str">
            <v>MIDE EL PORCENTAJE DE ACCIONES REALIZADAS EN LOS CENTROS PILARES PARA LA POBLACION EN ZONAS DE MEDIO, BAJO Y MUY BAJO NIVEL DE DESARROLLO SOCIAL.</v>
          </cell>
          <cell r="AJ996" t="str">
            <v>ACCIONES REALIZADAS/ACCIONES PROGRAMADAS*100</v>
          </cell>
          <cell r="AK996" t="str">
            <v>PORCENTAJE</v>
          </cell>
          <cell r="AL996" t="str">
            <v>ESTADISTICA GENERAL DE PARTICIPACION EN MATERIA DEPORTIVA INDEPORTE.CDMX.GOB.MX</v>
          </cell>
          <cell r="AM996">
            <v>0.25</v>
          </cell>
          <cell r="AN996">
            <v>0.5</v>
          </cell>
          <cell r="AO996">
            <v>0.75</v>
          </cell>
          <cell r="AP996">
            <v>1</v>
          </cell>
        </row>
        <row r="997">
          <cell r="K997" t="str">
            <v>36PDIDF017</v>
          </cell>
          <cell r="L997">
            <v>6</v>
          </cell>
          <cell r="M997" t="str">
            <v>Ciencia, Innovación y Transparencia</v>
          </cell>
          <cell r="N997" t="str">
            <v>4</v>
          </cell>
          <cell r="O997" t="str">
            <v xml:space="preserve">Atención Ciudadana </v>
          </cell>
          <cell r="P997" t="str">
            <v>1</v>
          </cell>
          <cell r="Q997" t="str">
            <v>Modelo de atención ciudadana</v>
          </cell>
          <cell r="R997">
            <v>4</v>
          </cell>
          <cell r="S997" t="str">
            <v>Educación de calidad</v>
          </cell>
          <cell r="T997" t="str">
            <v>4. Educación de calidad</v>
          </cell>
          <cell r="U997" t="str">
            <v>2</v>
          </cell>
          <cell r="V997" t="str">
            <v>Desarrollo Social</v>
          </cell>
          <cell r="W997" t="str">
            <v>4</v>
          </cell>
          <cell r="X997" t="str">
            <v>Recreación, Cultura Y Otras Manifestaciones Sociales</v>
          </cell>
          <cell r="Y997" t="str">
            <v>1</v>
          </cell>
          <cell r="Z997" t="str">
            <v>Deporte Y Recreación</v>
          </cell>
          <cell r="AA997" t="str">
            <v>2.4.1</v>
          </cell>
          <cell r="AB997" t="str">
            <v>046</v>
          </cell>
          <cell r="AC997" t="str">
            <v>Impulso y fomento a la cultura física y el deporte</v>
          </cell>
          <cell r="AD997" t="str">
            <v>EN LA ACTUALIDAD LA CIUDAD DE MEXICO CUENTA CON UN NUMERO MUY ELEVADO DE PERSONAS CON OBESIDAD Y SOBREPESO POR LA FALTA DE PRACTICAS DEPORTIVAS Y ACTIVIDADES FISICAS.</v>
          </cell>
          <cell r="AE997" t="str">
            <v>POBLACION EN GENERAL DE LA CIUDAD DE MEXICO</v>
          </cell>
          <cell r="AF997" t="str">
            <v>BRINDAR CONDICIONES DE DESARROLLO DEPORTIVO ACCESIBLES PARA LA SOCIEDAD.</v>
          </cell>
          <cell r="AG997" t="str">
            <v>DESARROLLO DEL DEPORTE EN LA CIUDAD DE MEXICO</v>
          </cell>
          <cell r="AH997">
            <v>1</v>
          </cell>
          <cell r="AI997" t="str">
            <v>MIDE EL PORCENTAJE DE AVANCE DE PROYECTOS DEPORTIVOS REALIZADOS</v>
          </cell>
          <cell r="AJ997" t="str">
            <v>ACCIONES REALIZADAS/ACCIONES PROGRAMADAS*100</v>
          </cell>
          <cell r="AK997" t="str">
            <v>ACCION</v>
          </cell>
          <cell r="AL997" t="str">
            <v>INDEPORTE.CDMX.GOB.MX</v>
          </cell>
          <cell r="AM997">
            <v>0.15</v>
          </cell>
          <cell r="AN997">
            <v>0.3</v>
          </cell>
          <cell r="AO997">
            <v>0.6</v>
          </cell>
          <cell r="AP997">
            <v>1</v>
          </cell>
        </row>
        <row r="998">
          <cell r="K998" t="str">
            <v>36PDIDM001</v>
          </cell>
          <cell r="L998">
            <v>6</v>
          </cell>
          <cell r="M998" t="str">
            <v>Ciencia, Innovación y Transparencia</v>
          </cell>
          <cell r="N998" t="str">
            <v>3</v>
          </cell>
          <cell r="O998" t="str">
            <v>Gobierno Abierto</v>
          </cell>
          <cell r="P998" t="str">
            <v>2</v>
          </cell>
          <cell r="Q998" t="str">
            <v>Controles al ejercicio del gobierno</v>
          </cell>
          <cell r="R998" t="str">
            <v>4</v>
          </cell>
          <cell r="S998" t="str">
            <v>Educación de calidad</v>
          </cell>
          <cell r="T998" t="str">
            <v>4. Educación de calidad</v>
          </cell>
          <cell r="U998" t="str">
            <v>2</v>
          </cell>
          <cell r="V998" t="str">
            <v>Desarrollo Social</v>
          </cell>
          <cell r="W998" t="str">
            <v>4</v>
          </cell>
          <cell r="X998" t="str">
            <v>Recreación, Cultura Y Otras Manifestaciones Sociales</v>
          </cell>
          <cell r="Y998" t="str">
            <v>1</v>
          </cell>
          <cell r="Z998" t="str">
            <v>Deporte Y Recreación</v>
          </cell>
          <cell r="AA998" t="str">
            <v>2.4.1</v>
          </cell>
          <cell r="AB998" t="str">
            <v>104</v>
          </cell>
          <cell r="AC998" t="str">
            <v>Administración de capital humano</v>
          </cell>
          <cell r="AD998" t="str">
            <v>DEFICIENCIA EN LA ORGANIZACION DE LAS ACTIVIDADES ADMINISTRATIVAS, ASI COMO FALTA DE RECURSOS HUMANOS Y FINANCIEROS.</v>
          </cell>
          <cell r="AE998" t="str">
            <v>SERVIDORES PUBLICOS Y PERSONAS INVOLUCRADAS EN MATERIA DEPORTIVA.</v>
          </cell>
          <cell r="AF998" t="str">
            <v>MEJORAR LAS ACTIVIDADES Y PROCEDIMIENTOS ADMINISTRATIVOS DEL INSTITUTO DEL DEPORTE.</v>
          </cell>
          <cell r="AG998" t="str">
            <v>MEJORA CONTINUA EN LOS PROCESOS DE LAS ACTIVIDADES ADMINISTRATIVAS.</v>
          </cell>
          <cell r="AH998">
            <v>1</v>
          </cell>
          <cell r="AI998" t="str">
            <v>SERVIDORES PUBLICOS Y PERSONAS INVOLUCRADAS EN MATERIA DEPORTIVA.</v>
          </cell>
          <cell r="AJ998" t="str">
            <v>ACCIONES REALIZADAS/ACCIONES PROGRAMADAS</v>
          </cell>
          <cell r="AK998" t="str">
            <v>ACCION</v>
          </cell>
          <cell r="AL998" t="str">
            <v>EVALUACIONES PERIODICAS.</v>
          </cell>
          <cell r="AM998">
            <v>1</v>
          </cell>
          <cell r="AN998">
            <v>1</v>
          </cell>
          <cell r="AO998">
            <v>1</v>
          </cell>
          <cell r="AP998">
            <v>1</v>
          </cell>
        </row>
        <row r="999">
          <cell r="K999" t="str">
            <v>36PDIDN001</v>
          </cell>
          <cell r="L999">
            <v>6</v>
          </cell>
          <cell r="M999" t="str">
            <v>Ciencia, Innovación y Transparencia</v>
          </cell>
          <cell r="N999" t="str">
            <v>3</v>
          </cell>
          <cell r="O999" t="str">
            <v>Gobierno Abierto</v>
          </cell>
          <cell r="P999" t="str">
            <v>2</v>
          </cell>
          <cell r="Q999" t="str">
            <v>Controles al ejercicio del gobierno</v>
          </cell>
          <cell r="R999">
            <v>16</v>
          </cell>
          <cell r="S999" t="str">
            <v>Paz, justicia e instituciones sólidas</v>
          </cell>
          <cell r="T999" t="str">
            <v>16. Paz, justicia e instituciones sólidas</v>
          </cell>
          <cell r="U999" t="str">
            <v>1</v>
          </cell>
          <cell r="V999" t="str">
            <v>Gobierno</v>
          </cell>
          <cell r="W999" t="str">
            <v>7</v>
          </cell>
          <cell r="X999" t="str">
            <v>Asuntos De Orden Público Y De Seguridad Interior</v>
          </cell>
          <cell r="Y999" t="str">
            <v>2</v>
          </cell>
          <cell r="Z999" t="str">
            <v>Protección Civil</v>
          </cell>
          <cell r="AA999" t="str">
            <v>1.7.2</v>
          </cell>
          <cell r="AB999" t="str">
            <v>002</v>
          </cell>
          <cell r="AC999" t="str">
            <v>Gestión integral de riesgos en materia de protección civil</v>
          </cell>
          <cell r="AD999" t="str">
            <v>NO SE CUENTA CON UNA ADECUADA CULTURA EN MATERIA DE PROTECCION CIVIL, PONIENDO EN RIESGO LA INTEGRIDAD FISICA DE LOS CIUDADANOS EN CASO DE DESASTRES NATURALES O ALGUNA CONTINGENCIA DE OTRO TIPO (INCENDIOS, FUGAS DE GAS, ETC)</v>
          </cell>
          <cell r="AE999" t="str">
            <v>POBLACION QUE ASISTE A LAS INSTALACIONES DEL INSTITUTO DEL DEPORTE.</v>
          </cell>
          <cell r="AF999" t="str">
            <v>DIFUNDIR UNA ADECUADA CULTURA DE PROTECCION CIVIL EN CASO DE PRSENTARSE ALGUN DESASTRE NATURAL O ALGUNA OTRA CONTINGENCIA.</v>
          </cell>
          <cell r="AG999" t="str">
            <v>SALVAGUARDAR EL MAYOR NUMERO DE VIDAS EN CASO DE PRESENTARSE ALGUNA EMERGENCIA PUBLICA.</v>
          </cell>
          <cell r="AH999">
            <v>1</v>
          </cell>
          <cell r="AI999" t="str">
            <v>SALVAGUARDA DE LA POBLACION QUE ASISITE A LAS INSTALACIONES DEL INSTITUTO DEL DEPORTE.</v>
          </cell>
          <cell r="AJ999" t="str">
            <v>ACCIONES REALIZADAS/ACCIONES PROGRAMADAS</v>
          </cell>
          <cell r="AK999" t="str">
            <v>ACCION</v>
          </cell>
          <cell r="AL999" t="str">
            <v>ESTUDIOS DE PREVENCION EN MATERIA DE PROTECCION CIVIL.</v>
          </cell>
          <cell r="AM999">
            <v>1</v>
          </cell>
          <cell r="AN999">
            <v>1</v>
          </cell>
          <cell r="AO999">
            <v>1</v>
          </cell>
          <cell r="AP999">
            <v>1</v>
          </cell>
        </row>
        <row r="1000">
          <cell r="K1000" t="str">
            <v>36PDIDO001</v>
          </cell>
          <cell r="L1000">
            <v>6</v>
          </cell>
          <cell r="M1000" t="str">
            <v>Ciencia, Innovación y Transparencia</v>
          </cell>
          <cell r="N1000">
            <v>3</v>
          </cell>
          <cell r="O1000" t="str">
            <v>Gobierno Abierto</v>
          </cell>
          <cell r="P1000">
            <v>2</v>
          </cell>
          <cell r="Q1000" t="str">
            <v>Controles al ejercicio del gobierno</v>
          </cell>
          <cell r="R1000">
            <v>16</v>
          </cell>
          <cell r="S1000" t="str">
            <v>Paz, justicia e instituciones sólidas</v>
          </cell>
          <cell r="T1000" t="str">
            <v>16. Paz, justicia e instituciones sólidas</v>
          </cell>
          <cell r="U1000" t="str">
            <v>3</v>
          </cell>
          <cell r="V1000" t="str">
            <v>Gobierno</v>
          </cell>
          <cell r="W1000" t="str">
            <v>9</v>
          </cell>
          <cell r="X1000" t="str">
            <v>Coordinación De La Política De Gobierno</v>
          </cell>
          <cell r="Y1000" t="str">
            <v>3</v>
          </cell>
          <cell r="Z1000" t="str">
            <v>Función Pública</v>
          </cell>
          <cell r="AA1000" t="str">
            <v>3.9.3</v>
          </cell>
          <cell r="AB1000" t="str">
            <v>001</v>
          </cell>
          <cell r="AC1000" t="str">
            <v>Función pública y buen gobierno</v>
          </cell>
          <cell r="AD1000" t="str">
            <v>FALTA FORTALECIMIENTO DE LA CULTURA EN MATERIA DE LA FUNCION PUBLICA Y BUEN GOBIERNO</v>
          </cell>
          <cell r="AE1000" t="str">
            <v>SERVIDORES PUBLICOS Y PERSONAS INVOLUCRADAS EN MATERIA DEPORTIVA.</v>
          </cell>
          <cell r="AF1000" t="str">
            <v>IMPLEMENTAR ACCIONES EN MATERIA DE LA FUNCION PUBLICA Y BUEN GOBIERNO, COMO SON CAPACITACION DEL PERSONAL Y CURSOS DE ETICA Y TRANSPARENCIA.</v>
          </cell>
          <cell r="AG1000" t="str">
            <v>MEJOR MANEJO DE LA FUNCION PUBLICA Y BUEN GOBIERNO.</v>
          </cell>
          <cell r="AH1000">
            <v>1</v>
          </cell>
          <cell r="AI1000" t="str">
            <v>SERVIDORES PUBLICOS Y PERSONAS INVOLUCRADAS EN MATERIA DEPORTIVA.</v>
          </cell>
          <cell r="AJ1000" t="str">
            <v>ACCIONES REALIZADAS/ACCIONES PROGRAMADAS</v>
          </cell>
          <cell r="AK1000" t="str">
            <v>ACCION</v>
          </cell>
          <cell r="AL1000" t="str">
            <v>EVALUACIONES PERIODICAS.</v>
          </cell>
          <cell r="AM1000">
            <v>1</v>
          </cell>
          <cell r="AN1000">
            <v>1</v>
          </cell>
          <cell r="AO1000">
            <v>1</v>
          </cell>
          <cell r="AP1000">
            <v>1</v>
          </cell>
        </row>
        <row r="1001">
          <cell r="K1001" t="str">
            <v>36PDIDP001</v>
          </cell>
          <cell r="L1001">
            <v>6</v>
          </cell>
          <cell r="M1001" t="str">
            <v>Ciencia, Innovación y Transparencia</v>
          </cell>
          <cell r="N1001" t="str">
            <v>4</v>
          </cell>
          <cell r="O1001" t="str">
            <v xml:space="preserve">Atención Ciudadana </v>
          </cell>
          <cell r="P1001" t="str">
            <v>2</v>
          </cell>
          <cell r="Q1001" t="str">
            <v>Conexión y acercamiento ciudadano</v>
          </cell>
          <cell r="R1001">
            <v>5</v>
          </cell>
          <cell r="S1001" t="str">
            <v xml:space="preserve">Igualdad de género </v>
          </cell>
          <cell r="T1001" t="str">
            <v xml:space="preserve">5. Igualdad de género </v>
          </cell>
          <cell r="U1001" t="str">
            <v>1</v>
          </cell>
          <cell r="V1001" t="str">
            <v>Gobierno</v>
          </cell>
          <cell r="W1001" t="str">
            <v>2</v>
          </cell>
          <cell r="X1001" t="str">
            <v>Justicia</v>
          </cell>
          <cell r="Y1001" t="str">
            <v>4</v>
          </cell>
          <cell r="Z1001" t="str">
            <v>Derechos Humanos</v>
          </cell>
          <cell r="AA1001" t="str">
            <v>1.2.4</v>
          </cell>
          <cell r="AB1001" t="str">
            <v>003</v>
          </cell>
          <cell r="AC1001" t="str">
            <v>Transversalización de la perspectiva de género</v>
          </cell>
          <cell r="AD1001" t="str">
            <v>DIVERSAS BRECHAS EN LOS DERECHOS HUMANOS DE LAS MUEJERES.</v>
          </cell>
          <cell r="AE1001" t="str">
            <v>MUJERES Y NIÑAS DE LA CIUDAD DE MEXICO</v>
          </cell>
          <cell r="AF1001" t="str">
            <v>FORTALECER LA TRANVERSALIDAD DE LA PERSPECTIVA DE GENERO, PARA LOGRAR LA IGUALDAD SUSTANTIVA ENTRE HOMBRES Y MUJERES EN EL DEPORTE Y CULTURA FISICA.</v>
          </cell>
          <cell r="AG1001" t="str">
            <v>ATENCION DE LOS DERECHOS HUMANOS DE LA MUJERES Y NIÑAS DE LA CIUDAD DE MEXICO EN LAS PRACTICAS DEPORTIVAS DE LA CIUDAD DE MEXICO.</v>
          </cell>
          <cell r="AH1001">
            <v>8</v>
          </cell>
          <cell r="AI1001" t="str">
            <v>MUJERES Y NIÑAS DE LA CIUDAD DE MEXICO</v>
          </cell>
          <cell r="AJ1001" t="str">
            <v>ACCIONES REALIZADAS/ACCIONES PROGRAMADAS</v>
          </cell>
          <cell r="AK1001" t="str">
            <v>ACCION</v>
          </cell>
          <cell r="AL1001" t="str">
            <v>ENCUESTAS DE PARTICIPACION CIUDADANA ASI COMO DATOS ESTADISTICOS DE LA POBLACION DE LA CIUDAD DE MEXICO PUBLICADOS POR EL INEGI.</v>
          </cell>
          <cell r="AM1001">
            <v>2</v>
          </cell>
          <cell r="AN1001">
            <v>4</v>
          </cell>
          <cell r="AO1001">
            <v>6</v>
          </cell>
          <cell r="AP1001">
            <v>8</v>
          </cell>
        </row>
        <row r="1002">
          <cell r="K1002" t="str">
            <v>36PDIDP002</v>
          </cell>
          <cell r="L1002">
            <v>6</v>
          </cell>
          <cell r="M1002" t="str">
            <v>Ciencia, Innovación y Transparencia</v>
          </cell>
          <cell r="N1002" t="str">
            <v>4</v>
          </cell>
          <cell r="O1002" t="str">
            <v xml:space="preserve">Atención Ciudadana </v>
          </cell>
          <cell r="P1002" t="str">
            <v>2</v>
          </cell>
          <cell r="Q1002" t="str">
            <v>Conexión y acercamiento ciudadano</v>
          </cell>
          <cell r="R1002">
            <v>10</v>
          </cell>
          <cell r="S1002" t="str">
            <v xml:space="preserve">Reducción de las desigualdades </v>
          </cell>
          <cell r="T1002" t="str">
            <v xml:space="preserve">10. Reducción de las desigualdades </v>
          </cell>
          <cell r="U1002" t="str">
            <v>1</v>
          </cell>
          <cell r="V1002" t="str">
            <v>Gobierno</v>
          </cell>
          <cell r="W1002" t="str">
            <v>2</v>
          </cell>
          <cell r="X1002" t="str">
            <v>Justicia</v>
          </cell>
          <cell r="Y1002" t="str">
            <v>4</v>
          </cell>
          <cell r="Z1002" t="str">
            <v>Derechos Humanos</v>
          </cell>
          <cell r="AA1002" t="str">
            <v>1.2.4</v>
          </cell>
          <cell r="AB1002" t="str">
            <v>004</v>
          </cell>
          <cell r="AC1002" t="str">
            <v>Transversalización del enfoque de derechos humanos</v>
          </cell>
          <cell r="AD1002" t="str">
            <v>DIVERSAS BRECHAS DE DESIGUALDAD DE GENERO Y CUMPLIMIENTO EN LOS DERECHOS HUMANOS.</v>
          </cell>
          <cell r="AE1002" t="str">
            <v>POBLACION EN GENERAL DE LA CIUDAD DE MEXICO</v>
          </cell>
          <cell r="AF1002" t="str">
            <v>FORTALECER LA TRANVERSALIDAD DE LA PERSPECTIVA DE GENERO, PARA LOGRAR LA IGUALDAD SUSTANTIVA ENTRE LA POBLACION DE LA CIUDAD DE MEXICO</v>
          </cell>
          <cell r="AG1002" t="str">
            <v>ATENCION DE LOS DERECHOS HUMANOS E IGUALDAD DE GENERO EN LA POBLACION DE LA CIUDAD DE MEXICO.</v>
          </cell>
          <cell r="AH1002">
            <v>10</v>
          </cell>
          <cell r="AI1002" t="str">
            <v>MUJERES Y NIÑAS DE LA CIUDAD DE MEXICO</v>
          </cell>
          <cell r="AJ1002" t="str">
            <v>ACCIONES REALIZADAS/ACCIONES PROGRAMADAS</v>
          </cell>
          <cell r="AK1002" t="str">
            <v>ACCION</v>
          </cell>
          <cell r="AL1002" t="str">
            <v>ENCUESTAS DE PARTICIPACION CIUDADANA ASI COMO DATOS ESTADISTICOS DE LA POBLACION DE LA CIUDAD DE MEXICO PUBLICADOS POR EL INEGI.</v>
          </cell>
          <cell r="AM1002">
            <v>2</v>
          </cell>
          <cell r="AN1002">
            <v>4</v>
          </cell>
          <cell r="AO1002">
            <v>7</v>
          </cell>
          <cell r="AP1002">
            <v>10</v>
          </cell>
        </row>
        <row r="1003">
          <cell r="K1003" t="str">
            <v>36PDIDP004</v>
          </cell>
          <cell r="L1003">
            <v>6</v>
          </cell>
          <cell r="M1003" t="str">
            <v>Ciencia, Innovación y Transparencia</v>
          </cell>
          <cell r="N1003" t="str">
            <v>4</v>
          </cell>
          <cell r="O1003" t="str">
            <v xml:space="preserve">Atención Ciudadana </v>
          </cell>
          <cell r="P1003" t="str">
            <v>2</v>
          </cell>
          <cell r="Q1003" t="str">
            <v>Conexión y acercamiento ciudadano</v>
          </cell>
          <cell r="R1003">
            <v>10</v>
          </cell>
          <cell r="S1003" t="str">
            <v xml:space="preserve">Reducción de las desigualdades </v>
          </cell>
          <cell r="T1003" t="str">
            <v xml:space="preserve">10. Reducción de las desigualdades </v>
          </cell>
          <cell r="U1003" t="str">
            <v>2</v>
          </cell>
          <cell r="V1003" t="str">
            <v>Desarrollo Social</v>
          </cell>
          <cell r="W1003" t="str">
            <v>6</v>
          </cell>
          <cell r="X1003" t="str">
            <v>Protección Social</v>
          </cell>
          <cell r="Y1003" t="str">
            <v>8</v>
          </cell>
          <cell r="Z1003" t="str">
            <v>Otros Grupos Vulnerables</v>
          </cell>
          <cell r="AA1003" t="str">
            <v>2.6.8</v>
          </cell>
          <cell r="AB1003">
            <v>294</v>
          </cell>
          <cell r="AC1003" t="str">
            <v>Transversalización de la perspectiva de los derechos de la niñez y de la adolescencia</v>
          </cell>
          <cell r="AD100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03" t="str">
            <v>NIÑOS, NIÑAS Y ADOLESCENTES QUE HABITEN Y TRANSITEN EN LA CIUDAD DE MÉXICO</v>
          </cell>
          <cell r="AF1003" t="str">
            <v>PROMOCIÓN INTEGRAL DE LOS DERECHOS DE LOS NIÑOS, NIÑAS Y ADOLESCENTES.
IMPLEMENTACIÓN ACCIONES DE SENSIBILIZACIÓN, PARA LOS SERVIDORES PÚBLICOS EN EL CUMPLIMIENTO DE LOS DERECHOS DE LOS NIÑOS, NIÑAS Y ADOLESCENTES.</v>
          </cell>
          <cell r="AG1003" t="str">
            <v>NIÑOS, NIÑAS Y ADOLESCENTES, CON UNA VIDA LIBRE DE VIOLENCIA</v>
          </cell>
          <cell r="AH1003">
            <v>1</v>
          </cell>
          <cell r="AI1003" t="str">
            <v>PORCENTAJE DE ACTIVIDADES REALIZADAS A EFECTO DE CONCIENTIZAR SOBRE LOS DERECHOS DE LAS NIÑAS, NIÑOS Y ADOLESCENTES A LOS SERVIDORES PÚBLICOS DE LA INSTITUCIÓN.</v>
          </cell>
          <cell r="AJ1003" t="str">
            <v>(ACTIVIDADES PLANEADAS PARA CONCIENTIZAR SOBRE LOS DERECHOS DE LAS NIÑAS, NIÑOS Y ADOLESCENTES) / (ACTIVIDADES REALIZADAS PARA CONCIENTIZAR SOBRE LOS DERECHOS DE LAS NIÑAS, NIÑOS Y ADOLESCENTES)</v>
          </cell>
          <cell r="AK1003" t="str">
            <v>PORCENTAJE</v>
          </cell>
          <cell r="AL1003" t="str">
            <v>N/A</v>
          </cell>
          <cell r="AM1003">
            <v>0</v>
          </cell>
          <cell r="AN1003">
            <v>0.5</v>
          </cell>
          <cell r="AO1003">
            <v>1</v>
          </cell>
          <cell r="AP1003">
            <v>1</v>
          </cell>
        </row>
        <row r="1004">
          <cell r="K1004" t="str">
            <v>36PDIDS018</v>
          </cell>
          <cell r="L1004">
            <v>6</v>
          </cell>
          <cell r="M1004" t="str">
            <v>Ciencia, Innovación y Transparencia</v>
          </cell>
          <cell r="N1004" t="str">
            <v>4</v>
          </cell>
          <cell r="O1004" t="str">
            <v xml:space="preserve">Atención Ciudadana </v>
          </cell>
          <cell r="P1004" t="str">
            <v>1</v>
          </cell>
          <cell r="Q1004" t="str">
            <v>Modelo de atención ciudadana</v>
          </cell>
          <cell r="R1004">
            <v>4</v>
          </cell>
          <cell r="S1004" t="str">
            <v>Educación de calidad</v>
          </cell>
          <cell r="T1004" t="str">
            <v>4. Educación de calidad</v>
          </cell>
          <cell r="U1004" t="str">
            <v>2</v>
          </cell>
          <cell r="V1004" t="str">
            <v>Desarrollo Social</v>
          </cell>
          <cell r="W1004" t="str">
            <v>4</v>
          </cell>
          <cell r="X1004" t="str">
            <v>Recreación, Cultura Y Otras Manifestaciones Sociales</v>
          </cell>
          <cell r="Y1004" t="str">
            <v>1</v>
          </cell>
          <cell r="Z1004" t="str">
            <v>Deporte Y Recreación</v>
          </cell>
          <cell r="AA1004" t="str">
            <v>2.4.1</v>
          </cell>
          <cell r="AB1004" t="str">
            <v>228</v>
          </cell>
          <cell r="AC1004" t="str">
            <v>Estímulos económicos a las asociaciones deportivas que participan en la olimpiada, paralimpiada y nacional juvenil</v>
          </cell>
          <cell r="AD1004" t="str">
            <v>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v>
          </cell>
          <cell r="AE1004" t="str">
            <v>ASOCIACIONES DEPORTIVAS DE LA CIUDAD DE MEXICO</v>
          </cell>
          <cell r="AF1004" t="str">
            <v>GENERAR LAS CONDICIONES NECESARIAS A LAS ASOCIACIONES DEPORTIVAS DE LA CIUDAD DE MEXICO, PARA ELEVAR EL NIVEL COMPETITIVO DE LAS SELECCIONES REPRESENTATIVAS DE LA CIUDAD DE MEXICO QUE PARTICIPAN EN DIVERSAS COMPETENCIAS Y DISCIPLINAS DEPORTIVAS.</v>
          </cell>
          <cell r="AG1004" t="str">
            <v>MEJORES CONDICIONES PARA DEPORTITAS DE ALTO RENDIMIENTO</v>
          </cell>
          <cell r="AH1004">
            <v>1</v>
          </cell>
          <cell r="AI1004" t="str">
            <v>MIDE EL PORCENTAJE DE AVANCE EN ENTREGA DE APOYOS A ASOCIACIONES DEPORTIVAS DE LA CIUDAD DE MEXICO</v>
          </cell>
          <cell r="AJ1004" t="str">
            <v>APOYOS OTORGADOS ASOCIACIONES DEPORTIVAS/APOYOS PROGRAMADOS*100</v>
          </cell>
          <cell r="AK1004" t="str">
            <v>PORCENTAJE</v>
          </cell>
          <cell r="AL1004" t="str">
            <v>RESULTADOS OBTENIDOS EN COMPETENCIAS DEPORTIVAS NACIONALES..HTTPS://WWW.GOB.MX/CONADE/ACCIONES-Y-PROGRAMAS/SISTEMA-NACIONAL-DE-CULTURA-FISICA-Y-DEPORTE-SINADE</v>
          </cell>
          <cell r="AM1004">
            <v>0.1</v>
          </cell>
          <cell r="AN1004">
            <v>0.3</v>
          </cell>
          <cell r="AO1004">
            <v>0.7</v>
          </cell>
          <cell r="AP1004">
            <v>1</v>
          </cell>
        </row>
        <row r="1005">
          <cell r="K1005" t="str">
            <v>36PDIDS019</v>
          </cell>
          <cell r="L1005">
            <v>6</v>
          </cell>
          <cell r="M1005" t="str">
            <v>Ciencia, Innovación y Transparencia</v>
          </cell>
          <cell r="N1005" t="str">
            <v>4</v>
          </cell>
          <cell r="O1005" t="str">
            <v xml:space="preserve">Atención Ciudadana </v>
          </cell>
          <cell r="P1005" t="str">
            <v>2</v>
          </cell>
          <cell r="Q1005" t="str">
            <v>Conexión y acercamiento ciudadano</v>
          </cell>
          <cell r="R1005">
            <v>4</v>
          </cell>
          <cell r="S1005" t="str">
            <v>Educación de calidad</v>
          </cell>
          <cell r="T1005" t="str">
            <v>4. Educación de calidad</v>
          </cell>
          <cell r="U1005" t="str">
            <v>2</v>
          </cell>
          <cell r="V1005" t="str">
            <v>Desarrollo Social</v>
          </cell>
          <cell r="W1005" t="str">
            <v>4</v>
          </cell>
          <cell r="X1005" t="str">
            <v>Recreación, Cultura Y Otras Manifestaciones Sociales</v>
          </cell>
          <cell r="Y1005" t="str">
            <v>1</v>
          </cell>
          <cell r="Z1005" t="str">
            <v>Deporte Y Recreación</v>
          </cell>
          <cell r="AA1005" t="str">
            <v>2.4.1</v>
          </cell>
          <cell r="AB1005" t="str">
            <v>227</v>
          </cell>
          <cell r="AC1005" t="str">
            <v>Estímulos económicos a deportistas destacados representativos</v>
          </cell>
          <cell r="AD1005" t="str">
            <v>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v>
          </cell>
          <cell r="AE1005" t="str">
            <v>DEPORTISTAS DE ALTO RENDIMIENTO QUE REPRESENTAN A LA CIUDAD DE MEXICO.</v>
          </cell>
          <cell r="AF1005" t="str">
            <v>RECONOCER LOS LOGROS COMPETITIVOS DE DEPORTISTAS SOBRESALIENTES Y TALENTOS DEPORTIVOS INFANTILES Y JUVENILES QUE PARTICIPAN EN EL MARCO DEL SISTEMA NACIONAL DE CULTURA FISICA Y DEPORTE REPRESENTANDO A LA CIUDAD DE MEXICO, A TRAVES DE ESTIMULOS ECONOMICOS.</v>
          </cell>
          <cell r="AG1005" t="str">
            <v>MEJORES CONDICIONES ECONOMICAS PARA DEPORTITAS DE ALTO RENDIMIENTO.</v>
          </cell>
          <cell r="AH1005">
            <v>1</v>
          </cell>
          <cell r="AI1005" t="str">
            <v>MIDE EL PORCENTAJE DE APOYOS ENTREGADOS ATLETAS DE ALTO RENDIMIENTO</v>
          </cell>
          <cell r="AJ1005" t="str">
            <v>APOYOS OTORGADOS ATLETAS DE ALTO RENDIMIENTO/APOYOS PROGRAMADOS*100</v>
          </cell>
          <cell r="AK1005" t="str">
            <v>PORCENTAJE</v>
          </cell>
          <cell r="AL1005" t="str">
            <v>RESULTADOS OBTENIDOS EN COMPETENCIAS DEPORTIVAS DEL SISTEMA NACIONAL DE CULTURA FISICA Y DEPORTE.HTTPS://WWW.GOB.MX/CONADE/ACCIONES-Y-PROGRAMAS/SISTEMA-NACIONAL-DE-CULTURA-FISICA-Y-DEPORTE-SINADE</v>
          </cell>
          <cell r="AM1005">
            <v>0.2</v>
          </cell>
          <cell r="AN1005">
            <v>0.4</v>
          </cell>
          <cell r="AO1005">
            <v>0.8</v>
          </cell>
          <cell r="AP1005">
            <v>1</v>
          </cell>
        </row>
        <row r="1006">
          <cell r="K1006" t="str">
            <v>36PDIDS029</v>
          </cell>
          <cell r="L1006">
            <v>6</v>
          </cell>
          <cell r="M1006" t="str">
            <v>Ciencia, Innovación y Transparencia</v>
          </cell>
          <cell r="N1006" t="str">
            <v>4</v>
          </cell>
          <cell r="O1006" t="str">
            <v xml:space="preserve">Atención Ciudadana </v>
          </cell>
          <cell r="P1006" t="str">
            <v>1</v>
          </cell>
          <cell r="Q1006" t="str">
            <v>Modelo de atención ciudadana</v>
          </cell>
          <cell r="R1006">
            <v>4</v>
          </cell>
          <cell r="S1006" t="str">
            <v>Educación de calidad</v>
          </cell>
          <cell r="T1006" t="str">
            <v>4. Educación de calidad</v>
          </cell>
          <cell r="U1006" t="str">
            <v>2</v>
          </cell>
          <cell r="V1006" t="str">
            <v>Desarrollo Social</v>
          </cell>
          <cell r="W1006" t="str">
            <v>4</v>
          </cell>
          <cell r="X1006" t="str">
            <v>Recreación, Cultura Y Otras Manifestaciones Sociales</v>
          </cell>
          <cell r="Y1006" t="str">
            <v>1</v>
          </cell>
          <cell r="Z1006" t="str">
            <v>Deporte Y Recreación</v>
          </cell>
          <cell r="AA1006" t="str">
            <v>2.4.1</v>
          </cell>
          <cell r="AB1006" t="str">
            <v>229</v>
          </cell>
          <cell r="AC1006" t="str">
            <v>Ponte pila, deporte comunitario</v>
          </cell>
          <cell r="AD1006" t="str">
            <v>AUMENTAR EL ACCESO A SERVICIOS ADECUADOS DE CULTURA FISICA EN LAS 16 ALCALDIAS DE LA CIUDAD DE MEXICO.</v>
          </cell>
          <cell r="AE1006" t="str">
            <v>POBLACION QUE SE ENCUENTRA EN ZONAS DE MEDIO, BAJO Y MUY BAJO NIVEL DE DESARROLLO SOCIAL.</v>
          </cell>
          <cell r="AF1006" t="str">
            <v>DESARROLLAR PROGRAMAS DEPORTIVOS ENTRE LA POBLACION QUE SE ENCUENTRA EN ZONAS DE MEDIO, BAJO Y MUY BAJO NIVEL DE DESARROLLO SOCIAL.</v>
          </cell>
          <cell r="AG1006" t="str">
            <v>DESARROLLO DEL DEPORTE EN ZONAS DE MEDIO, BAJO Y MUY BAJO NIVEL DE DESARROLLO SOCIAL.</v>
          </cell>
          <cell r="AH1006">
            <v>1</v>
          </cell>
          <cell r="AI1006" t="str">
            <v>MIDE EL PORCENTAJE DE APOYOS ENTREGADOS A COORDINADORES DE ALCALDIAS, SUBCOORDINADORES Y PROMOTORES)</v>
          </cell>
          <cell r="AJ1006" t="str">
            <v>APOYOS OTORGADOS A BENEFICIARISO/APOYOS PROGRAMADOS * 100</v>
          </cell>
          <cell r="AK1006" t="str">
            <v>PORCENTAJE</v>
          </cell>
          <cell r="AL1006" t="str">
            <v>INDEPORTE.CDMX.GOB.MX</v>
          </cell>
          <cell r="AM1006">
            <v>0.1</v>
          </cell>
          <cell r="AN1006">
            <v>0.2</v>
          </cell>
          <cell r="AO1006">
            <v>0.8</v>
          </cell>
          <cell r="AP1006">
            <v>1</v>
          </cell>
        </row>
        <row r="1007">
          <cell r="K1007" t="str">
            <v>36PDIEE086</v>
          </cell>
          <cell r="L1007">
            <v>6</v>
          </cell>
          <cell r="M1007" t="str">
            <v>Ciencia, Innovación y Transparencia</v>
          </cell>
          <cell r="N1007" t="str">
            <v>2</v>
          </cell>
          <cell r="O1007" t="str">
            <v>Ciencia y divulgación</v>
          </cell>
          <cell r="P1007" t="str">
            <v>2</v>
          </cell>
          <cell r="Q1007" t="str">
            <v>Formación</v>
          </cell>
          <cell r="R1007">
            <v>4</v>
          </cell>
          <cell r="S1007" t="str">
            <v>Educación de calidad</v>
          </cell>
          <cell r="T1007" t="str">
            <v>4. Educación de calidad</v>
          </cell>
          <cell r="U1007" t="str">
            <v>2</v>
          </cell>
          <cell r="V1007" t="str">
            <v>Desarrollo Social</v>
          </cell>
          <cell r="W1007" t="str">
            <v>5</v>
          </cell>
          <cell r="X1007" t="str">
            <v>Educación</v>
          </cell>
          <cell r="Y1007" t="str">
            <v>2</v>
          </cell>
          <cell r="Z1007" t="str">
            <v>Educación Media Superior</v>
          </cell>
          <cell r="AA1007" t="str">
            <v>2.5.2</v>
          </cell>
          <cell r="AB1007" t="str">
            <v>042</v>
          </cell>
          <cell r="AC1007" t="str">
            <v>Fortalecimiento a la educación media superior</v>
          </cell>
          <cell r="AD1007" t="str">
            <v>LA DEMANDA EDUCATIVA EN EL NIVEL MEDIO SUPERIOR SUPERA LA OFERTA EN LA CIUDAD DE MEXICO</v>
          </cell>
          <cell r="AE1007" t="str">
            <v>HABITANTES QUE VIVAN EN LA CIUDAD DE MEXICO, SOBRE TODO EN LA PERIFERIA Y EN LAS ZONAS DONDE NO EXISTA OFERTA EDUCATIVA Y QUE DESEAN CURSAR EL NIVEL MEDIO SUPERIOR</v>
          </cell>
          <cell r="AF1007" t="str">
            <v>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v>
          </cell>
          <cell r="AG1007" t="str">
            <v>SE CUENTA CON OPCIONES DE EDUCACION GRATUITA Y DE CALIDAD PARA QUE LOS JOVENES EN LA CIUDAD DE MEXICO PUEDAN CONCLUIR SUS ESTUDIOS DE BACHILLERATO</v>
          </cell>
          <cell r="AH1007">
            <v>0.4</v>
          </cell>
          <cell r="AI1007" t="str">
            <v>MIDE EL NÙMERO DE ESTUDIANTES INSCRITOS RESPECTO AL PERIODO ANTERIOR</v>
          </cell>
          <cell r="AJ1007" t="str">
            <v>( NUMERO DE ESTUDIANTES INSCRITOS AL FINAL DEL AÑO / NUMERO DE ESTUDIANTES INSCRITOS AL INICIO DEL AÑO-1)*100</v>
          </cell>
          <cell r="AK1007" t="str">
            <v>INDICE</v>
          </cell>
          <cell r="AL1007" t="str">
            <v>MATRICULA REGISTRADA POR CADA  PLANTEL DEL INSTITUTO</v>
          </cell>
          <cell r="AM1007">
            <v>0.05</v>
          </cell>
          <cell r="AN1007">
            <v>0.15</v>
          </cell>
          <cell r="AO1007">
            <v>0.3</v>
          </cell>
          <cell r="AP1007">
            <v>0.4</v>
          </cell>
        </row>
        <row r="1008">
          <cell r="K1008" t="str">
            <v>36PDIEF003</v>
          </cell>
          <cell r="L1008">
            <v>6</v>
          </cell>
          <cell r="M1008" t="str">
            <v>Ciencia, Innovación y Transparencia</v>
          </cell>
          <cell r="N1008">
            <v>2</v>
          </cell>
          <cell r="O1008" t="str">
            <v>Ciencia y divulgación</v>
          </cell>
          <cell r="P1008">
            <v>1</v>
          </cell>
          <cell r="Q1008" t="str">
            <v>Investigación, tecnología e innovación para satisfacer demandas de la ciudad</v>
          </cell>
          <cell r="R1008">
            <v>9</v>
          </cell>
          <cell r="S1008" t="str">
            <v>Industria, innovación e infraestructuras</v>
          </cell>
          <cell r="T1008" t="str">
            <v>9. Industria, innovación e infraestructuras</v>
          </cell>
          <cell r="U1008" t="str">
            <v>3</v>
          </cell>
          <cell r="V1008" t="str">
            <v>Desarrollo Económico</v>
          </cell>
          <cell r="W1008" t="str">
            <v>8</v>
          </cell>
          <cell r="X1008" t="str">
            <v>Ciencia, Tecnología E Innovación</v>
          </cell>
          <cell r="Y1008" t="str">
            <v>4</v>
          </cell>
          <cell r="Z1008" t="str">
            <v>Innovación</v>
          </cell>
          <cell r="AA1008" t="str">
            <v>3.8.4</v>
          </cell>
          <cell r="AB1008" t="str">
            <v>047</v>
          </cell>
          <cell r="AC1008" t="str">
            <v>Innovación, ciencia y tecnología</v>
          </cell>
          <cell r="AD1008" t="str">
            <v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v>
          </cell>
          <cell r="AE1008" t="str">
            <v>PERSONAL DOCENTE DEL INSTITUTO</v>
          </cell>
          <cell r="AF1008" t="str">
            <v xml:space="preserve">CONTAR CON PERSONAL DOCENTE QUE AL PARTICIPAR EN CURSOS Y ACTIVIDADES DE DIVULGACION CIENTIFICA Y CULTURAL, ELEVE EL NIVEL ACADEMICO DE LOS ESTUDIANTES DISMINUIR EL REZAGO Y LA DESERCION, DOTANDO DE HERRAMIENTAS COGNOCITIVAS A NUESTROS DOCENTES PARA TAL EFECTO. </v>
          </cell>
          <cell r="AG1008" t="str">
            <v>CONTAR CON PERSONAL ACADEMICO QUE ENFOQUE SUS ESFUERZOS EN EL LOGRO DE MAYOR AUMENTO EN LA ATENCION, SEGUIMIENTO Y EGRESO DE ESTUDIANTES EN LOS PLANTELES DEL INSTITUTO DE EDUCACION MEDIA SUPERIOR DE LA CIUDAD DE MEXICO.</v>
          </cell>
          <cell r="AH1008">
            <v>0.2</v>
          </cell>
          <cell r="AI1008" t="str">
            <v>MIDE EL PORCENTAJE DE DOCENTES QUE PARTIICPAN EN CURSOS Y ACTIVIDADES DE DIVULGACION CIENTIFICA Y CULTURAL</v>
          </cell>
          <cell r="AJ1008" t="str">
            <v>NUMERO DE DOCENTES QUE PARTICIPAN EN EVENTOS, CURSOS Y ACTIVIDADES DE DIVULGACION CIENTIFICA Y CULTURAL / POBLACION TOTAL DE DOCENTES EN EL IEMS*100</v>
          </cell>
          <cell r="AK1008" t="str">
            <v>PORCENTAJE</v>
          </cell>
          <cell r="AL1008" t="str">
            <v>PLANTILLA DE DOCENTES Y LISTA DE ASISTENCIA A  EVENTOS, CURSOS Y ACTIVIDADES DE DIVULGACION CIENTIFICA Y CULTURAL.</v>
          </cell>
          <cell r="AM1008">
            <v>0.05</v>
          </cell>
          <cell r="AN1008">
            <v>0.1</v>
          </cell>
          <cell r="AO1008">
            <v>0.15</v>
          </cell>
          <cell r="AP1008">
            <v>0.2</v>
          </cell>
        </row>
        <row r="1009">
          <cell r="K1009" t="str">
            <v>36PDIEM001</v>
          </cell>
          <cell r="L1009">
            <v>6</v>
          </cell>
          <cell r="M1009" t="str">
            <v>Ciencia, Innovación y Transparencia</v>
          </cell>
          <cell r="N1009" t="str">
            <v>2</v>
          </cell>
          <cell r="O1009" t="str">
            <v>Ciencia y divulgación</v>
          </cell>
          <cell r="P1009" t="str">
            <v>2</v>
          </cell>
          <cell r="Q1009" t="str">
            <v>Formación</v>
          </cell>
          <cell r="R1009" t="str">
            <v>4</v>
          </cell>
          <cell r="S1009" t="str">
            <v>Educación de calidad</v>
          </cell>
          <cell r="T1009" t="str">
            <v>4. Educación de calidad</v>
          </cell>
          <cell r="U1009" t="str">
            <v>2</v>
          </cell>
          <cell r="V1009" t="str">
            <v>Desarrollo Social</v>
          </cell>
          <cell r="W1009" t="str">
            <v>5</v>
          </cell>
          <cell r="X1009" t="str">
            <v>Educación</v>
          </cell>
          <cell r="Y1009" t="str">
            <v>2</v>
          </cell>
          <cell r="Z1009" t="str">
            <v>Educación Media Superior</v>
          </cell>
          <cell r="AA1009" t="str">
            <v>2.5.2</v>
          </cell>
          <cell r="AB1009" t="str">
            <v>104</v>
          </cell>
          <cell r="AC1009" t="str">
            <v>Administración de capital humano</v>
          </cell>
          <cell r="AD1009" t="str">
            <v>EVITAR LA MALA ADMINISTRACION DEL INSTITUTO DERIVADO DE LA FALTA DE PERSONAL CAPACITADO Y COMPROMETIDO CON LA MISION</v>
          </cell>
          <cell r="AE1009" t="str">
            <v>ESTUDIANTES DEL INSTITUTO</v>
          </cell>
          <cell r="AF1009" t="str">
            <v>CONTAR CON EL PERSONAL CAPACITADO EN RELACION CON LAS DISTINTAS FUNCIONES Y ACTIVIDADES QUE REALIZA EL INSTITUTO TENER PERSONAL COMPROMETIDO CON LOS OBJETIVOS DEL INSTITUTO</v>
          </cell>
          <cell r="AG1009" t="str">
            <v>ESTUDIANTES PREPARADOS</v>
          </cell>
          <cell r="AH1009">
            <v>2220</v>
          </cell>
          <cell r="AI1009" t="str">
            <v>NUMERO DE EMPLEADOS VIGENTES DE BASE Y ESTRUCTURA Y PERSONAL DE APOYO ADMINISTRATIVO CONTRATADO BAJO EL REGIMEN DE HONORARIOS ASIMILADOS A SALARIOS</v>
          </cell>
          <cell r="AJ1009" t="str">
            <v>PERSONAL QUE OCUPE UNA PLAZA AUTORIZADA O QUE TENGA CONTRATO BAJO EL REGIMEN DE HONORARIOS ASIMILADOS A SALARIOS</v>
          </cell>
          <cell r="AK1009" t="str">
            <v>PERSONA</v>
          </cell>
          <cell r="AL1009" t="str">
            <v>PLANTILLA OCUPADA DE ACUERDO A ESTRUCTURA AUTORIZADA POR CEGEMDA</v>
          </cell>
          <cell r="AM1009">
            <v>500</v>
          </cell>
          <cell r="AN1009">
            <v>1000</v>
          </cell>
          <cell r="AO1009">
            <v>1500</v>
          </cell>
          <cell r="AP1009">
            <v>2220</v>
          </cell>
        </row>
        <row r="1010">
          <cell r="K1010" t="str">
            <v>36PDIEN001</v>
          </cell>
          <cell r="L1010">
            <v>6</v>
          </cell>
          <cell r="M1010" t="str">
            <v>Ciencia, Innovación y Transparencia</v>
          </cell>
          <cell r="N1010" t="str">
            <v>5</v>
          </cell>
          <cell r="O1010" t="str">
            <v>Seguridad, protección civil y coordinación interinstitucional</v>
          </cell>
          <cell r="P1010" t="str">
            <v>1</v>
          </cell>
          <cell r="Q1010" t="str">
            <v>Alerta inmediata</v>
          </cell>
          <cell r="R1010">
            <v>16</v>
          </cell>
          <cell r="S1010" t="str">
            <v>Paz, justicia e instituciones sólidas</v>
          </cell>
          <cell r="T1010" t="str">
            <v>16. Paz, justicia e instituciones sólidas</v>
          </cell>
          <cell r="U1010" t="str">
            <v>1</v>
          </cell>
          <cell r="V1010" t="str">
            <v>Gobierno</v>
          </cell>
          <cell r="W1010" t="str">
            <v>7</v>
          </cell>
          <cell r="X1010" t="str">
            <v>Asuntos De Orden Público Y De Seguridad Interior</v>
          </cell>
          <cell r="Y1010" t="str">
            <v>2</v>
          </cell>
          <cell r="Z1010" t="str">
            <v>Protección Civil</v>
          </cell>
          <cell r="AA1010" t="str">
            <v>1.7.2</v>
          </cell>
          <cell r="AB1010" t="str">
            <v>002</v>
          </cell>
          <cell r="AC1010" t="str">
            <v>Gestión integral de riesgos en materia de protección civil</v>
          </cell>
          <cell r="AD1010" t="str">
            <v>NO SE CUENTA CON UN PROGRAMA DE PROTECCION CIVIL ACTUALIZADO</v>
          </cell>
          <cell r="AE1010" t="str">
            <v>PERSONAL Y ESTUDIANTES DEL INSTITUTO</v>
          </cell>
          <cell r="AF1010" t="str">
            <v>TRANSITAR DE UN MODELO PREDOMINANTEMENTE REACTIVO A UNO BASADO EN LA GESTION INTEGRAL DE RIESGOS QUE CONTEMPLE LAS FASES DE IDENTIFICACION, PREVENCION, REDUCCION Y MITIGACION DE RIESGOS, PARA ASI DAR RESPUESTA A UNA EMERGENCIA MEDIANTE LA REHABILITACION Y RECUPERACION.</v>
          </cell>
          <cell r="AG1010" t="str">
            <v>CONTAR CON PERSONAL Y ESTUDIANTES CAPACITADOS EN TEMAS DE PROTECCION CIVIL</v>
          </cell>
          <cell r="AH1010">
            <v>15</v>
          </cell>
          <cell r="AI1010" t="str">
            <v>PROGRAMAS INTERNOS DE PROTECCION CIVIL</v>
          </cell>
          <cell r="AJ1010" t="str">
            <v>PROGRAMAS REGISTRADOS ANTE LA SECRETARIA DE PROTECCION CIVIL</v>
          </cell>
          <cell r="AK1010" t="str">
            <v>PROGRAMA</v>
          </cell>
          <cell r="AL1010" t="str">
            <v>REGISTRO DE LOS PORGRAMAS DE PROTECCION CIVIL</v>
          </cell>
          <cell r="AM1010">
            <v>3</v>
          </cell>
          <cell r="AN1010">
            <v>5</v>
          </cell>
          <cell r="AO1010">
            <v>10</v>
          </cell>
          <cell r="AP1010">
            <v>15</v>
          </cell>
        </row>
        <row r="1011">
          <cell r="K1011" t="str">
            <v>36PDIEO001</v>
          </cell>
          <cell r="L1011">
            <v>6</v>
          </cell>
          <cell r="M1011" t="str">
            <v>Ciencia, Innovación y Transparencia</v>
          </cell>
          <cell r="N1011">
            <v>3</v>
          </cell>
          <cell r="O1011" t="str">
            <v>Gobierno Abierto</v>
          </cell>
          <cell r="P1011">
            <v>2</v>
          </cell>
          <cell r="Q1011" t="str">
            <v>Controles al ejercicio del gobierno</v>
          </cell>
          <cell r="R1011">
            <v>16</v>
          </cell>
          <cell r="S1011" t="str">
            <v>Paz, justicia e instituciones sólidas</v>
          </cell>
          <cell r="T1011" t="str">
            <v>16. Paz, justicia e instituciones sólidas</v>
          </cell>
          <cell r="U1011" t="str">
            <v>3</v>
          </cell>
          <cell r="V1011" t="str">
            <v>Gobierno</v>
          </cell>
          <cell r="W1011" t="str">
            <v>9</v>
          </cell>
          <cell r="X1011" t="str">
            <v>Coordinación De La Política De Gobierno</v>
          </cell>
          <cell r="Y1011" t="str">
            <v>3</v>
          </cell>
          <cell r="Z1011" t="str">
            <v>Función Pública</v>
          </cell>
          <cell r="AA1011" t="str">
            <v>3.9.3</v>
          </cell>
          <cell r="AB1011" t="str">
            <v>001</v>
          </cell>
          <cell r="AC1011" t="str">
            <v>Función pública y buen gobierno</v>
          </cell>
          <cell r="AD1011" t="str">
            <v>EXSITE RENUENCIA Y FALTA DE CAPACITACION EN MATERIA DE ESTADO ABIERTO Y BUEN GOBIERNO, LO QUE IMPIDE GENERAR CONFIANZA A LA CIUDADANIA EN TEMAS DE TRANSPARENCIA.</v>
          </cell>
          <cell r="AE1011" t="str">
            <v>FUNCIONARIOS DEL INSTITUTO DE EDUCACION MEDIA SUPERIOR DE LA CIUDAD DE MEXICO.</v>
          </cell>
          <cell r="AF1011" t="str">
            <v>CREAR UNA CULTURA DE TRANSPARENCIA Y RENDICION DE CUENTAS EN LOS FUNCIONARIOS DEL IEMS MEDIANTE SU PARTICIPACION ACTIVA EN CURSOS DE CAPACITACION.</v>
          </cell>
          <cell r="AG1011" t="str">
            <v>CONTAR CON FUNCIONARIOS CAPACITADOS EN MATERIA DE ESTADO ABIERTO Y BUEN GOBIERNO LO QUE PERMITA AUMENTAR LA CONFIANZA DE LA CIUDADANIA EN EL INSTITUTO.</v>
          </cell>
          <cell r="AH1011">
            <v>0.9</v>
          </cell>
          <cell r="AI1011" t="str">
            <v>PORCENTAJE DE FUNCIONARIOS PUBLICOS DEL INSTITUTO ACREDITADOS EN CURSOS EN MATERIA DE ESTADO ABIERTO Y BUEN GOBIERNO.</v>
          </cell>
          <cell r="AJ1011" t="str">
            <v>FUNCIONARIOS DEL IEMS CDMX CAPACITADOS / FUNCIONARIOS DEL IEMS CDMX</v>
          </cell>
          <cell r="AK1011" t="str">
            <v>PORCENTAJE</v>
          </cell>
          <cell r="AL1011" t="str">
            <v>LISTAS DE ASISTENCIA A CURSOS EN MATERIA DE ESTADO ABIERTO Y BUEN GOBIERNO.</v>
          </cell>
          <cell r="AM1011">
            <v>0.2</v>
          </cell>
          <cell r="AN1011">
            <v>0.2</v>
          </cell>
          <cell r="AO1011">
            <v>0.25</v>
          </cell>
          <cell r="AP1011">
            <v>0.25</v>
          </cell>
        </row>
        <row r="1012">
          <cell r="K1012" t="str">
            <v>36PDIEP001</v>
          </cell>
          <cell r="L1012">
            <v>6</v>
          </cell>
          <cell r="M1012" t="str">
            <v>Ciencia, Innovación y Transparencia</v>
          </cell>
          <cell r="N1012" t="str">
            <v>2</v>
          </cell>
          <cell r="O1012" t="str">
            <v>Ciencia y divulgación</v>
          </cell>
          <cell r="P1012" t="str">
            <v>2</v>
          </cell>
          <cell r="Q1012" t="str">
            <v>Formación</v>
          </cell>
          <cell r="R1012">
            <v>5</v>
          </cell>
          <cell r="S1012" t="str">
            <v xml:space="preserve">Igualdad de género </v>
          </cell>
          <cell r="T1012" t="str">
            <v xml:space="preserve">5. Igualdad de género </v>
          </cell>
          <cell r="U1012" t="str">
            <v>1</v>
          </cell>
          <cell r="V1012" t="str">
            <v>Gobierno</v>
          </cell>
          <cell r="W1012" t="str">
            <v>2</v>
          </cell>
          <cell r="X1012" t="str">
            <v>Justicia</v>
          </cell>
          <cell r="Y1012" t="str">
            <v>4</v>
          </cell>
          <cell r="Z1012" t="str">
            <v>Derechos Humanos</v>
          </cell>
          <cell r="AA1012" t="str">
            <v>1.2.4</v>
          </cell>
          <cell r="AB1012" t="str">
            <v>003</v>
          </cell>
          <cell r="AC1012" t="str">
            <v>Transversalización de la perspectiva de género</v>
          </cell>
          <cell r="AD1012" t="str">
            <v>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v>
          </cell>
          <cell r="AE1012" t="str">
            <v>18.000 MUJERES QUE CONFORMAN PARTE DE LA COMUNIDAD ESCOLAR, DOCENTE Y ADMINISTRATIVO DEL IEMS.</v>
          </cell>
          <cell r="AF1012" t="str">
            <v>CONTRIBUIR CON PROPUESTAS QUE FOMENTEN CAMBIOS EN LA PERSPECTIVA Y PERCEPCION DE LA SOCIEDAD, PARA ERRADICAR LA DISCRIMINACION EN TODAS SUS FORMAS, PRINCIPALMENTE EN TODO LO QUE SE REFIERE A LA DESIGUALDAD DE GENERO.</v>
          </cell>
          <cell r="AG1012" t="str">
            <v>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v>
          </cell>
          <cell r="AH1012">
            <v>4</v>
          </cell>
          <cell r="AI1012" t="str">
            <v xml:space="preserve">CREACION Y DISEÑO DE PLANES PARA LA FORMACION DE CAPITAL HUMANO EN EDUCACION Y CIENCIA CON PERSPECTIVA DE GENERO. </v>
          </cell>
          <cell r="AJ1012" t="str">
            <v>CURSOS Y TALLERES EFECTUADOS DONDE SE RECONOZCAN LOS DERECHOS DE LAS MUJERES Y EL RECONOCIMIENTO DE LA IGUALDAD SUSTANTIVA</v>
          </cell>
          <cell r="AK1012" t="str">
            <v>ACCION</v>
          </cell>
          <cell r="AL1012" t="str">
            <v>LISTAS DE ASISTENCIA A CURSOS Y TALLERES EFECTUADOS</v>
          </cell>
          <cell r="AM1012">
            <v>1</v>
          </cell>
          <cell r="AN1012">
            <v>1</v>
          </cell>
          <cell r="AO1012">
            <v>1</v>
          </cell>
          <cell r="AP1012">
            <v>1</v>
          </cell>
        </row>
        <row r="1013">
          <cell r="K1013" t="str">
            <v>36PDIEP002</v>
          </cell>
          <cell r="L1013">
            <v>6</v>
          </cell>
          <cell r="M1013" t="str">
            <v>Ciencia, Innovación y Transparencia</v>
          </cell>
          <cell r="N1013" t="str">
            <v>2</v>
          </cell>
          <cell r="O1013" t="str">
            <v>Ciencia y divulgación</v>
          </cell>
          <cell r="P1013" t="str">
            <v>2</v>
          </cell>
          <cell r="Q1013" t="str">
            <v>Formación</v>
          </cell>
          <cell r="R1013">
            <v>10</v>
          </cell>
          <cell r="S1013" t="str">
            <v xml:space="preserve">Reducción de las desigualdades </v>
          </cell>
          <cell r="T1013" t="str">
            <v xml:space="preserve">10. Reducción de las desigualdades </v>
          </cell>
          <cell r="U1013" t="str">
            <v>1</v>
          </cell>
          <cell r="V1013" t="str">
            <v>Gobierno</v>
          </cell>
          <cell r="W1013" t="str">
            <v>2</v>
          </cell>
          <cell r="X1013" t="str">
            <v>Justicia</v>
          </cell>
          <cell r="Y1013" t="str">
            <v>4</v>
          </cell>
          <cell r="Z1013" t="str">
            <v>Derechos Humanos</v>
          </cell>
          <cell r="AA1013" t="str">
            <v>1.2.4</v>
          </cell>
          <cell r="AB1013" t="str">
            <v>004</v>
          </cell>
          <cell r="AC1013" t="str">
            <v>Transversalización del enfoque de derechos humanos</v>
          </cell>
          <cell r="AD1013" t="str">
            <v>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v>
          </cell>
          <cell r="AE1013" t="str">
            <v>PERSONAL A CARGO DE LAS ACTIVIDADES DE ACTIVACION DE LA SALUD EN PLANTELES Y GRUPOS DE ADOLESCENTES PROMOTORES</v>
          </cell>
          <cell r="AF1013" t="str">
            <v>GARANTIZAR QUE LA ACTUACION DEL PERSONAL ESCOLAR IMPLICADO EN LA ATENCION A ESTUDIANTES Y EN LAS ACTIVIDADES DE PROMOCION DE LA SALUD, CUENTE CON UN MARCO NORMATIVO ACORDE AL ENFOQUE DE JUVENTUDES, DERECHOS DE LAS JUVENTUDES, IGUALDAD DE GENERO Y EDUCACION PARA LA PAZ</v>
          </cell>
          <cell r="AG1013" t="str">
            <v>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v>
          </cell>
          <cell r="AH1013">
            <v>5</v>
          </cell>
          <cell r="AI1013" t="str">
            <v>2 TALLERES DE PROVENCION DESDE LA ALTERNATIVA DEL JUEGO, 2 TALLERES DE EDUCACION EN Y PARA LA NEGOCIACION Y EL CONFLICTO, 1 DIPLOMADO EN EDUCACION PARA LA PAZ Y DERECHOS HUMANOS</v>
          </cell>
          <cell r="AJ1013" t="str">
            <v>40 ESTUDIANTES FORMADOS EN EDUCACION PARA AL PAZ.100% DEL PERSONAL DE COLABORACION INTERINSTITUCIONAL DIPLOMADOS EN EDUCACION PARA LA PAZ</v>
          </cell>
          <cell r="AK1013" t="str">
            <v>TALLERES.DIPLOMADO</v>
          </cell>
          <cell r="AL1013" t="str">
            <v>LISTAS DE ASISTENCIA.DOCUMENTO FINAL DE SISTEMATIZACION DEL PROYECTO POR PARTE DE CEPAZ</v>
          </cell>
          <cell r="AM1013">
            <v>1</v>
          </cell>
          <cell r="AN1013">
            <v>2</v>
          </cell>
          <cell r="AO1013">
            <v>3</v>
          </cell>
          <cell r="AP1013">
            <v>5</v>
          </cell>
        </row>
        <row r="1014">
          <cell r="K1014" t="str">
            <v>36PDIEP004</v>
          </cell>
          <cell r="L1014">
            <v>6</v>
          </cell>
          <cell r="M1014" t="str">
            <v>Ciencia, Innovación y Transparencia</v>
          </cell>
          <cell r="N1014" t="str">
            <v>2</v>
          </cell>
          <cell r="O1014" t="str">
            <v>Ciencia y divulgación</v>
          </cell>
          <cell r="P1014" t="str">
            <v>2</v>
          </cell>
          <cell r="Q1014" t="str">
            <v>Formación</v>
          </cell>
          <cell r="R1014">
            <v>10</v>
          </cell>
          <cell r="S1014" t="str">
            <v xml:space="preserve">Reducción de las desigualdades </v>
          </cell>
          <cell r="T1014" t="str">
            <v xml:space="preserve">10. Reducción de las desigualdades </v>
          </cell>
          <cell r="U1014" t="str">
            <v>2</v>
          </cell>
          <cell r="V1014" t="str">
            <v>Desarrollo Social</v>
          </cell>
          <cell r="W1014" t="str">
            <v>6</v>
          </cell>
          <cell r="X1014" t="str">
            <v>Protección Social</v>
          </cell>
          <cell r="Y1014" t="str">
            <v>8</v>
          </cell>
          <cell r="Z1014" t="str">
            <v>Otros Grupos Vulnerables</v>
          </cell>
          <cell r="AA1014" t="str">
            <v>2.6.8</v>
          </cell>
          <cell r="AB1014">
            <v>294</v>
          </cell>
          <cell r="AC1014" t="str">
            <v>Transversalización de la perspectiva de los derechos de la niñez y de la adolescencia</v>
          </cell>
          <cell r="AD101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14" t="str">
            <v>NIÑOS, NIÑAS Y ADOLESCENTES QUE HABITEN Y TRANSITEN EN LA CIUDAD DE MÉXICO</v>
          </cell>
          <cell r="AF1014" t="str">
            <v>PROMOCIÓN INTEGRAL DE LOS DERECHOS DE LOS NIÑOS, NIÑAS Y ADOLESCENTES.
IMPLEMENTACIÓN ACCIONES DE SENSIBILIZACIÓN, PARA LOS SERVIDORES PÚBLICOS EN EL CUMPLIMIENTO DE LOS DERECHOS DE LOS NIÑOS, NIÑAS Y ADOLESCENTES.</v>
          </cell>
          <cell r="AG1014" t="str">
            <v>NIÑOS, NIÑAS Y ADOLESCENTES, CON UNA VIDA LIBRE DE VIOLENCIA</v>
          </cell>
          <cell r="AH1014">
            <v>1</v>
          </cell>
          <cell r="AI1014" t="str">
            <v>PORCENTAJE DE ACTIVIDADES REALIZADAS A EFECTO DE CONCIENTIZAR SOBRE LOS DERECHOS DE LAS NIÑAS, NIÑOS Y ADOLESCENTES A LOS SERVIDORES PÚBLICOS DE LA INSTITUCIÓN.</v>
          </cell>
          <cell r="AJ1014" t="str">
            <v>(ACTIVIDADES PLANEADAS PARA CONCIENTIZAR SOBRE LOS DERECHOS DE LAS NIÑAS, NIÑOS Y ADOLESCENTES) / (ACTIVIDADES REALIZADAS PARA CONCIENTIZAR SOBRE LOS DERECHOS DE LAS NIÑAS, NIÑOS Y ADOLESCENTES)</v>
          </cell>
          <cell r="AK1014" t="str">
            <v>PORCENTAJE</v>
          </cell>
          <cell r="AL1014" t="str">
            <v>N/A</v>
          </cell>
          <cell r="AM1014">
            <v>0</v>
          </cell>
          <cell r="AN1014">
            <v>0.5</v>
          </cell>
          <cell r="AO1014">
            <v>1</v>
          </cell>
          <cell r="AP1014">
            <v>1</v>
          </cell>
        </row>
        <row r="1015">
          <cell r="K1015" t="str">
            <v>36PDIES039</v>
          </cell>
          <cell r="L1015">
            <v>6</v>
          </cell>
          <cell r="M1015" t="str">
            <v>Ciencia, Innovación y Transparencia</v>
          </cell>
          <cell r="N1015" t="str">
            <v>2</v>
          </cell>
          <cell r="O1015" t="str">
            <v>Ciencia y divulgación</v>
          </cell>
          <cell r="P1015" t="str">
            <v>2</v>
          </cell>
          <cell r="Q1015" t="str">
            <v>Formación</v>
          </cell>
          <cell r="R1015">
            <v>4</v>
          </cell>
          <cell r="S1015" t="str">
            <v>Educación de calidad</v>
          </cell>
          <cell r="T1015" t="str">
            <v>4. Educación de calidad</v>
          </cell>
          <cell r="U1015" t="str">
            <v>2</v>
          </cell>
          <cell r="V1015" t="str">
            <v>Desarrollo Social</v>
          </cell>
          <cell r="W1015" t="str">
            <v>5</v>
          </cell>
          <cell r="X1015" t="str">
            <v>Educación</v>
          </cell>
          <cell r="Y1015" t="str">
            <v>2</v>
          </cell>
          <cell r="Z1015" t="str">
            <v>Educación Media Superior</v>
          </cell>
          <cell r="AA1015" t="str">
            <v>2.5.2</v>
          </cell>
          <cell r="AB1015" t="str">
            <v>201</v>
          </cell>
          <cell r="AC1015" t="str">
            <v>Becas nivel medio superior</v>
          </cell>
          <cell r="AD1015" t="str">
            <v>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v>
          </cell>
          <cell r="AE1015" t="str">
            <v>ESTUDIANTES REGULARES DEL INSTITUTO</v>
          </cell>
          <cell r="AF1015" t="str">
            <v>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v>
          </cell>
          <cell r="AG1015" t="str">
            <v>QUE LOS ESTUDIANTES DEL INSTITUTO EGRESEN EN 3 AÑOS Y PUEDAN CONTINUAR CON SUS ESTUDIOS EN EL NIVEL SUPERIOR, ADEMAS DE DISMINUIR LA DESERCION ESCOLAR OCASIONADA POR FALTA DE RECURSOS ECONOMICOS</v>
          </cell>
          <cell r="AH1015">
            <v>0.97</v>
          </cell>
          <cell r="AI1015" t="str">
            <v xml:space="preserve">MIDE EL PORCENTAJE DE APOYOS ECONOMICOS (BECAS) QUE SE ENTREGUEN A LO LARGO DEL EJERCICIO FISCAL, DE ACUERDO AL PRESUPUESTO AUTORIZADO. </v>
          </cell>
          <cell r="AJ1015" t="str">
            <v>NUMERO DE APOYOS ENTREGADOS EN TIEMPO Y FORMA / PADRON DE BENEFICIARIOS * 100</v>
          </cell>
          <cell r="AK1015" t="str">
            <v>PORCENTAJE</v>
          </cell>
          <cell r="AL1015" t="str">
            <v>BASE DE DATOS DEL PROGRAMA, INFORMES MENSUALES Y TRIMESTRALES DE LOS APOYOS ENTREGADOS, COMPROBANTES DE TRANSFERENCIAS EFECTUADAS EMITIDOS POR EL BANCO.</v>
          </cell>
          <cell r="AM1015">
            <v>0.33</v>
          </cell>
          <cell r="AN1015">
            <v>0.55000000000000004</v>
          </cell>
          <cell r="AO1015">
            <v>0.73</v>
          </cell>
          <cell r="AP1015">
            <v>0.97</v>
          </cell>
        </row>
        <row r="1016">
          <cell r="K1016" t="str">
            <v>36PDIEU017</v>
          </cell>
          <cell r="L1016">
            <v>6</v>
          </cell>
          <cell r="M1016" t="str">
            <v>Ciencia, Innovación y Transparencia</v>
          </cell>
          <cell r="N1016">
            <v>2</v>
          </cell>
          <cell r="O1016" t="str">
            <v>Ciencia y divulgación</v>
          </cell>
          <cell r="P1016">
            <v>2</v>
          </cell>
          <cell r="Q1016" t="str">
            <v>Formación</v>
          </cell>
          <cell r="R1016">
            <v>4</v>
          </cell>
          <cell r="S1016" t="str">
            <v>Educación de calidad</v>
          </cell>
          <cell r="T1016" t="str">
            <v>4. Educación de calidad</v>
          </cell>
          <cell r="U1016" t="str">
            <v>3</v>
          </cell>
          <cell r="V1016" t="str">
            <v>Desarrollo Económico</v>
          </cell>
          <cell r="W1016" t="str">
            <v>8</v>
          </cell>
          <cell r="X1016" t="str">
            <v>Ciencia, Tecnología E Innovación</v>
          </cell>
          <cell r="Y1016" t="str">
            <v>4</v>
          </cell>
          <cell r="Z1016" t="str">
            <v>Innovación</v>
          </cell>
          <cell r="AA1016" t="str">
            <v>3.8.4</v>
          </cell>
          <cell r="AB1016" t="str">
            <v>047</v>
          </cell>
          <cell r="AC1016" t="str">
            <v>Innovación, ciencia y tecnología</v>
          </cell>
          <cell r="AD1016" t="str">
            <v>LOS ESTUDIANTES NO CUENTAN CON UN PROGRAMA INTEGRAL DE PROMOCION DE LA SALUD Y PARTICIPACION EN ACTIVIDADES CULTURALES Y DEPORTIVAS POR LO QUE EXISTE DESERCION POR TEMAS RELACIONADOS A UNA DEFICIENTE ORIENTACION Y FALTA DE IDENTIDAD CON EL INSTITUTO</v>
          </cell>
          <cell r="AE1016" t="str">
            <v>POBLACION ESTUDIANTIL DEL INSTITUTO DE EDUCACION MEDIA SUPERIOR</v>
          </cell>
          <cell r="AF1016" t="str">
            <v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v>
          </cell>
          <cell r="AG1016" t="str">
            <v xml:space="preserve">DISMINUCION DEL INDICE DE DESERCION POR TEMAS RELACIONADOS A UNA DEFICIENTE ORIENTACION Y POR FALTA DE IDENTIDAD DE LOS ESTUDIANTES CON EL INSTITUTO </v>
          </cell>
          <cell r="AH1016">
            <v>0.3</v>
          </cell>
          <cell r="AI1016" t="str">
            <v>MIDE EL ÌNDICE DE DESETCIÒN ESCOLAR EN EL NIVEL MEDIO SUPERIOR POR UNA ORIENTACIÒN INADECUADA O POR FALTA DE PREVENCIÒN RESPECTO A TEMAS RELACIONADOS CON LA SALUD</v>
          </cell>
          <cell r="AJ1016" t="str">
            <v>NUMERO DE ESTUDIANTES INSCRITOS A PRINCIPIOS DEL SEMESTRE / NUMERO DE ESTUDIANTES INSCRITOS PARA EL SIGUIENTE NIVEL - 1 SIN TOMAR EN CUENTA ESTUDIANTES DE NUEVO INGRESO (1ER SEMESTRE)</v>
          </cell>
          <cell r="AK1016" t="str">
            <v>INDICE</v>
          </cell>
          <cell r="AL1016" t="str">
            <v>MATRICULA INSCRITA EN EL 2O. 3O. 4O. 5O. Y 6O. SEMESTRES</v>
          </cell>
          <cell r="AM1016">
            <v>0.4</v>
          </cell>
          <cell r="AN1016">
            <v>0.4</v>
          </cell>
          <cell r="AO1016">
            <v>0.3</v>
          </cell>
          <cell r="AP1016">
            <v>0.3</v>
          </cell>
        </row>
        <row r="1017">
          <cell r="K1017" t="str">
            <v>36PFEGM001</v>
          </cell>
          <cell r="L1017">
            <v>1</v>
          </cell>
          <cell r="M1017" t="str">
            <v>Igualdad y Derechos</v>
          </cell>
          <cell r="N1017">
            <v>1</v>
          </cell>
          <cell r="O1017" t="str">
            <v>Derecho a la educación</v>
          </cell>
          <cell r="P1017">
            <v>1</v>
          </cell>
          <cell r="Q1017" t="str">
            <v>Ampliar y fortalecer la educación inicial</v>
          </cell>
          <cell r="R1017">
            <v>16</v>
          </cell>
          <cell r="S1017" t="str">
            <v>Paz, justicia e instituciones sólidas</v>
          </cell>
          <cell r="T1017" t="str">
            <v>16. Paz, justicia e instituciones sólidas</v>
          </cell>
          <cell r="U1017" t="str">
            <v>2</v>
          </cell>
          <cell r="V1017" t="str">
            <v>Desarrollo Social</v>
          </cell>
          <cell r="W1017" t="str">
            <v>5</v>
          </cell>
          <cell r="X1017" t="str">
            <v>Educación</v>
          </cell>
          <cell r="Y1017" t="str">
            <v>1</v>
          </cell>
          <cell r="Z1017" t="str">
            <v>Educación Básica</v>
          </cell>
          <cell r="AA1017" t="str">
            <v>2.5.1</v>
          </cell>
          <cell r="AB1017" t="str">
            <v>104</v>
          </cell>
          <cell r="AC1017" t="str">
            <v>Administración de capital humano</v>
          </cell>
          <cell r="AD1017" t="str">
            <v>EVITAR QUE LAS ACTIVIDADES DESARROLLADAS POR LAS UNIDADES DE ADMINISTRACION Y FINANZAS, INCIDAN NEGATIVAMENTE EN EL CUMLIMIENTO DE LOS OBJETIVOS Y METAS DE LOS PROGRAMAS SUSTANTIVOS DEL FIDEGAR.</v>
          </cell>
          <cell r="AE1017" t="str">
            <v>SERVIDORES PUBLICOS QUE LABORAN EN EL FIDEICOMISO EDUCACION GARANTIZADA.</v>
          </cell>
          <cell r="AF1017" t="str">
            <v>DETERMINAR SI SE ENCUENTRAN IDENTIFICADOS Y ACTUALIZADOS LOS PROCESOS Y PROCEDIMIENTOS DEL AREA DE NOMINA ASI COMO VERIFICAR LOS CONTROLES EXISTENTES EN EL PROCESO DEL PAGO DE LA NOMINA.</v>
          </cell>
          <cell r="AG1017" t="str">
            <v>ENTREGAR EN TIEMPO Y FORMA EL IMPORTE MONETARIO CORRESPONDIENTE AL PAGO DE SALARIOS DEL PERSONAL QUE LABORA EN EL FIDEGAR, PARA COADYUVAR A LA SATISFACCION DE SUS NECESIDADES Y AUMENTAR SU BIENESTAR.</v>
          </cell>
          <cell r="AH1017">
            <v>1</v>
          </cell>
          <cell r="AI1017" t="str">
            <v>GARANTIZAR EL PAGO DE LA NOMINA DE LOS TRABAJADORES DEL FIDEGAR.</v>
          </cell>
          <cell r="AJ1017" t="str">
            <v>((PRESUPUESTO EJERCIDO EN EL GASTO DE NOMINA EN EL PERIODO)/(PRESUPUESTO ASIGNADO PARA GASTO DE NMINA EN EL PERIODO))*100</v>
          </cell>
          <cell r="AK1017" t="str">
            <v>PORCENTAJE</v>
          </cell>
          <cell r="AL1017" t="str">
            <v>FIDEICOMISO EDUCACION GARANTIZADA DE LA CIUDAD DE MEXICO.HTTPS://WWW.TRANSPARENCIA.CDMX.GOB.MX/FIDEICOMISO-EDUCACION-GARANTIZADA/ARTICULO/121</v>
          </cell>
          <cell r="AM1017">
            <v>1</v>
          </cell>
          <cell r="AN1017">
            <v>1</v>
          </cell>
          <cell r="AO1017">
            <v>1</v>
          </cell>
          <cell r="AP1017">
            <v>1</v>
          </cell>
        </row>
        <row r="1018">
          <cell r="K1018" t="str">
            <v>36PFEGN001</v>
          </cell>
          <cell r="L1018">
            <v>1</v>
          </cell>
          <cell r="M1018" t="str">
            <v>Igualdad y Derechos</v>
          </cell>
          <cell r="N1018" t="str">
            <v>1</v>
          </cell>
          <cell r="O1018" t="str">
            <v>Derecho a la educación</v>
          </cell>
          <cell r="P1018" t="str">
            <v>1</v>
          </cell>
          <cell r="Q1018" t="str">
            <v>Ampliar y fortalecer la educación inicial</v>
          </cell>
          <cell r="R1018">
            <v>16</v>
          </cell>
          <cell r="S1018" t="str">
            <v>Paz, justicia e instituciones sólidas</v>
          </cell>
          <cell r="T1018" t="str">
            <v>16. Paz, justicia e instituciones sólidas</v>
          </cell>
          <cell r="U1018" t="str">
            <v>1</v>
          </cell>
          <cell r="V1018" t="str">
            <v>Gobierno</v>
          </cell>
          <cell r="W1018" t="str">
            <v>7</v>
          </cell>
          <cell r="X1018" t="str">
            <v>Asuntos De Orden Público Y De Seguridad Interior</v>
          </cell>
          <cell r="Y1018" t="str">
            <v>2</v>
          </cell>
          <cell r="Z1018" t="str">
            <v>Protección Civil</v>
          </cell>
          <cell r="AA1018" t="str">
            <v>1.7.2</v>
          </cell>
          <cell r="AB1018" t="str">
            <v>002</v>
          </cell>
          <cell r="AC1018" t="str">
            <v>Gestión integral de riesgos en materia de protección civil</v>
          </cell>
          <cell r="AD1018" t="str">
            <v>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v>
          </cell>
          <cell r="AE1018" t="str">
            <v>SERVIDORES PUBLICOS QUE LABORAN EN EL FIDEICOMISO EDUCACION GARANTIZADA.</v>
          </cell>
          <cell r="AF1018" t="str">
            <v>ESTABLECER LAS ACCIONES PREVENTIVAS Y DE AUXILIO DESTINADAS A SALVAGUARDAR LA INTEGRIDAD FISICA DE LOS EMPLEADOS Y DE LAS PERSONAS QUE CONCURREN A LAS INSTALACIONES DEL FIDEGAR Y PROTEGER LOS BIENES  E INFORMACION  ANTE UNA CONTINGENCIA.</v>
          </cell>
          <cell r="AG1018" t="str">
            <v>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v>
          </cell>
          <cell r="AH1018">
            <v>1</v>
          </cell>
          <cell r="AI1018" t="str">
            <v xml:space="preserve">CONTAR CON UN PROGRAMA INTERNO DE PROTECCION CIVIL EN EL FIDEICOMISO EDUCACION GARANTIZADA </v>
          </cell>
          <cell r="AJ1018" t="str">
            <v>((TOTAL DEL PERSONAL QUE TRABAJA EN EL FIDEICOMISO)/(PERSONAL CAPACITADO PARA REACCIONAR ANTE SITUACIONES DE RIESGO))*100</v>
          </cell>
          <cell r="AK1018" t="str">
            <v>PORCENTAJE</v>
          </cell>
          <cell r="AL1018" t="str">
            <v>SECRETARIA DE GESTION INTEGRAL DE RIESGOS Y  PROTECCION CIVIL .HTTPS://WWW.PROTECCIONCIVIL.CDMX.GOB.MX/.FIDEICOMISO EDUCACION GARANTIZADA DE LA CIUDAD DE MEXICO.HTTPS://WWW.FIDEICOMISOED.CDMX.GOB.MX/.</v>
          </cell>
          <cell r="AM1018">
            <v>1</v>
          </cell>
          <cell r="AN1018">
            <v>1</v>
          </cell>
          <cell r="AO1018">
            <v>1</v>
          </cell>
          <cell r="AP1018">
            <v>1</v>
          </cell>
        </row>
        <row r="1019">
          <cell r="K1019" t="str">
            <v>36PFEGO001</v>
          </cell>
          <cell r="L1019">
            <v>1</v>
          </cell>
          <cell r="M1019" t="str">
            <v>Igualdad y Derechos</v>
          </cell>
          <cell r="N1019" t="str">
            <v>1</v>
          </cell>
          <cell r="O1019" t="str">
            <v>Derecho a la educación</v>
          </cell>
          <cell r="P1019" t="str">
            <v>1</v>
          </cell>
          <cell r="Q1019" t="str">
            <v>Ampliar y fortalecer la educación inicial</v>
          </cell>
          <cell r="R1019">
            <v>16</v>
          </cell>
          <cell r="S1019" t="str">
            <v>Paz, justicia e instituciones sólidas</v>
          </cell>
          <cell r="T1019" t="str">
            <v>16. Paz, justicia e instituciones sólidas</v>
          </cell>
          <cell r="U1019" t="str">
            <v>3</v>
          </cell>
          <cell r="V1019" t="str">
            <v>Gobierno</v>
          </cell>
          <cell r="W1019" t="str">
            <v>9</v>
          </cell>
          <cell r="X1019" t="str">
            <v>Coordinación De La Política De Gobierno</v>
          </cell>
          <cell r="Y1019" t="str">
            <v>3</v>
          </cell>
          <cell r="Z1019" t="str">
            <v>Función Pública</v>
          </cell>
          <cell r="AA1019" t="str">
            <v>3.9.3</v>
          </cell>
          <cell r="AB1019" t="str">
            <v>001</v>
          </cell>
          <cell r="AC1019" t="str">
            <v>Función pública y buen gobierno</v>
          </cell>
          <cell r="AD1019" t="str">
            <v>VIGILAR QUE LAS Y LOS SERVIDORES PUBLICOS DE FIDEGAR SE APEGUEN A LA LEGALIDAD DURANTE EL EJERCICIO DE SUS FUNCIONES ASI COMO COORDINAR Y REALIZAR PROCESOS DE CONTROL INTERNO ADMINISTRATIVO.</v>
          </cell>
          <cell r="AE1019" t="str">
            <v>SERVIDORES PUBLICOS QUE LABORAN EN EL FIDEICOMISO EDUCACION GARANTIZADA.</v>
          </cell>
          <cell r="AF1019" t="str">
            <v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v>
          </cell>
          <cell r="AG1019" t="str">
            <v>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v>
          </cell>
          <cell r="AH1019">
            <v>1</v>
          </cell>
          <cell r="AI1019" t="str">
            <v>EVALUA LA EJECUCION DE LAS LINEAS DE ACCION ASOCIADAS A LOS NIVELES DE RESULTADOS DE CONTROL Y MEJORA</v>
          </cell>
          <cell r="AJ1019" t="str">
            <v>((PRESUPUESTO EJERCIDO EN LA CONTRATACION DE BIENES Y SERVICIOS EN EL PERIODO)/(PRESUPUESTO EJERCIDO EN LA CONTRATACION DE BIENES Y SERVICIOS EN EL PRESENTE EJERCICIO))*100</v>
          </cell>
          <cell r="AK1019" t="str">
            <v>PORCENTAJE</v>
          </cell>
          <cell r="AL1019" t="str">
            <v>FIDEICOMISO EDUCACION GARANTIZADA DE LA CIUDAD DE MEXICO.HTTPS://WWW.TRANSPARENCIA.CDMX.GOB.MX/FIDEICOMISO-EDUCACION-GARANTIZADA/ARTICULO/121</v>
          </cell>
          <cell r="AM1019">
            <v>0.25</v>
          </cell>
          <cell r="AN1019">
            <v>0.5</v>
          </cell>
          <cell r="AO1019">
            <v>0.75</v>
          </cell>
          <cell r="AP1019">
            <v>1</v>
          </cell>
        </row>
        <row r="1020">
          <cell r="K1020" t="str">
            <v>36PFEGP001</v>
          </cell>
          <cell r="L1020">
            <v>1</v>
          </cell>
          <cell r="M1020" t="str">
            <v>Igualdad y Derechos</v>
          </cell>
          <cell r="N1020">
            <v>5</v>
          </cell>
          <cell r="O1020" t="str">
            <v>Derechos de las mujeres</v>
          </cell>
          <cell r="P1020">
            <v>0</v>
          </cell>
          <cell r="Q1020" t="str">
            <v>Derechos de las mujeres</v>
          </cell>
          <cell r="R1020">
            <v>5</v>
          </cell>
          <cell r="S1020" t="str">
            <v xml:space="preserve">Igualdad de género </v>
          </cell>
          <cell r="T1020" t="str">
            <v xml:space="preserve">5. Igualdad de género </v>
          </cell>
          <cell r="U1020" t="str">
            <v>1</v>
          </cell>
          <cell r="V1020" t="str">
            <v>Gobierno</v>
          </cell>
          <cell r="W1020" t="str">
            <v>2</v>
          </cell>
          <cell r="X1020" t="str">
            <v>Justicia</v>
          </cell>
          <cell r="Y1020" t="str">
            <v>4</v>
          </cell>
          <cell r="Z1020" t="str">
            <v>Derechos Humanos</v>
          </cell>
          <cell r="AA1020" t="str">
            <v>1.2.4</v>
          </cell>
          <cell r="AB1020" t="str">
            <v>003</v>
          </cell>
          <cell r="AC1020" t="str">
            <v>Transversalización de la perspectiva de género</v>
          </cell>
          <cell r="AD1020" t="str">
            <v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v>
          </cell>
          <cell r="AE1020" t="str">
            <v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v>
          </cell>
          <cell r="AF1020" t="str">
            <v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v>
          </cell>
          <cell r="AG1020" t="str">
            <v>CAPACITAR A LOS SERVIDORES PUBLICOS EN MATERIA DE DERECHOS HUMANOS, A FIN DE QUE LOS SERVICIOS QUE SE PRESTAN POR ESTE FIDEICOMISO TENGAN UN IMPACTO SOCIAL EN EL TRATO A LOS BENEFICIARIOS DE LOS PROGRAMAS (NIÑAS Y NIÑOS INSCRITOS EN ESCUELAS PUBLICAS DE LA CIUDAD DE MEXICO).</v>
          </cell>
          <cell r="AH1020">
            <v>1</v>
          </cell>
          <cell r="AI1020" t="str">
            <v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v>
          </cell>
          <cell r="AJ1020" t="str">
            <v>(NUMERO DE  TALLERES Y/O CURSOS PROGRAMADOS EN EL PERIODO)/(NUMERO DE  TALLERES Y/O CURSOS IMPARTIDOS EN EL PERIODO)*100</v>
          </cell>
          <cell r="AK1020" t="str">
            <v>PORCENTAJE</v>
          </cell>
          <cell r="AL1020" t="str">
            <v>INFORMES DE LA DIRECCION GENERAL DEL FIDEICOMISO EDUCACION GARANTIZADA DE LA CIUDAD DE MEXICO                                                                                                                         HTTPS://WWW.FIDEICOMISOED.CDMX.GOB.MX/INFORMES</v>
          </cell>
          <cell r="AM1020">
            <v>0</v>
          </cell>
          <cell r="AN1020">
            <v>0.5</v>
          </cell>
          <cell r="AO1020">
            <v>1</v>
          </cell>
          <cell r="AP1020">
            <v>0</v>
          </cell>
        </row>
        <row r="1021">
          <cell r="K1021" t="str">
            <v>36PFEGP002</v>
          </cell>
          <cell r="L1021">
            <v>1</v>
          </cell>
          <cell r="M1021" t="str">
            <v>Igualdad y Derechos</v>
          </cell>
          <cell r="N1021">
            <v>6</v>
          </cell>
          <cell r="O1021" t="str">
            <v>Derecho a la igualdad e inclusión</v>
          </cell>
          <cell r="P1021">
            <v>0</v>
          </cell>
          <cell r="Q1021" t="str">
            <v>Derecho a la igualdad e inclusión</v>
          </cell>
          <cell r="R1021">
            <v>10</v>
          </cell>
          <cell r="S1021" t="str">
            <v xml:space="preserve">Reducción de las desigualdades </v>
          </cell>
          <cell r="T1021" t="str">
            <v xml:space="preserve">10. Reducción de las desigualdades </v>
          </cell>
          <cell r="U1021" t="str">
            <v>1</v>
          </cell>
          <cell r="V1021" t="str">
            <v>Gobierno</v>
          </cell>
          <cell r="W1021" t="str">
            <v>2</v>
          </cell>
          <cell r="X1021" t="str">
            <v>Justicia</v>
          </cell>
          <cell r="Y1021" t="str">
            <v>4</v>
          </cell>
          <cell r="Z1021" t="str">
            <v>Derechos Humanos</v>
          </cell>
          <cell r="AA1021" t="str">
            <v>1.2.4</v>
          </cell>
          <cell r="AB1021" t="str">
            <v>004</v>
          </cell>
          <cell r="AC1021" t="str">
            <v>Transversalización del enfoque de derechos humanos</v>
          </cell>
          <cell r="AD1021" t="str">
            <v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v>
          </cell>
          <cell r="AE1021" t="str">
            <v xml:space="preserve">LAS Y LOS SERVIDORES PUBLICOS ADSCRITOS AL FIDEICOMISO EDUCACION GARANTIZADA, QUE AL ESTAR CAPACITADOS SE VERA REFLEJADO EN LA ATENCION A LAS NIÑAS Y NIÑOS ALUMNOS INSCRITOS EN LAS ESCUELAS PUBLICAS DE LA CIUDAD DE MEXICO. </v>
          </cell>
          <cell r="AF1021" t="str">
            <v>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v>
          </cell>
          <cell r="AG1021" t="str">
            <v>CAPACITAR A LOS SERVIDORES PUBLICOS EN MATERIA DE DERECHOS HUMANOS, A FIN DE QUE LOS SERVICIOS QUE SE PRESTAN POR ESTE FIDEICOMISO TENGAN UN IMPACTO SOCIAL EN EL TRATO A LOS BENEFICIARIOS DE LOS PROGRAMAS (NIÑAS Y NIÑOS INSCRITOS EN ESCUELAS PUBLICAS DE LA CIUDAD DE MEXICO).</v>
          </cell>
          <cell r="AH1021">
            <v>1</v>
          </cell>
          <cell r="AI1021" t="str">
            <v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v>
          </cell>
          <cell r="AJ1021" t="str">
            <v>(NUMERO DE  TALLERES Y/O CURSOS PROGRAMADOS EN EL PERIODO)/(NUMERO DE  TALLERES Y/O CURSOS IMPARTIDOS EN EL PERIODO)*100</v>
          </cell>
          <cell r="AK1021" t="str">
            <v>PORCENTAJE</v>
          </cell>
          <cell r="AL1021" t="str">
            <v>INFORMES DE LA DIRECCION GENERAL DEL FIDEICOMISO EDUCACION GARANTIZADA DE LA CIUDAD DE MEXICO                                                                                                                         HTTPS://WWW.FIDEICOMISOED.CDMX.GOB.MX/INFORMES</v>
          </cell>
          <cell r="AM1021">
            <v>0.25</v>
          </cell>
          <cell r="AN1021">
            <v>0.5</v>
          </cell>
          <cell r="AO1021">
            <v>0.75</v>
          </cell>
          <cell r="AP1021">
            <v>1</v>
          </cell>
        </row>
        <row r="1022">
          <cell r="K1022" t="str">
            <v>36PFEGP004</v>
          </cell>
          <cell r="L1022">
            <v>1</v>
          </cell>
          <cell r="M1022" t="str">
            <v>Igualdad y Derechos</v>
          </cell>
          <cell r="N1022">
            <v>6</v>
          </cell>
          <cell r="O1022" t="str">
            <v>Derecho a la igualdad e inclusión</v>
          </cell>
          <cell r="P1022" t="str">
            <v>1</v>
          </cell>
          <cell r="Q1022" t="str">
            <v>Niñas, niños y adolescentes</v>
          </cell>
          <cell r="R1022">
            <v>10</v>
          </cell>
          <cell r="S1022" t="str">
            <v xml:space="preserve">Reducción de las desigualdades </v>
          </cell>
          <cell r="T1022" t="str">
            <v xml:space="preserve">10. Reducción de las desigualdades </v>
          </cell>
          <cell r="U1022" t="str">
            <v>2</v>
          </cell>
          <cell r="V1022" t="str">
            <v>Desarrollo Social</v>
          </cell>
          <cell r="W1022" t="str">
            <v>6</v>
          </cell>
          <cell r="X1022" t="str">
            <v>Protección Social</v>
          </cell>
          <cell r="Y1022" t="str">
            <v>8</v>
          </cell>
          <cell r="Z1022" t="str">
            <v>Otros Grupos Vulnerables</v>
          </cell>
          <cell r="AA1022" t="str">
            <v>2.6.8</v>
          </cell>
          <cell r="AB1022">
            <v>294</v>
          </cell>
          <cell r="AC1022" t="str">
            <v>Transversalización de la perspectiva de los derechos de la niñez y de la adolescencia</v>
          </cell>
          <cell r="AD102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22" t="str">
            <v>NIÑOS, NIÑAS Y ADOLESCENTES QUE HABITEN Y TRANSITEN EN LA CIUDAD DE MÉXICO</v>
          </cell>
          <cell r="AF1022" t="str">
            <v>PROMOCIÓN INTEGRAL DE LOS DERECHOS DE LOS NIÑOS, NIÑAS Y ADOLESCENTES.
IMPLEMENTACIÓN ACCIONES DE SENSIBILIZACIÓN, PARA LOS SERVIDORES PÚBLICOS EN EL CUMPLIMIENTO DE LOS DERECHOS DE LOS NIÑOS, NIÑAS Y ADOLESCENTES.</v>
          </cell>
          <cell r="AG1022" t="str">
            <v>NIÑOS, NIÑAS Y ADOLESCENTES, CON UNA VIDA LIBRE DE VIOLENCIA</v>
          </cell>
          <cell r="AH1022">
            <v>1</v>
          </cell>
          <cell r="AI1022" t="str">
            <v>PORCENTAJE DE ACTIVIDADES REALIZADAS A EFECTO DE CONCIENTIZAR SOBRE LOS DERECHOS DE LAS NIÑAS, NIÑOS Y ADOLESCENTES A LOS SERVIDORES PÚBLICOS DE LA INSTITUCIÓN.</v>
          </cell>
          <cell r="AJ1022" t="str">
            <v>(ACTIVIDADES PLANEADAS PARA CONCIENTIZAR SOBRE LOS DERECHOS DE LAS NIÑAS, NIÑOS Y ADOLESCENTES) / (ACTIVIDADES REALIZADAS PARA CONCIENTIZAR SOBRE LOS DERECHOS DE LAS NIÑAS, NIÑOS Y ADOLESCENTES)</v>
          </cell>
          <cell r="AK1022" t="str">
            <v>PORCENTAJE</v>
          </cell>
          <cell r="AL1022" t="str">
            <v>N/A</v>
          </cell>
          <cell r="AM1022">
            <v>0</v>
          </cell>
          <cell r="AN1022">
            <v>0.5</v>
          </cell>
          <cell r="AO1022">
            <v>1</v>
          </cell>
          <cell r="AP1022">
            <v>1</v>
          </cell>
        </row>
        <row r="1023">
          <cell r="K1023" t="str">
            <v>36PFEGS026</v>
          </cell>
          <cell r="L1023">
            <v>1</v>
          </cell>
          <cell r="M1023" t="str">
            <v>Igualdad y Derechos</v>
          </cell>
          <cell r="N1023">
            <v>1</v>
          </cell>
          <cell r="O1023" t="str">
            <v>Derecho a la educación</v>
          </cell>
          <cell r="P1023">
            <v>2</v>
          </cell>
          <cell r="Q1023" t="str">
            <v>Apoyar a la Secretaría de Educación Pública Federal en la mejora integral de la educación básica en la Ciudad</v>
          </cell>
          <cell r="R1023">
            <v>4</v>
          </cell>
          <cell r="S1023" t="str">
            <v>Educación de calidad</v>
          </cell>
          <cell r="T1023" t="str">
            <v>4. Educación de calidad</v>
          </cell>
          <cell r="U1023" t="str">
            <v>2</v>
          </cell>
          <cell r="V1023" t="str">
            <v>Desarrollo Social</v>
          </cell>
          <cell r="W1023" t="str">
            <v>5</v>
          </cell>
          <cell r="X1023" t="str">
            <v>Educación</v>
          </cell>
          <cell r="Y1023" t="str">
            <v>1</v>
          </cell>
          <cell r="Z1023" t="str">
            <v>Educación Básica</v>
          </cell>
          <cell r="AA1023" t="str">
            <v>2.5.1</v>
          </cell>
          <cell r="AB1023" t="str">
            <v>231</v>
          </cell>
          <cell r="AC1023" t="str">
            <v>Apoyo para mantenimiento menor a escuelas públicas de educación básica</v>
          </cell>
          <cell r="AD1023" t="str">
            <v>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v>
          </cell>
          <cell r="AE1023" t="str">
            <v>LA POBLACION ESTUDIANTIL INSCRITA EN LOS CICLOS ESCOLARES 2020-2021 Y 2021-2022 Y EN EL NIVEL BASICO (PREESCOLAR, PRIMARIA, SECUNDARIA Y CENTROS DE ATENCION MULTIPLE) DEL SISTEMA DE EDUCACION PUBLICA DE LA CIUDAD DE MEXICO.</v>
          </cell>
          <cell r="AF1023" t="str">
            <v>OTORGAR APOYOS ECONOMICOS A APROXIMADAMENTE 2 MIL 797 INMUEBLES PARA CONTRIBUIR AL MEJORAMIENTO DE INFRAESTRUCTURA FISICA DE LOS PLANTELES EDUCATIVOS PUBLICOS DE EDUCACION BASICA: PREESCOLAR, PRIMARIA Y SECUNDARIA, QUE BENEFICIE A LOS PLANTELES EDUCATIVOS DE LA CIUDAD DE MEXICO.</v>
          </cell>
          <cell r="AG1023" t="str">
            <v>MEJORAR LA CALIDAD EDUCATIVA A TRAVES DE CONDICIONES DE IGUALDAD, CON LA MEJORA DE LAS INSTALACIONES Y EL ENTORNO FISICO DONDE DESARROLLAN SUS ACTIVIDADES EDUCATIVAS.</v>
          </cell>
          <cell r="AH1023">
            <v>1</v>
          </cell>
          <cell r="AI1023" t="str">
            <v>MIDE EL PORCENTAJE DE PLANTELES DE EDUCACION BASICA PUBLICA DE LA CIUDAD DE MEXICO QUE RECIBAN UN APOYO ECONOMICO PARA LA REALIZACION DE MEJORAS Y MANTENIMIENTO MENOR EN SU INFRAESTRUCTURA.</v>
          </cell>
          <cell r="AJ1023" t="str">
            <v xml:space="preserve">(INMUEBLES BENEFICIADOS EN 2021) / (INMUEBLES PROGRAMADOS EN 2021) * 100 </v>
          </cell>
          <cell r="AK1023" t="str">
            <v>PORCENTAJE</v>
          </cell>
          <cell r="AL1023" t="str">
            <v xml:space="preserve">PUBLICACION DE PADRON DE ESCUELAS PUBLICAS BENEFICIADAS EN LA GACETA OFICIAL DE LA CIUDAD DE MEXICO Y EN LA PAGINA DE FIDEGAR HTTPS://WWW.FIDEICOMISOED.CDMX.GOB.MX/ </v>
          </cell>
          <cell r="AM1023">
            <v>0.2</v>
          </cell>
          <cell r="AN1023">
            <v>0.7</v>
          </cell>
          <cell r="AO1023">
            <v>0.85</v>
          </cell>
          <cell r="AP1023">
            <v>1</v>
          </cell>
        </row>
        <row r="1024">
          <cell r="K1024" t="str">
            <v>36PFEGS033</v>
          </cell>
          <cell r="L1024">
            <v>1</v>
          </cell>
          <cell r="M1024" t="str">
            <v>Igualdad y Derechos</v>
          </cell>
          <cell r="N1024">
            <v>1</v>
          </cell>
          <cell r="O1024" t="str">
            <v>Derecho a la educación</v>
          </cell>
          <cell r="P1024">
            <v>1</v>
          </cell>
          <cell r="Q1024" t="str">
            <v>Ampliar y fortalecer la educación inicial</v>
          </cell>
          <cell r="R1024">
            <v>4</v>
          </cell>
          <cell r="S1024" t="str">
            <v>Educación de calidad</v>
          </cell>
          <cell r="T1024" t="str">
            <v>4. Educación de calidad</v>
          </cell>
          <cell r="U1024" t="str">
            <v>2</v>
          </cell>
          <cell r="V1024" t="str">
            <v>Desarrollo Social</v>
          </cell>
          <cell r="W1024" t="str">
            <v>5</v>
          </cell>
          <cell r="X1024" t="str">
            <v>Educación</v>
          </cell>
          <cell r="Y1024" t="str">
            <v>1</v>
          </cell>
          <cell r="Z1024" t="str">
            <v>Educación Básica</v>
          </cell>
          <cell r="AA1024" t="str">
            <v>2.5.1</v>
          </cell>
          <cell r="AB1024" t="str">
            <v>205</v>
          </cell>
          <cell r="AC1024" t="str">
            <v>LEONA VICARIO</v>
          </cell>
          <cell r="AD1024" t="str">
            <v>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v>
          </cell>
          <cell r="AE1024" t="str">
            <v>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v>
          </cell>
          <cell r="AF1024" t="str">
            <v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v>
          </cell>
          <cell r="AG1024" t="str">
            <v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v>
          </cell>
          <cell r="AH1024">
            <v>1</v>
          </cell>
          <cell r="AI1024" t="str">
            <v>MIDE EL PORCENTAJE DE AVANCE EN ENTREGA DE 35,500 APOYOS ECONOMICOS MENSUALES, LO QUE EQUIVALE A 426,000 APOYOS ANUALES</v>
          </cell>
          <cell r="AJ1024" t="str">
            <v>(TOTAL DE APOYOS MONETARIOS OTORGADOS EN EL PERIODO T/TOTAL DE POBLACION BENEFICIARIA INSCRITA EN EL PADRON)*100</v>
          </cell>
          <cell r="AK1024" t="str">
            <v>PORCENTAJE</v>
          </cell>
          <cell r="AL1024" t="str">
            <v>HTTPS://WWW.FIDEICOMISOED.CDMX.GOB.MX/</v>
          </cell>
          <cell r="AM1024">
            <v>0.25</v>
          </cell>
          <cell r="AN1024">
            <v>0.5</v>
          </cell>
          <cell r="AO1024">
            <v>0.75</v>
          </cell>
          <cell r="AP1024">
            <v>1</v>
          </cell>
        </row>
        <row r="1025">
          <cell r="K1025" t="str">
            <v>36PFEGS055</v>
          </cell>
          <cell r="L1025">
            <v>1</v>
          </cell>
          <cell r="M1025" t="str">
            <v>Igualdad y Derechos</v>
          </cell>
          <cell r="N1025">
            <v>2</v>
          </cell>
          <cell r="O1025" t="str">
            <v>Derecho a la salud</v>
          </cell>
          <cell r="P1025">
            <v>3</v>
          </cell>
          <cell r="Q1025" t="str">
            <v>Ampliación de servicios y atención de emergencias</v>
          </cell>
          <cell r="R1025">
            <v>4</v>
          </cell>
          <cell r="S1025" t="str">
            <v>Educación de calidad</v>
          </cell>
          <cell r="T1025" t="str">
            <v>4. Educación de calidad</v>
          </cell>
          <cell r="U1025" t="str">
            <v>2</v>
          </cell>
          <cell r="V1025" t="str">
            <v>Desarrollo Social</v>
          </cell>
          <cell r="W1025" t="str">
            <v>5</v>
          </cell>
          <cell r="X1025" t="str">
            <v>Educación</v>
          </cell>
          <cell r="Y1025" t="str">
            <v>6</v>
          </cell>
          <cell r="Z1025" t="str">
            <v>Otros Servicios Educativos Y Actividades Inherentes</v>
          </cell>
          <cell r="AA1025" t="str">
            <v>2.5.6</v>
          </cell>
          <cell r="AB1025" t="str">
            <v>005</v>
          </cell>
          <cell r="AC1025" t="str">
            <v>SEGURO CONTRA ACCIDENTES PERSONALES DE ESCOLARES</v>
          </cell>
          <cell r="AD1025" t="str">
            <v>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v>
          </cell>
          <cell r="AE1025" t="str">
            <v>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v>
          </cell>
          <cell r="AF1025" t="str">
            <v>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v>
          </cell>
          <cell r="AG1025" t="str">
            <v>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v>
          </cell>
          <cell r="AH1025">
            <v>1</v>
          </cell>
          <cell r="AI1025" t="str">
            <v>MIDE PORCENTAJE DE AVANCE EN EL OTORGAMIENTO DE SERVICIOS DE ASEGURAMIENTO Y ATENCION MEDICA URGENTE, EN CASO DE QUE LAS Y LOS ASEGURADOS SUFRAN UN ACCIDENTE ESCOLAR.</v>
          </cell>
          <cell r="AJ1025" t="str">
            <v>TOTAL DE ALUMNAS Y ALUMNOS ASEGURADOS, DOCENTES, TRABAJORES (AS) EDUCATIVOS / TOTAL DE ALUMNAS O ALUMNOS ASEGURADOS, DOCENTES, TRABAJORES (AS) EDUCATIVOS * 100</v>
          </cell>
          <cell r="AK1025" t="str">
            <v>PORCENTAJE</v>
          </cell>
          <cell r="AL1025" t="str">
            <v xml:space="preserve">HTTPS://WWW.FIDEICOMISOED.CDMX.GOB.MX/INFORMES  HTTPS://WWW.FIDEICOMISOED.CDMX.GOB.MX/STORAGE/APP/UPLOADS/PUBLIC/5E1/372/F7B/5E1372F7BA238938856467.PDF  </v>
          </cell>
          <cell r="AM1025">
            <v>0.25</v>
          </cell>
          <cell r="AN1025">
            <v>0.5</v>
          </cell>
          <cell r="AO1025">
            <v>0.75</v>
          </cell>
          <cell r="AP1025">
            <v>1</v>
          </cell>
        </row>
        <row r="1026">
          <cell r="K1026" t="str">
            <v>36PFEGS074</v>
          </cell>
          <cell r="L1026">
            <v>1</v>
          </cell>
          <cell r="M1026" t="str">
            <v>Igualdad y Derechos</v>
          </cell>
          <cell r="N1026" t="str">
            <v>1</v>
          </cell>
          <cell r="O1026" t="str">
            <v>Derecho a la educación</v>
          </cell>
          <cell r="P1026" t="str">
            <v>1</v>
          </cell>
          <cell r="Q1026" t="str">
            <v>Ampliar y fortalecer la educación inicial</v>
          </cell>
          <cell r="R1026">
            <v>4</v>
          </cell>
          <cell r="S1026" t="str">
            <v>Educación de calidad</v>
          </cell>
          <cell r="T1026" t="str">
            <v>4. Educación de calidad</v>
          </cell>
          <cell r="U1026" t="str">
            <v>2</v>
          </cell>
          <cell r="V1026" t="str">
            <v>Desarrollo Social</v>
          </cell>
          <cell r="W1026" t="str">
            <v>5</v>
          </cell>
          <cell r="X1026" t="str">
            <v>Educación</v>
          </cell>
          <cell r="Y1026" t="str">
            <v>1</v>
          </cell>
          <cell r="Z1026" t="str">
            <v>Educación Básica</v>
          </cell>
          <cell r="AA1026" t="str">
            <v>2.5.1</v>
          </cell>
          <cell r="AB1026" t="str">
            <v>226</v>
          </cell>
          <cell r="AC1026" t="str">
            <v>Fortalecimiento de la cohesión social</v>
          </cell>
          <cell r="AD1026" t="str">
            <v>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v>
          </cell>
          <cell r="AE1026" t="str">
            <v>NIÑAS Y NIÑOS Y ADOLESCENTES INSCRITOS A NIVEL BASICO DE PREESCOLAR, PRIMARIA, SECUNDARIA Y CENTROS DE ATENCION MULTIPLE DE ESCUELAS PUBLICAS DE LA CIUDAD DE MEXICO Y QUE DE ACUERDO A LA SEP INTEGRAN EN SUS 4 NIVELES EDUCATIVOS 1´250,000 NIÑAS, NIÑOS Y ADOLESCENTES.</v>
          </cell>
          <cell r="AF1026" t="str">
            <v>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v>
          </cell>
          <cell r="AG1026" t="str">
            <v>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v>
          </cell>
          <cell r="AH1026">
            <v>1</v>
          </cell>
          <cell r="AI1026" t="str">
            <v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v>
          </cell>
          <cell r="AJ1026" t="str">
            <v>((TOTAL DE ALUMNOS BENEFICIADOS ACTIVOS EN EL PROGRAMA EN EL CICLO ESCOLAR T)/(NUMERO DE ALUMNOS ESTABLECIDOS COMO META POR EL PROGRAMA EN EL CICLO ESCOLAR T))*100</v>
          </cell>
          <cell r="AK1026" t="str">
            <v>PORCENTAJE</v>
          </cell>
          <cell r="AL1026" t="str">
            <v>SUBDIRECCION DE EVALUACION DE PROGRAMAS. DIRECCION OPERATIVA DE PROGRAMAS PARA LA CIUDAD. COORDINACION DE APOYOS ESCOLARES DEL FIDEICOMISO EDUCACION GARANTIZADA. PAGINA WEB WWW.FIDEICOMISOED.CDMX.GOB.MX</v>
          </cell>
          <cell r="AM1026">
            <v>0.3</v>
          </cell>
          <cell r="AN1026">
            <v>0.6</v>
          </cell>
          <cell r="AO1026">
            <v>0.9</v>
          </cell>
          <cell r="AP1026">
            <v>1</v>
          </cell>
        </row>
        <row r="1027">
          <cell r="K1027" t="str">
            <v>36PFEGS209</v>
          </cell>
          <cell r="L1027">
            <v>1</v>
          </cell>
          <cell r="M1027" t="str">
            <v>Igualdad y Derechos</v>
          </cell>
          <cell r="N1027">
            <v>1</v>
          </cell>
          <cell r="O1027" t="str">
            <v>Derecho a la educación</v>
          </cell>
          <cell r="P1027">
            <v>1</v>
          </cell>
          <cell r="Q1027" t="str">
            <v>Ampliar y fortalecer la educación inicial</v>
          </cell>
          <cell r="R1027">
            <v>4</v>
          </cell>
          <cell r="S1027" t="str">
            <v>Educación de calidad</v>
          </cell>
          <cell r="T1027" t="str">
            <v>4. Educación de calidad</v>
          </cell>
          <cell r="U1027" t="str">
            <v>2</v>
          </cell>
          <cell r="V1027" t="str">
            <v>Desarrollo Social</v>
          </cell>
          <cell r="W1027" t="str">
            <v>5</v>
          </cell>
          <cell r="X1027" t="str">
            <v>Educación</v>
          </cell>
          <cell r="Y1027" t="str">
            <v>1</v>
          </cell>
          <cell r="Z1027" t="str">
            <v>Educación Básica</v>
          </cell>
          <cell r="AA1027" t="str">
            <v>2.5.1</v>
          </cell>
          <cell r="AB1027" t="str">
            <v>226</v>
          </cell>
          <cell r="AC1027" t="str">
            <v>Fortalecimiento de la cohesión social</v>
          </cell>
          <cell r="AD1027" t="str">
            <v>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v>
          </cell>
          <cell r="AE1027" t="str">
            <v>FACILITADORES DE SERVICIO “SERVIDORES DE LA EDUCACION 2020” QUIENES REALIZARAN DE MANERA PERMANENTE UNA VINCULACION EN CAMPO ENTRE LOS BENEFICIARIOS Y EL FIDEGAR A LO LARGO DE LAS 16 ALCALDIAS DE LA CIUDAD DE MEXICO.</v>
          </cell>
          <cell r="AF1027" t="str">
            <v>REALIZAR ACCIONES DE DIFUSION Y ORGANIZACION DE LOS PROGRAMAS MEJOR ESCUELA, UNIFORMES ESCOLARES, UTILES ESCOLARES, MI BECA PARA EMPEZAR Y VA SEGUR@ EN LAS 16 ALCALDIAS DE LA CIUDAD DE MEXICO, CON PRIORIDAD EN LAS UNIDADES TERRITORIALES DE ALTA Y MUY ALTA MARGINALIDAD.</v>
          </cell>
          <cell r="AG1027" t="str">
            <v>TENER EL MAYOR ALCANCE DE BENEFICIARIOS DE LOS PROGRAMAS SOCIALES QUE OPERA EL FIDEICOMISO DE EDUCACION GARANTIZADA.</v>
          </cell>
          <cell r="AH1027">
            <v>1</v>
          </cell>
          <cell r="AI1027" t="str">
            <v>MIDE EL PORCENTAJE DE AVANCE DE PERSONAS FACILITADORAS DE SERVICIOS DEL PROGRAMA SERVIDORES DE LA EDUCACION QUE RECIBEN UN APOYO MENSUAL.</v>
          </cell>
          <cell r="AJ1027" t="str">
            <v xml:space="preserve">(NUMERO DE SERVIDORES DE LA EDUCACION QUE RECIBIERON LAS MINISTRACIONES) / (NUMERO DE SERVIDORES DE LA EDUCACION PROGRAMADOS )*100  </v>
          </cell>
          <cell r="AK1027" t="str">
            <v>PORCENTAJE</v>
          </cell>
          <cell r="AL1027" t="str">
            <v xml:space="preserve">PADRON TOTAL DE LAS Y LOS BENEFICIARIOS PUBLICADO EN LA PAGINA OFICIAL DEL FIDEICOMISO EDUCACION GARANTIZADA DE LA CIUDAD DE MEXICO Y EN LA GACETA OFICIAL DE LA CIUDAD DE MEXICO: HTTPS://WWW.FIDEICOMISOED.CDMX.GOB.MX/ </v>
          </cell>
          <cell r="AM1027">
            <v>0.25</v>
          </cell>
          <cell r="AN1027">
            <v>0.5</v>
          </cell>
          <cell r="AO1027">
            <v>0.75</v>
          </cell>
          <cell r="AP1027">
            <v>1</v>
          </cell>
        </row>
        <row r="1028">
          <cell r="K1028" t="str">
            <v>36PFEGS210</v>
          </cell>
          <cell r="L1028">
            <v>1</v>
          </cell>
          <cell r="M1028" t="str">
            <v>Igualdad y Derechos</v>
          </cell>
          <cell r="N1028">
            <v>1</v>
          </cell>
          <cell r="O1028" t="str">
            <v>Derecho a la educación</v>
          </cell>
          <cell r="P1028">
            <v>2</v>
          </cell>
          <cell r="Q1028" t="str">
            <v>Apoyar a la Secretaría de Educación Pública Federal en la mejora integral de la educación básica en la Ciudad</v>
          </cell>
          <cell r="R1028">
            <v>4</v>
          </cell>
          <cell r="S1028" t="str">
            <v>Educación de calidad</v>
          </cell>
          <cell r="T1028" t="str">
            <v>4. Educación de calidad</v>
          </cell>
          <cell r="U1028" t="str">
            <v>2</v>
          </cell>
          <cell r="V1028" t="str">
            <v>Desarrollo Social</v>
          </cell>
          <cell r="W1028" t="str">
            <v>5</v>
          </cell>
          <cell r="X1028" t="str">
            <v>Educación</v>
          </cell>
          <cell r="Y1028" t="str">
            <v>1</v>
          </cell>
          <cell r="Z1028" t="str">
            <v>Educación Básica</v>
          </cell>
          <cell r="AA1028" t="str">
            <v>2.5.1</v>
          </cell>
          <cell r="AB1028" t="str">
            <v>209</v>
          </cell>
          <cell r="AC1028" t="str">
            <v>Uniformes Escolares Gratuitos</v>
          </cell>
          <cell r="AD1028" t="str">
            <v>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v>
          </cell>
          <cell r="AE1028" t="str">
            <v>NIÑAS Y NIÑOS Y ADOLESCENTES INSCRITOS A NIVEL BASICO DE PREESCOLAR, PRIMARIA, SECUNDARIA Y CENTROS DE ATENCION MULTIPLE DE ESCUELAS PUBLICAS DE LA CIUDAD DE MEXICO Y QUE DE ACUERDO A LA SEP INTEGRAN EN SUS 4 NIVELES EDUCATIVOS 1´250,000 NIÑAS, NIÑOS Y ADOLESCENTES.</v>
          </cell>
          <cell r="AF1028" t="str">
            <v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v>
          </cell>
          <cell r="AG1028" t="str">
            <v>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v>
          </cell>
          <cell r="AH1028">
            <v>1</v>
          </cell>
          <cell r="AI1028" t="str">
            <v>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v>
          </cell>
          <cell r="AJ1028" t="str">
            <v>(TOTAL DE ESTUDIANTES QUE RECIBIERON EL VALE ELECTRONICO) / (TOTAL DE ESTUDIANTES INSCRITOS EN ESCUELAS PUBLICAS DE EDUCACION BASICA DE LA CIUDAD DE MEXICO) *100</v>
          </cell>
          <cell r="AK1028" t="str">
            <v>PORCENTAJE</v>
          </cell>
          <cell r="AL1028" t="str">
            <v>SUBDIRECCION DE EVALUACION DE PROGRAMAS, DIRECCION OPERATIVA DE PROGRAMAS PARA LA CIUDAD Y LA COORDINACION DE APOYOS ESCOLARES DEL FIDECOMISO EDUCACION GARANTIZADA Y EN LA PAGINA WEB WWW. FIDEICOMISOED.CDMX.GOB.MX</v>
          </cell>
          <cell r="AM1028">
            <v>0.3</v>
          </cell>
          <cell r="AN1028">
            <v>0.7</v>
          </cell>
          <cell r="AO1028">
            <v>0.8</v>
          </cell>
          <cell r="AP1028">
            <v>1</v>
          </cell>
        </row>
        <row r="1029">
          <cell r="K1029" t="str">
            <v>36PFEGU026</v>
          </cell>
          <cell r="L1029">
            <v>5</v>
          </cell>
          <cell r="M1029" t="str">
            <v>Cero Agresión y Más Seguridad</v>
          </cell>
          <cell r="N1029" t="str">
            <v>3</v>
          </cell>
          <cell r="O1029" t="str">
            <v xml:space="preserve">Protección civil </v>
          </cell>
          <cell r="P1029" t="str">
            <v>3</v>
          </cell>
          <cell r="Q1029" t="str">
            <v>Evitar nuevos riesgos</v>
          </cell>
          <cell r="R1029">
            <v>16</v>
          </cell>
          <cell r="S1029" t="str">
            <v>Paz, justicia e instituciones sólidas</v>
          </cell>
          <cell r="T1029" t="str">
            <v>16. Paz, justicia e instituciones sólidas</v>
          </cell>
          <cell r="U1029">
            <v>3</v>
          </cell>
          <cell r="V1029" t="str">
            <v>Desarrollo Económico</v>
          </cell>
          <cell r="W1029">
            <v>4</v>
          </cell>
          <cell r="X1029" t="str">
            <v>Minería, Manufacturas Y Construcción</v>
          </cell>
          <cell r="Y1029">
            <v>3</v>
          </cell>
          <cell r="Z1029" t="str">
            <v>Construcción</v>
          </cell>
          <cell r="AA1029" t="str">
            <v>3.4.3</v>
          </cell>
          <cell r="AB1029" t="str">
            <v>049</v>
          </cell>
          <cell r="AC1029" t="str">
            <v>Mantenimiento de infraestructura vial, zonas verdes y espacios públicos</v>
          </cell>
          <cell r="AD1029" t="str">
            <v>-</v>
          </cell>
          <cell r="AE1029" t="str">
            <v>-</v>
          </cell>
          <cell r="AF1029" t="str">
            <v>-</v>
          </cell>
          <cell r="AG1029" t="str">
            <v>-</v>
          </cell>
          <cell r="AH1029" t="str">
            <v>-</v>
          </cell>
          <cell r="AI1029" t="str">
            <v>-</v>
          </cell>
          <cell r="AJ1029" t="str">
            <v>-</v>
          </cell>
          <cell r="AK1029" t="str">
            <v>-</v>
          </cell>
          <cell r="AL1029" t="str">
            <v>-</v>
          </cell>
          <cell r="AM1029" t="str">
            <v>-</v>
          </cell>
          <cell r="AN1029" t="str">
            <v>-</v>
          </cell>
          <cell r="AO1029" t="str">
            <v>-</v>
          </cell>
          <cell r="AP1029" t="str">
            <v>-</v>
          </cell>
        </row>
        <row r="1030">
          <cell r="K1030" t="str">
            <v>38C001E001</v>
          </cell>
          <cell r="L1030">
            <v>1</v>
          </cell>
          <cell r="M1030" t="str">
            <v>Igualdad y Derechos</v>
          </cell>
          <cell r="N1030">
            <v>5</v>
          </cell>
          <cell r="O1030" t="str">
            <v>Derechos de las mujeres</v>
          </cell>
          <cell r="P1030">
            <v>0</v>
          </cell>
          <cell r="Q1030" t="str">
            <v>Derechos de las mujeres</v>
          </cell>
          <cell r="R1030">
            <v>5</v>
          </cell>
          <cell r="S1030" t="str">
            <v xml:space="preserve">Igualdad de género </v>
          </cell>
          <cell r="T1030" t="str">
            <v xml:space="preserve">5. Igualdad de género </v>
          </cell>
          <cell r="U1030" t="str">
            <v>1</v>
          </cell>
          <cell r="V1030" t="str">
            <v>Gobierno</v>
          </cell>
          <cell r="W1030" t="str">
            <v>2</v>
          </cell>
          <cell r="X1030" t="str">
            <v>Justicia</v>
          </cell>
          <cell r="Y1030" t="str">
            <v>2</v>
          </cell>
          <cell r="Z1030" t="str">
            <v>Procuración De Justicia</v>
          </cell>
          <cell r="AA1030" t="str">
            <v>1.2.2</v>
          </cell>
          <cell r="AB1030" t="str">
            <v>069</v>
          </cell>
          <cell r="AC1030" t="str">
            <v>Políticas de atención y acceso a la justicia para las mujeres victímas de violencia</v>
          </cell>
          <cell r="AD1030" t="str">
            <v>LIMITADO ACCESO A LA JUSTICIA DE LAS MUJERES Y NIÑAS VICTIMAS DE VIOLENCIA DE GENERO</v>
          </cell>
          <cell r="AE1030" t="str">
            <v>LAS MUJERES Y NIÑAS QUE VIVEN EN SITUACION DE VIOLENCIA POR RAZONES DE GENERO EN LA CIUDAD DE MEXICO.</v>
          </cell>
          <cell r="AF1030" t="str">
            <v>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v>
          </cell>
          <cell r="AG1030" t="str">
            <v>MUJERES Y NIÑAS EN SITUACION DE VIOLENCIA POR RAZONES DE GENERO RECIBEN ATENCION JURIDICA ESPECIALIZADA CON PERSPECTIVA DE GENERO POR LAS ABOGADAS DE LAS MUJERES PARA CONTRIBUIR A SU ACCESO A LA JUSTICIA ANTE LAS INSTANCIAS DE PROCURACION E IMPARTICION DE JUSTICIA.</v>
          </cell>
          <cell r="AH1030">
            <v>0.3</v>
          </cell>
          <cell r="AI1030" t="str">
            <v>MIDE EL PORCENTAJE DE MUJERES Y NIÑAS EN SITUACION DE VIOLENCIA POR RAZONES DE GENERO QUE INCIAN ALGUN PROCESO LEGAL ANTE INSTANCIAS DE PROCURACION E IMPARTICION DE JUSTICIA</v>
          </cell>
          <cell r="AJ1030" t="str">
            <v>(NUMERO DE MUJERES ATENDIDAS POR LAS ABOGADAS DE LAS MUJERES, QUE INICIAN ALGUN PROCESO LEGAL ANTE INSTANCIAS DE PROCURACION E IMPARTICION DE JUSTICIA/ NUMERO DE MUJERES Y NIÑAS ATENDIDAS POR LAS ABOGADAS DE LAS MUJERES) *100</v>
          </cell>
          <cell r="AK1030" t="str">
            <v>PORCENTAJE</v>
          </cell>
          <cell r="AL1030" t="str">
            <v>HTTP://SEMUJERESTRANSPARENCIA.CDMX.GOB.MX/</v>
          </cell>
          <cell r="AM1030">
            <v>0.08</v>
          </cell>
          <cell r="AN1030">
            <v>0.12</v>
          </cell>
          <cell r="AO1030">
            <v>0.2</v>
          </cell>
          <cell r="AP1030">
            <v>0.3</v>
          </cell>
        </row>
        <row r="1031">
          <cell r="K1031" t="str">
            <v>38C001E020</v>
          </cell>
          <cell r="L1031">
            <v>1</v>
          </cell>
          <cell r="M1031" t="str">
            <v>Igualdad y Derechos</v>
          </cell>
          <cell r="N1031">
            <v>5</v>
          </cell>
          <cell r="O1031" t="str">
            <v>Derechos de las mujeres</v>
          </cell>
          <cell r="P1031">
            <v>0</v>
          </cell>
          <cell r="Q1031" t="str">
            <v>Derechos de las mujeres</v>
          </cell>
          <cell r="R1031">
            <v>5</v>
          </cell>
          <cell r="S1031" t="str">
            <v xml:space="preserve">Igualdad de género </v>
          </cell>
          <cell r="T1031" t="str">
            <v xml:space="preserve">5. Igualdad de género </v>
          </cell>
          <cell r="U1031" t="str">
            <v>1</v>
          </cell>
          <cell r="V1031" t="str">
            <v>Gobierno</v>
          </cell>
          <cell r="W1031" t="str">
            <v>2</v>
          </cell>
          <cell r="X1031" t="str">
            <v>Justicia</v>
          </cell>
          <cell r="Y1031" t="str">
            <v>4</v>
          </cell>
          <cell r="Z1031" t="str">
            <v>Derechos Humanos</v>
          </cell>
          <cell r="AA1031" t="str">
            <v>1.2.4</v>
          </cell>
          <cell r="AB1031" t="str">
            <v>023</v>
          </cell>
          <cell r="AC1031" t="str">
            <v>Combate a la discriminación y violencia hacia las mujeres</v>
          </cell>
          <cell r="AD1031" t="str">
            <v>INCREMENTO DE LA VIOLENCIA DE GENERO CONTRA LAS NIÑAS Y MUJERES QUE RESIDEN EN LA CIUDAD DE MEXICO, CON CONSECUENCIAS NEGATIVAS PARA SU DESARROLLO Y AUTONOMIA, LO QUE LES IMPIDE ACCEDER PLENAMENTE A SU DERECHO A UNA VIDA LIBRE DE VIOLENCIA.</v>
          </cell>
          <cell r="AE1031" t="str">
            <v>LAS MUJERES Y NIÑAS QUE VIVEN EN SITUACION DE VIOLENCIA POR RAZONES DE GENERO EN LA CIUDAD DE MEXICO.</v>
          </cell>
          <cell r="AF1031" t="str">
            <v>OTORGAR SERVICIOS A MUJERES Y NIÑAS QUE VIVEN EN SITUACION DE VIOLENCIA POR RAZONES DE GENERO POR MEDIO DE UN MODELO DE ATENCION INTEGRAL DESDE LAS LUNAS Y EL SERVICIO TELEFONICO.</v>
          </cell>
          <cell r="AG1031" t="str">
            <v>LAS MUJERES Y NIÑAS DE LA CIUDAD DE MEXICO QUE VIVEN EN SITUACION DE VIOLENCIA RECIBEN SERVICIOS DE ATENCION INTEGRAL PARA FORTALECER SUS AUTONOMIAS.</v>
          </cell>
          <cell r="AH1031">
            <v>1</v>
          </cell>
          <cell r="AI1031" t="str">
            <v>MIDE EL PORCENTAJE DE ATENCIONES OTORGADAS PARA EL FORTALECIMIENTO INTEGRAL DE LAS AUTONOMIAS DE MUJERES Y NIÑAS EN LA CIUDAD DE MEXICO RESPECTO A LAS ATENCIONES PROGRAMADAS.</v>
          </cell>
          <cell r="AJ1031" t="str">
            <v>NUMERO TOTAL DE ATENCIONES OTORGADAS /NUMERO TOTAL DE ATENCIONES PROGRAMADAS *100</v>
          </cell>
          <cell r="AK1031" t="str">
            <v>PORCENTAJE</v>
          </cell>
          <cell r="AL1031" t="str">
            <v>INFORME DE AVANCE TRIMESTRAL.HTTP://SEMUJERESTRANSPARENCIA.CDMX.GOB.MX/</v>
          </cell>
          <cell r="AM1031">
            <v>0.16</v>
          </cell>
          <cell r="AN1031">
            <v>0.36</v>
          </cell>
          <cell r="AO1031">
            <v>0.73</v>
          </cell>
          <cell r="AP1031">
            <v>1</v>
          </cell>
        </row>
        <row r="1032">
          <cell r="K1032" t="str">
            <v>38C001E101</v>
          </cell>
          <cell r="L1032">
            <v>1</v>
          </cell>
          <cell r="M1032" t="str">
            <v>Igualdad y Derechos</v>
          </cell>
          <cell r="N1032">
            <v>6</v>
          </cell>
          <cell r="O1032" t="str">
            <v>Derecho a la igualdad e inclusión</v>
          </cell>
          <cell r="P1032">
            <v>0</v>
          </cell>
          <cell r="Q1032" t="str">
            <v>Derecho a la igualdad e inclusión</v>
          </cell>
          <cell r="R1032">
            <v>5</v>
          </cell>
          <cell r="S1032" t="str">
            <v xml:space="preserve">Igualdad de género </v>
          </cell>
          <cell r="T1032" t="str">
            <v xml:space="preserve">5. Igualdad de género </v>
          </cell>
          <cell r="U1032" t="str">
            <v>1</v>
          </cell>
          <cell r="V1032" t="str">
            <v>Gobierno</v>
          </cell>
          <cell r="W1032" t="str">
            <v>2</v>
          </cell>
          <cell r="X1032" t="str">
            <v>Justicia</v>
          </cell>
          <cell r="Y1032" t="str">
            <v>4</v>
          </cell>
          <cell r="Z1032" t="str">
            <v>Derechos Humanos</v>
          </cell>
          <cell r="AA1032" t="str">
            <v>1.2.4</v>
          </cell>
          <cell r="AB1032" t="str">
            <v>023</v>
          </cell>
          <cell r="AC1032" t="str">
            <v>Combate a la discriminación y violencia hacia las mujeres</v>
          </cell>
          <cell r="AD1032" t="str">
            <v>MUJERES, SUS HIJAS E HIJOS QUE VIVEN VIOLENCIA EXTREMA Y REQUIEREN UN ESPACIO DE ATENCION Y DE SEGURIDAD</v>
          </cell>
          <cell r="AE1032" t="str">
            <v>MUJERES, SUS HIJAS E HIJOS EN SITUACION DE VIOLENCIA POR RAZONES DE GENERO EN RIESGO CRITICO Y ALTO DE VIOLENCIA FEMINICIDA EN LA CIUDAD DE MEXICO QUE NO CUENTAN CON REDES DE APOYO.</v>
          </cell>
          <cell r="AF1032" t="str">
            <v>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v>
          </cell>
          <cell r="AG1032" t="str">
            <v>LAS MUJERES, SUS HIJAS E HIJOS EN SITUACION DE VIOLENCIA EXTREMA CUENTAN CON PROTECCION EN ESPACIOS DE REFUGIO Y RECIBEN ATENCION INTEGRAL PARA REDUCIR EL RIESGO Y GARANTIZAR EL EJERCICIO DE SUS DERECHOS.</v>
          </cell>
          <cell r="AH1032">
            <v>1</v>
          </cell>
          <cell r="AI1032" t="str">
            <v xml:space="preserve">MIDE EL PORCENTAJE DE MUJERES, SUS HIJAS E HIJOS, QUE EGRESAN DE LOS ESPACIOS DE REFUGIO CON REDUCCION DEL RIESGO FEMINICIDA. </v>
          </cell>
          <cell r="AJ1032" t="str">
            <v>(NUMERO DE MUJERES, SUS HIJAS E HIJOS, QUE EGRESAN DE LOS ESPACIOS DE REFUGIO CON REDUCCION DEL RIESGO FEMINICIDA/NUMERO DE MUJERES, SUS HIJAS E HIJOS, QUE SON PROTEGIDAS EN LOS ESPACIOS DE REFUGIO )*100</v>
          </cell>
          <cell r="AK1032" t="str">
            <v>PORCENTAJE</v>
          </cell>
          <cell r="AL1032" t="str">
            <v>HTTP://SEMUJERESTRANSPARENCIA.CDMX.GOB.MX/</v>
          </cell>
          <cell r="AM1032">
            <v>0.23</v>
          </cell>
          <cell r="AN1032">
            <v>0.5</v>
          </cell>
          <cell r="AO1032">
            <v>0.73299999999999998</v>
          </cell>
          <cell r="AP1032">
            <v>1</v>
          </cell>
        </row>
        <row r="1033">
          <cell r="K1033" t="str">
            <v>38C001E108</v>
          </cell>
          <cell r="L1033">
            <v>1</v>
          </cell>
          <cell r="M1033" t="str">
            <v>Igualdad y Derechos</v>
          </cell>
          <cell r="N1033">
            <v>5</v>
          </cell>
          <cell r="O1033" t="str">
            <v>Derechos de las mujeres</v>
          </cell>
          <cell r="P1033">
            <v>0</v>
          </cell>
          <cell r="Q1033" t="str">
            <v>Derechos de las mujeres</v>
          </cell>
          <cell r="R1033">
            <v>5</v>
          </cell>
          <cell r="S1033" t="str">
            <v xml:space="preserve">Igualdad de género </v>
          </cell>
          <cell r="T1033" t="str">
            <v xml:space="preserve">5. Igualdad de género </v>
          </cell>
          <cell r="U1033" t="str">
            <v>1</v>
          </cell>
          <cell r="V1033" t="str">
            <v>Gobierno</v>
          </cell>
          <cell r="W1033" t="str">
            <v>2</v>
          </cell>
          <cell r="X1033" t="str">
            <v>Justicia</v>
          </cell>
          <cell r="Y1033" t="str">
            <v>4</v>
          </cell>
          <cell r="Z1033" t="str">
            <v>Derechos Humanos</v>
          </cell>
          <cell r="AA1033" t="str">
            <v>1.2.4</v>
          </cell>
          <cell r="AB1033" t="str">
            <v>023</v>
          </cell>
          <cell r="AC1033" t="str">
            <v>Combate a la discriminación y violencia hacia las mujeres</v>
          </cell>
          <cell r="AD1033" t="str">
            <v>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v>
          </cell>
          <cell r="AE1033" t="str">
            <v>PERSONAS ADULTAS, ADOLESCENTES Y JOVENES QUE RESIDEN EN LAS ZONAS DE MAYOR PREVALENCIA DE VIOLENCIA CONTRA LAS MUJERES POR RAZONES DE GENERO EN LA CIUDAD DE MEXICO.</v>
          </cell>
          <cell r="AF1033" t="str">
            <v>REALIZAR ACCIONES COMUNITARIAS DE PREVENCION, BRINDAR INFORMACION E INICIAR PROCESOS DE SENSIBILIZACION SOBRE LA IGUALDAD SUSTANTIVA ENTRE MUJERES Y HOMBRES Y EL DERECHO A LAS MUJERES A UNA VIDA LIBRE DE VIOLENCIA.</v>
          </cell>
          <cell r="AG1033" t="str">
            <v>LA POBLACION DE LA CIUDAD DE MEXICO RECIBE INFORMACION QUE FAVORECE LA IGUALDAD SUSTANTIVA Y EL DERECHO DE LAS MUJERES A UNA VIDA LIBRE DE VIOLENCIA.</v>
          </cell>
          <cell r="AH1033">
            <v>1</v>
          </cell>
          <cell r="AI1033" t="str">
            <v>MIDE EL PORCENTAJE DE ACCIONES COMUNITARIAS DE PREVENCION, BRINDAR INFORMACION E INICIAR PROCESOS DE SENSIBILIZACION SOBRE LA IGUALDAD SUSTANTIVA ENTRE MUJERES Y HOMBRES Y EL DERECHO A LAS MUJERES A UNA VIDA LIBRE DE VIOLENCIA.</v>
          </cell>
          <cell r="AJ1033" t="str">
            <v>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v>
          </cell>
          <cell r="AK1033" t="str">
            <v>PORCENTAJE</v>
          </cell>
          <cell r="AL1033" t="str">
            <v>INFORMES DE AVANCE TRIMESTRALES.</v>
          </cell>
          <cell r="AM1033">
            <v>0.16</v>
          </cell>
          <cell r="AN1033">
            <v>0.36</v>
          </cell>
          <cell r="AO1033">
            <v>0.73</v>
          </cell>
          <cell r="AP1033">
            <v>1</v>
          </cell>
        </row>
        <row r="1034">
          <cell r="K1034" t="str">
            <v>38C001M001</v>
          </cell>
          <cell r="L1034">
            <v>1</v>
          </cell>
          <cell r="M1034" t="str">
            <v>Igualdad y Derechos</v>
          </cell>
          <cell r="N1034">
            <v>5</v>
          </cell>
          <cell r="O1034" t="str">
            <v>Derechos de las mujeres</v>
          </cell>
          <cell r="P1034">
            <v>0</v>
          </cell>
          <cell r="Q1034" t="str">
            <v>Derechos de las mujeres</v>
          </cell>
          <cell r="R1034">
            <v>16</v>
          </cell>
          <cell r="S1034" t="str">
            <v>Paz, justicia e instituciones sólidas</v>
          </cell>
          <cell r="T1034" t="str">
            <v>16. Paz, justicia e instituciones sólidas</v>
          </cell>
          <cell r="U1034" t="str">
            <v>1</v>
          </cell>
          <cell r="V1034" t="str">
            <v>Gobierno</v>
          </cell>
          <cell r="W1034" t="str">
            <v>2</v>
          </cell>
          <cell r="X1034" t="str">
            <v>Justicia</v>
          </cell>
          <cell r="Y1034" t="str">
            <v>4</v>
          </cell>
          <cell r="Z1034" t="str">
            <v>Derechos Humanos</v>
          </cell>
          <cell r="AA1034" t="str">
            <v>1.2.4</v>
          </cell>
          <cell r="AB1034" t="str">
            <v>104</v>
          </cell>
          <cell r="AC1034" t="str">
            <v>Administración de capital humano</v>
          </cell>
          <cell r="AD1034" t="str">
            <v>REZAGO EN LA ATENCION A LAS NECESIDADES ADMINISTRATIVAS DE LAS PERSONAS TRABAJADORAS, POR LA ALTA DEMANDA PROPIA DEL TEMA, Y  LA FALTA DE CONOCIMIENTO EN QUIENES RECAE LA RESPONSABILIDAD DE BRINDAR DICHA ATENCION.</v>
          </cell>
          <cell r="AE1034" t="str">
            <v>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v>
          </cell>
          <cell r="AF1034" t="str">
            <v>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v>
          </cell>
          <cell r="AG1034" t="str">
            <v>FOMENTAR EL FORTALECIMIENTO INTERNO DE LAS INSTITUCIONES PUBLICAS, A FIN DE GENERAR CONFIANZA EN ELLAS, PERMENANDO A LA SOCIEDAD ACTITUDES PROFESIONALES Y SERVICIOS DE CALIDAD</v>
          </cell>
          <cell r="AH1034">
            <v>31882</v>
          </cell>
          <cell r="AI1034" t="str">
            <v>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v>
          </cell>
          <cell r="AJ1034" t="str">
            <v>EVIDENCIA FISICA DE TRAMITES REALIZADOS</v>
          </cell>
          <cell r="AK1034" t="str">
            <v>TRAMITE</v>
          </cell>
          <cell r="AL1034" t="str">
            <v>DOCUMENTOS FISICOS Y ELECTRONICOS QUE OBRAN EN EL AREA DE ADMINISTRACION DE CAPITAL HUMANO</v>
          </cell>
          <cell r="AM1034">
            <v>7699</v>
          </cell>
          <cell r="AN1034">
            <v>15955</v>
          </cell>
          <cell r="AO1034">
            <v>23943</v>
          </cell>
          <cell r="AP1034">
            <v>31882</v>
          </cell>
        </row>
        <row r="1035">
          <cell r="K1035" t="str">
            <v>38C001N001</v>
          </cell>
          <cell r="L1035">
            <v>1</v>
          </cell>
          <cell r="M1035" t="str">
            <v>Igualdad y Derechos</v>
          </cell>
          <cell r="N1035" t="str">
            <v>5</v>
          </cell>
          <cell r="O1035" t="str">
            <v>Derechos de las mujeres</v>
          </cell>
          <cell r="P1035" t="str">
            <v>0</v>
          </cell>
          <cell r="Q1035" t="str">
            <v>Derechos de las mujeres</v>
          </cell>
          <cell r="R1035">
            <v>16</v>
          </cell>
          <cell r="S1035" t="str">
            <v>Paz, justicia e instituciones sólidas</v>
          </cell>
          <cell r="T1035" t="str">
            <v>16. Paz, justicia e instituciones sólidas</v>
          </cell>
          <cell r="U1035" t="str">
            <v>1</v>
          </cell>
          <cell r="V1035" t="str">
            <v>Gobierno</v>
          </cell>
          <cell r="W1035" t="str">
            <v>7</v>
          </cell>
          <cell r="X1035" t="str">
            <v>Asuntos De Orden Público Y De Seguridad Interior</v>
          </cell>
          <cell r="Y1035" t="str">
            <v>2</v>
          </cell>
          <cell r="Z1035" t="str">
            <v>Protección Civil</v>
          </cell>
          <cell r="AA1035" t="str">
            <v>1.7.2</v>
          </cell>
          <cell r="AB1035" t="str">
            <v>002</v>
          </cell>
          <cell r="AC1035" t="str">
            <v>Gestión integral de riesgos en materia de protección civil</v>
          </cell>
          <cell r="AD1035" t="str">
            <v>LA SECRETARIA DE LAS MUJERES SE ENCUENTRA UBICADA EN LA ZONA DE MAYOR RIESGO EN CASO DE SISMO Y OTROS DESASTRES NATURALES. EN DICHAS INSTALACIONES LABORAN ALREDEDOR DE 228 PERSONAS SERVIDORAS PUBLICAS, ASI COMO UNAS 100 DE AFLUENCIA FLOTANTE.</v>
          </cell>
          <cell r="AE1035" t="str">
            <v>PERSONAS SERVIDORAS PUBLICAS Y PERSONAS USUARIAS DE LOS SERVICIOS DE ATENCION A LA VIOLENCIA POR RAZONES DE GENERO, ASI COMO, AQUELLAS QUE ASISTEN A LAS INSTALACIONES POR LOS PROGRAMAS DE CAPACITACION QUE BRINDA ESTA SECRETARIA.</v>
          </cell>
          <cell r="AF1035" t="str">
            <v>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v>
          </cell>
          <cell r="AG1035" t="str">
            <v xml:space="preserve">LAS PERSONAS SERVIDORAS PUBLICAS CUENTAN CON CAPACITACION SUFICIENTE PARA ENFRENTAR EMERGENCIAS OCASIONADAS POR EVENTOS EXTREMOS. </v>
          </cell>
          <cell r="AH1035">
            <v>1</v>
          </cell>
          <cell r="AI1035" t="str">
            <v>MIDE EL NUMERO DE ACCIONES DE CAPACITACION QUE RECIBE EL PERSONAL</v>
          </cell>
          <cell r="AJ1035" t="str">
            <v>NUMERO DE ACCIONES DE CAPACITACION EN GESTION DE RIESGOS Y PROTECCION CIVIL</v>
          </cell>
          <cell r="AK1035" t="str">
            <v>ACCION</v>
          </cell>
          <cell r="AL1035" t="str">
            <v>INFORMES ADMINISTRATIVOS</v>
          </cell>
          <cell r="AM1035">
            <v>0</v>
          </cell>
          <cell r="AN1035">
            <v>0</v>
          </cell>
          <cell r="AO1035">
            <v>0</v>
          </cell>
          <cell r="AP1035">
            <v>1</v>
          </cell>
        </row>
        <row r="1036">
          <cell r="K1036" t="str">
            <v>38C001O001</v>
          </cell>
          <cell r="L1036">
            <v>1</v>
          </cell>
          <cell r="M1036" t="str">
            <v>Igualdad y Derechos</v>
          </cell>
          <cell r="N1036" t="str">
            <v>5</v>
          </cell>
          <cell r="O1036" t="str">
            <v>Derechos de las mujeres</v>
          </cell>
          <cell r="P1036" t="str">
            <v>0</v>
          </cell>
          <cell r="Q1036" t="str">
            <v>Derechos de las mujeres</v>
          </cell>
          <cell r="R1036">
            <v>16</v>
          </cell>
          <cell r="S1036" t="str">
            <v>Paz, justicia e instituciones sólidas</v>
          </cell>
          <cell r="T1036" t="str">
            <v>16. Paz, justicia e instituciones sólidas</v>
          </cell>
          <cell r="U1036" t="str">
            <v>3</v>
          </cell>
          <cell r="V1036" t="str">
            <v>Gobierno</v>
          </cell>
          <cell r="W1036" t="str">
            <v>9</v>
          </cell>
          <cell r="X1036" t="str">
            <v>Coordinación De La Política De Gobierno</v>
          </cell>
          <cell r="Y1036" t="str">
            <v>3</v>
          </cell>
          <cell r="Z1036" t="str">
            <v>Función Pública</v>
          </cell>
          <cell r="AA1036" t="str">
            <v>3.9.3</v>
          </cell>
          <cell r="AB1036" t="str">
            <v>001</v>
          </cell>
          <cell r="AC1036" t="str">
            <v>Función pública y buen gobierno</v>
          </cell>
          <cell r="AD1036" t="str">
            <v xml:space="preserve">LA ACCION GUBERNAMENTAL REQUIERE DE FORTALECIMIENTO Y ACTUALIZACION DE ESPACIOS DONDE SE IMPLEMENTEN SERVICIOS DE PREVENCION, ATENCION Y ACCESO A LA JUSTICIA PARA LAS MUJERES Y NIÑAS EN SITUACION DE VIOLENCIA DE GENERO. </v>
          </cell>
          <cell r="AE1036" t="str">
            <v>MUJERES ADULTAS, ADULTAS MAYORES, NIÑAS, ADOLESCENTES Y JOVENES QUE VIVEN Y TRANSITAN EN LA CIUDAD DE MEXICO.</v>
          </cell>
          <cell r="AF1036" t="str">
            <v>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v>
          </cell>
          <cell r="AG1036" t="str">
            <v>LAS MUJERES DE LA CIUDAD DE MEXICO CUENTAN CON UN MECANISMO PARA EL ADELANTO QUE IMPULSA Y VIGILA POLITICAS PUBLICAS PARA LA IGUALDAD SUSTANTIVA ENTRE MUJERES Y HOMBRES Y LA ERRADICACION DE LA VIOLENCIA POR RAZONES DE GENERO.</v>
          </cell>
          <cell r="AH1036">
            <v>111</v>
          </cell>
          <cell r="AI1036" t="str">
            <v>NUMERO DE ESPACIOS DE LA SECRETARIA DE LAS MUJERES DONDE SE BRINDAN SERVICIOS DE ATENCION, PREVENCION Y ACCESO A LA JUSTICIA PARA LAS MUJERES Y NIÑAS EN SITUACION DE VIOLENCIA.</v>
          </cell>
          <cell r="AJ1036" t="str">
            <v xml:space="preserve">∑ ESPACIOS DONDE SE SE BRINDAN SERVICIOS DE ATENCION, PREVENCION Y ACCESO A LA JUSTICIA PARA LAS MUJERES Y NIÑAS EN SITUACION DE VIOLENCIA. </v>
          </cell>
          <cell r="AK1036" t="str">
            <v xml:space="preserve">ESPACIOS DE ATENCION </v>
          </cell>
          <cell r="AL1036" t="str">
            <v>PAGINA WEB DE LA SEMUJERES DONDE SE INFORMAN LOS ESPACIOS DE ATENCION: HTTPS://WWW.SEMUJERES.CDMX.GOB.MX/SERVICIOS</v>
          </cell>
          <cell r="AM1036">
            <v>50</v>
          </cell>
          <cell r="AN1036">
            <v>111</v>
          </cell>
          <cell r="AO1036">
            <v>111</v>
          </cell>
          <cell r="AP1036">
            <v>111</v>
          </cell>
        </row>
        <row r="1037">
          <cell r="K1037" t="str">
            <v>38C001P001</v>
          </cell>
          <cell r="L1037">
            <v>1</v>
          </cell>
          <cell r="M1037" t="str">
            <v>Igualdad y Derechos</v>
          </cell>
          <cell r="N1037">
            <v>5</v>
          </cell>
          <cell r="O1037" t="str">
            <v>Derechos de las mujeres</v>
          </cell>
          <cell r="P1037">
            <v>0</v>
          </cell>
          <cell r="Q1037" t="str">
            <v>Derechos de las mujeres</v>
          </cell>
          <cell r="R1037">
            <v>5</v>
          </cell>
          <cell r="S1037" t="str">
            <v xml:space="preserve">Igualdad de género </v>
          </cell>
          <cell r="T1037" t="str">
            <v xml:space="preserve">5. Igualdad de género </v>
          </cell>
          <cell r="U1037" t="str">
            <v>1</v>
          </cell>
          <cell r="V1037" t="str">
            <v>Gobierno</v>
          </cell>
          <cell r="W1037" t="str">
            <v>2</v>
          </cell>
          <cell r="X1037" t="str">
            <v>Justicia</v>
          </cell>
          <cell r="Y1037" t="str">
            <v>4</v>
          </cell>
          <cell r="Z1037" t="str">
            <v>Derechos Humanos</v>
          </cell>
          <cell r="AA1037" t="str">
            <v>1.2.4</v>
          </cell>
          <cell r="AB1037" t="str">
            <v>003</v>
          </cell>
          <cell r="AC1037" t="str">
            <v>Transversalización de la perspectiva de género</v>
          </cell>
          <cell r="AD1037" t="str">
            <v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v>
          </cell>
          <cell r="AE1037" t="str">
            <v xml:space="preserve">PERSONAS SERVIDORAS PUBLICAS QUE BRINDAN ATENCION DIRECTA A MUJERES Y NIÑAS, RESPONSABLES DE DISEÑAR, IMPLEMENTAR Y EVALUAR LOS PLANES, PROGRAMAS, PROYECTOS Y ACCIONES DE POLITICA PUBLICA DESDE UNA PERSPECTIVA DE GENERO Y DERECHOS HUMANOS DE LAS MUJERES. </v>
          </cell>
          <cell r="AF1037" t="str">
            <v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v>
          </cell>
          <cell r="AG1037" t="str">
            <v>LA ADMINISTRACION PUBLICA DEL GOBIERNO DE LA CIUDAD DE MEXICO CUENTA CON PERSONAS PUBLICAS CON ALTAS COMPETENCIAS TECNICAS PARA DAR CUMPLIMIENTO DE LAS OBLIGACIONES EN MATERIA DE DERECHOS HUMANOS DE LAS MUJERES Y LAS NIÑAS.</v>
          </cell>
          <cell r="AH1037">
            <v>18</v>
          </cell>
          <cell r="AI1037" t="str">
            <v>MIDE EL NUMERO DE ACCIONES REALIZADAS EN MATERIA DE CAPACITACION, INVESTIGACION Y DOCUMENTACION QUE CONTRIBUYAN AL DISEÑO, EJECUCION Y EVALUACION DE POLITICAS PUBLICAS DESDE UNA PERSPECTIVA DE GENERO Y DERECHOS HUMANOS EN LA ADMINISTRACION PUBLICA DE LA CIUDAD DE MEXICO</v>
          </cell>
          <cell r="AJ1037" t="str">
            <v>NUMERO DE ACCIONES PROGRAMADAS / NUMERO DE ACCIONES REALIZADAS *100</v>
          </cell>
          <cell r="AK1037" t="str">
            <v>ACCION</v>
          </cell>
          <cell r="AL1037" t="str">
            <v xml:space="preserve">FORTALECER CAPACIDADES INSTITUCIONALES MEDIANTE PERSONAS SERVIDORAS PUBLICAS CON ALTAS COMPETENCIAS TECNICAS PARA DAR CUMPLIMIENTO DE LAS OBLIGACIONES EN MATERIA DE DERECHOS HUMANOS DE LAS MUJERES Y LAS NIÑAS. </v>
          </cell>
          <cell r="AM1037">
            <v>4</v>
          </cell>
          <cell r="AN1037">
            <v>8</v>
          </cell>
          <cell r="AO1037">
            <v>12</v>
          </cell>
          <cell r="AP1037">
            <v>18</v>
          </cell>
        </row>
        <row r="1038">
          <cell r="K1038" t="str">
            <v>38C001P002</v>
          </cell>
          <cell r="L1038">
            <v>1</v>
          </cell>
          <cell r="M1038" t="str">
            <v>Igualdad y Derechos</v>
          </cell>
          <cell r="N1038">
            <v>6</v>
          </cell>
          <cell r="O1038" t="str">
            <v>Derecho a la igualdad e inclusión</v>
          </cell>
          <cell r="P1038">
            <v>0</v>
          </cell>
          <cell r="Q1038" t="str">
            <v>Derecho a la igualdad e inclusión</v>
          </cell>
          <cell r="R1038">
            <v>10</v>
          </cell>
          <cell r="S1038" t="str">
            <v xml:space="preserve">Reducción de las desigualdades </v>
          </cell>
          <cell r="T1038" t="str">
            <v xml:space="preserve">10. Reducción de las desigualdades </v>
          </cell>
          <cell r="U1038" t="str">
            <v>1</v>
          </cell>
          <cell r="V1038" t="str">
            <v>Gobierno</v>
          </cell>
          <cell r="W1038" t="str">
            <v>2</v>
          </cell>
          <cell r="X1038" t="str">
            <v>Justicia</v>
          </cell>
          <cell r="Y1038" t="str">
            <v>4</v>
          </cell>
          <cell r="Z1038" t="str">
            <v>Derechos Humanos</v>
          </cell>
          <cell r="AA1038" t="str">
            <v>1.2.4</v>
          </cell>
          <cell r="AB1038" t="str">
            <v>004</v>
          </cell>
          <cell r="AC1038" t="str">
            <v>Transversalización del enfoque de derechos humanos</v>
          </cell>
          <cell r="AD1038" t="str">
            <v>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v>
          </cell>
          <cell r="AE1038" t="str">
            <v>MUJERES QUE HABITAN Y TRANSITAN EN LA CIUDAD DE MEXICO, CON ENFASIS EN AQUELLAS QUE PERTENECEN A LOS GRUPOS DE ATENCION PRIORITARIA.</v>
          </cell>
          <cell r="AF1038" t="str">
            <v>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v>
          </cell>
          <cell r="AG1038" t="str">
            <v>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v>
          </cell>
          <cell r="AH1038">
            <v>9</v>
          </cell>
          <cell r="AI1038" t="str">
            <v>MIDE EL NUMERO DE ACCIONES PARA LA PROMOCION DE LA AUTONOMIA FISICA, ECONOMICA Y EN LA TOMA DE DECISIONES Y PARTICIPACION POLITICA DE LAS MUJERES QUE RESIDEN Y/O TRANSITAN EN LA CIUDAD DE MEXICO, PARA EL FORTALECIMIENTO DE SU CIUDADANIA.</v>
          </cell>
          <cell r="AJ1038" t="str">
            <v>NUMERO DE ACCIONES PARA LA PROMOCION DE LA AUTONOMIA FISICA, ECONOMICA Y EN LA TOMA DE DECISIONES Y PARTICIPACION POLITICA DE LAS MUJERES QUE RESIDEN Y/O TRANSITAN EN LA CIUDAD DE MEXICO, PARA EL FORTALECIMIENTO DE SU CIUDADANIA.</v>
          </cell>
          <cell r="AK1038" t="str">
            <v>ACCION</v>
          </cell>
          <cell r="AL1038" t="str">
            <v>LISTAS DE ASISTENCIA, MEMORIAS FOTOGRAFICAS Y DOCUMENTOS SOBRE INCIDENCIDENCIA EN ESPACIOS DE PARTICIPACION INTERINSTITUCIONALES.</v>
          </cell>
          <cell r="AM1038">
            <v>1</v>
          </cell>
          <cell r="AN1038">
            <v>4</v>
          </cell>
          <cell r="AO1038">
            <v>8</v>
          </cell>
          <cell r="AP1038">
            <v>9</v>
          </cell>
        </row>
        <row r="1039">
          <cell r="K1039" t="str">
            <v>38C001P003</v>
          </cell>
          <cell r="L1039">
            <v>1</v>
          </cell>
          <cell r="M1039" t="str">
            <v>Igualdad y Derechos</v>
          </cell>
          <cell r="N1039" t="str">
            <v>5</v>
          </cell>
          <cell r="O1039" t="str">
            <v>Derechos de las mujeres</v>
          </cell>
          <cell r="P1039" t="str">
            <v>0</v>
          </cell>
          <cell r="Q1039" t="str">
            <v>Derechos de las mujeres</v>
          </cell>
          <cell r="R1039">
            <v>5</v>
          </cell>
          <cell r="S1039" t="str">
            <v xml:space="preserve">Igualdad de género </v>
          </cell>
          <cell r="T1039" t="str">
            <v xml:space="preserve">5. Igualdad de género </v>
          </cell>
          <cell r="U1039" t="str">
            <v>3</v>
          </cell>
          <cell r="V1039" t="str">
            <v>Gobierno</v>
          </cell>
          <cell r="W1039" t="str">
            <v>9</v>
          </cell>
          <cell r="X1039" t="str">
            <v>Coordinación De La Política De Gobierno</v>
          </cell>
          <cell r="Y1039" t="str">
            <v>3</v>
          </cell>
          <cell r="Z1039" t="str">
            <v>Función Pública</v>
          </cell>
          <cell r="AA1039" t="str">
            <v>3.9.3</v>
          </cell>
          <cell r="AB1039" t="str">
            <v>037</v>
          </cell>
          <cell r="AC1039" t="str">
            <v>Evaluación y seguimiento de políticas, programas y proyectos</v>
          </cell>
          <cell r="AD1039" t="str">
            <v>DISPERSION DE ESFUERZOS Y RECURSOS PUBLICOS Y MONITOREO POCO EFICIENTE DE LOS RESULTADOS Y EL IMPACTO DE LA POLITICA PUBLICA DE IGUALDAD DEL GOBIERNO DE LA CIUDAD DE MEXICO.</v>
          </cell>
          <cell r="AE1039" t="str">
            <v>UNIDADES RESPONSABLES DEL GASTO Y DE MANERA PRIORITARIA, AQUELLAS QUE ALINEAN SUS ACCIONES Y PRESUPUESTO AL EJE 1 DEL PROGRAMA DE GOBIERNO DE LA CIUDAD DE MEXICO, DENOMINADO IGUALDAD Y DERECHOS Y A LAS QUE TIENEN ASIGNADO EL PROGRAMA PRESUPUESTARIO P001.</v>
          </cell>
          <cell r="AF1039" t="str">
            <v>DAR SEGUIMIENTO Y MONITOREAR LA POLITICA DE IGUALDAD DE LA CIUDAD DE MEXICO, A TRAVES DEL ANALISIS PROGRAMATICO Y PRESUPUESTAL QUE EN MATERIA DE IGUALDAD DE GENERO, REALIZAN Y EJERCEN LOS ENTES PUBLICOS PARA REDUCIR LAS BRECHAS DE DESIGUALDAD ENTRE MUJERES Y HOMBRES</v>
          </cell>
          <cell r="AG1039" t="str">
            <v>FORTALECER A LA ADMINISTRACION PUBLICA DE LA CIUDAD DE MEXICO, A TRAVES DEL MONITOREO Y SEGUIMIENTO DE LOS PROGRAMAS, ACCIONES, PROYECTOS Y SERVICIOS ENCAMINADOS A REDUCIR LAS BRECHAS DE DESIGUALDAD  PARA LOGRAR  LA AUTONOMIA ECONOMICA, FISICA Y POLITICA DE LAS MUJERES.</v>
          </cell>
          <cell r="AH1039">
            <v>1</v>
          </cell>
          <cell r="AI1039" t="str">
            <v>MEDIR 13 ACCIONES ESTRATEGICAS REALIZADAS PARA LA INCORPORACION DE LA PERSPECTIVA DE GENERO EN LA ADMINISTRACION PUBLICA DE LA CIUDAD DE MEXICO</v>
          </cell>
          <cell r="AJ1039" t="str">
            <v>AEP= ACCIONES ESTRATEGICAS PROGRAMADAS/ .AER = ACCIONES ESTRATEGICAS REALIZADAS * 100</v>
          </cell>
          <cell r="AK1039" t="str">
            <v>PORCENTAJE</v>
          </cell>
          <cell r="AL1039" t="str">
            <v>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v>
          </cell>
          <cell r="AM1039">
            <v>0.15</v>
          </cell>
          <cell r="AN1039">
            <v>0.38</v>
          </cell>
          <cell r="AO1039">
            <v>0.53</v>
          </cell>
          <cell r="AP1039">
            <v>1</v>
          </cell>
        </row>
        <row r="1040">
          <cell r="K1040" t="str">
            <v>38C001P004</v>
          </cell>
          <cell r="L1040">
            <v>1</v>
          </cell>
          <cell r="M1040" t="str">
            <v>Igualdad y Derechos</v>
          </cell>
          <cell r="N1040">
            <v>6</v>
          </cell>
          <cell r="O1040" t="str">
            <v>Derecho a la igualdad e inclusión</v>
          </cell>
          <cell r="P1040" t="str">
            <v>1</v>
          </cell>
          <cell r="Q1040" t="str">
            <v>Niñas, niños y adolescentes</v>
          </cell>
          <cell r="R1040">
            <v>10</v>
          </cell>
          <cell r="S1040" t="str">
            <v xml:space="preserve">Reducción de las desigualdades </v>
          </cell>
          <cell r="T1040" t="str">
            <v xml:space="preserve">10. Reducción de las desigualdades </v>
          </cell>
          <cell r="U1040" t="str">
            <v>2</v>
          </cell>
          <cell r="V1040" t="str">
            <v>Desarrollo Social</v>
          </cell>
          <cell r="W1040" t="str">
            <v>6</v>
          </cell>
          <cell r="X1040" t="str">
            <v>Protección Social</v>
          </cell>
          <cell r="Y1040" t="str">
            <v>8</v>
          </cell>
          <cell r="Z1040" t="str">
            <v>Otros Grupos Vulnerables</v>
          </cell>
          <cell r="AA1040" t="str">
            <v>2.6.8</v>
          </cell>
          <cell r="AB1040">
            <v>294</v>
          </cell>
          <cell r="AC1040" t="str">
            <v>Transversalización de la perspectiva de los derechos de la niñez y de la adolescencia</v>
          </cell>
          <cell r="AD104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40" t="str">
            <v>NIÑOS, NIÑAS Y ADOLESCENTES QUE HABITEN Y TRANSITEN EN LA CIUDAD DE MÉXICO</v>
          </cell>
          <cell r="AF1040" t="str">
            <v>PROMOCIÓN INTEGRAL DE LOS DERECHOS DE LOS NIÑOS, NIÑAS Y ADOLESCENTES.
IMPLEMENTACIÓN ACCIONES DE SENSIBILIZACIÓN, PARA LOS SERVIDORES PÚBLICOS EN EL CUMPLIMIENTO DE LOS DERECHOS DE LOS NIÑOS, NIÑAS Y ADOLESCENTES.</v>
          </cell>
          <cell r="AG1040" t="str">
            <v>NIÑOS, NIÑAS Y ADOLESCENTES, CON UNA VIDA LIBRE DE VIOLENCIA</v>
          </cell>
          <cell r="AH1040">
            <v>1</v>
          </cell>
          <cell r="AI1040" t="str">
            <v>PORCENTAJE DE ACTIVIDADES REALIZADAS A EFECTO DE CONCIENTIZAR SOBRE LOS DERECHOS DE LAS NIÑAS, NIÑOS Y ADOLESCENTES A LOS SERVIDORES PÚBLICOS DE LA INSTITUCIÓN.</v>
          </cell>
          <cell r="AJ1040" t="str">
            <v>(ACTIVIDADES PLANEADAS PARA CONCIENTIZAR SOBRE LOS DERECHOS DE LAS NIÑAS, NIÑOS Y ADOLESCENTES) / (ACTIVIDADES REALIZADAS PARA CONCIENTIZAR SOBRE LOS DERECHOS DE LAS NIÑAS, NIÑOS Y ADOLESCENTES)</v>
          </cell>
          <cell r="AK1040" t="str">
            <v>PORCENTAJE</v>
          </cell>
          <cell r="AL1040" t="str">
            <v>N/A</v>
          </cell>
          <cell r="AM1040">
            <v>0</v>
          </cell>
          <cell r="AN1040">
            <v>0.5</v>
          </cell>
          <cell r="AO1040">
            <v>1</v>
          </cell>
          <cell r="AP1040">
            <v>1</v>
          </cell>
        </row>
        <row r="1041">
          <cell r="K1041" t="str">
            <v>38C001S011</v>
          </cell>
          <cell r="L1041">
            <v>1</v>
          </cell>
          <cell r="M1041" t="str">
            <v>Igualdad y Derechos</v>
          </cell>
          <cell r="N1041">
            <v>6</v>
          </cell>
          <cell r="O1041" t="str">
            <v>Derecho a la igualdad e inclusión</v>
          </cell>
          <cell r="P1041">
            <v>0</v>
          </cell>
          <cell r="Q1041" t="str">
            <v>Derecho a la igualdad e inclusión</v>
          </cell>
          <cell r="R1041">
            <v>5</v>
          </cell>
          <cell r="S1041" t="str">
            <v xml:space="preserve">Igualdad de género </v>
          </cell>
          <cell r="T1041" t="str">
            <v xml:space="preserve">5. Igualdad de género </v>
          </cell>
          <cell r="U1041" t="str">
            <v>1</v>
          </cell>
          <cell r="V1041" t="str">
            <v>Gobierno</v>
          </cell>
          <cell r="W1041" t="str">
            <v>2</v>
          </cell>
          <cell r="X1041" t="str">
            <v>Justicia</v>
          </cell>
          <cell r="Y1041" t="str">
            <v>4</v>
          </cell>
          <cell r="Z1041" t="str">
            <v>Derechos Humanos</v>
          </cell>
          <cell r="AA1041" t="str">
            <v>1.2.4</v>
          </cell>
          <cell r="AB1041" t="str">
            <v>222</v>
          </cell>
          <cell r="AC1041" t="str">
            <v>Colaboración para el fortalecimiento de igualdad en la Ciudad de México</v>
          </cell>
          <cell r="AD1041" t="str">
            <v>ORGANIZACIONES DE LA SOCIEDAD CIVIL QUE REALIZAN ACCIONES CON POBLACIONES PRIORITARIA ENFRENTAN DIFICULTADES EN LA CONTINUIDAD DE SU TRABAJO DEBIDO A POCAS OPCIONES DE FINANCIAMIENTO.</v>
          </cell>
          <cell r="AE1041" t="str">
            <v>ORGANIZACIONES DE LA SOCIEDAD CIVIL QUE DESARROLLAN PROYECTOS EN LA CIUDAD DE MEXICO PARA IMPULSAR EL EJERCICIO PLENO DE LOS DERECHOS HUMANOS DE MUJERES Y NIÑAS, ASI COMO SU ACCESO A UNA VIDA LIBRE DE VIOLENCIA.</v>
          </cell>
          <cell r="AF1041" t="str">
            <v>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v>
          </cell>
          <cell r="AG1041" t="str">
            <v>LAS ORGANIZACIONES DE LA SOCIEDAD CIVIL DE LA CIUDAD DE MEXICO CUENTAN MECANISMOS DE PARTICIPACION EN LA SOLUCION DE PROBLEMAS PUBLICOS PARA DAR CONTINUIDAD A SU TRABAJO CON POBLACIONES PRIORITARIAS.</v>
          </cell>
          <cell r="AH1041">
            <v>1</v>
          </cell>
          <cell r="AI1041" t="str">
            <v>MIDE LA CANTIDAD DE PROYECTOS A BENEFICIAR LOS CUALES CONTRIBUYAN A GARANTIZAR EL ACCESO DE LAS MUJERES A UNA VIDA LIBRE DE VIOLENCIA EN ESPACIOS PRIVADOS, PUBLICOS Y CULTURALES ASI COMO PARA LOGRAR LA IGUALDAD ENTRE MUJERES Y HOMBRES HABITANTES DE LA CIUDAD DE MEXICO.</v>
          </cell>
          <cell r="AJ1041" t="str">
            <v xml:space="preserve">PORCENTAJE DE PROYECTOS FINANCIADOS POR EL PROGRMA COINVERSION PARA LA IGUALDAD RESPECTO AL NUMERO DE PROYECTOS POSTULADOS EN EL 2021..(NUMERO DE PROYECTOS FINANCIADOS EN EL AÑO 2021) / (NUMERO DE PROYECTOS POSTULADOS EN EL 2021) *100 </v>
          </cell>
          <cell r="AK1041" t="str">
            <v>PORCENTAJE</v>
          </cell>
          <cell r="AL1041" t="str">
            <v xml:space="preserve">CONVENIOS DE COLABORACION E INFORMES SOBRE EL PROCESO DE CADA PROYECTO..LOS CONVENIOS SE ENCUENTRAN BAJO EL RESGUARDO DE LA OFICINA DE LA TITULAR DE LA SECRETARIA. </v>
          </cell>
          <cell r="AM1041">
            <v>0.15</v>
          </cell>
          <cell r="AN1041">
            <v>0.25</v>
          </cell>
          <cell r="AO1041">
            <v>0.5</v>
          </cell>
          <cell r="AP1041">
            <v>1</v>
          </cell>
        </row>
        <row r="1042">
          <cell r="K1042" t="str">
            <v>38C001S056</v>
          </cell>
          <cell r="L1042">
            <v>1</v>
          </cell>
          <cell r="M1042" t="str">
            <v>Igualdad y Derechos</v>
          </cell>
          <cell r="N1042">
            <v>5</v>
          </cell>
          <cell r="O1042" t="str">
            <v>Derechos de las mujeres</v>
          </cell>
          <cell r="P1042">
            <v>0</v>
          </cell>
          <cell r="Q1042" t="str">
            <v>Derechos de las mujeres</v>
          </cell>
          <cell r="R1042">
            <v>5</v>
          </cell>
          <cell r="S1042" t="str">
            <v xml:space="preserve">Igualdad de género </v>
          </cell>
          <cell r="T1042" t="str">
            <v xml:space="preserve">5. Igualdad de género </v>
          </cell>
          <cell r="U1042" t="str">
            <v>1</v>
          </cell>
          <cell r="V1042" t="str">
            <v>Gobierno</v>
          </cell>
          <cell r="W1042" t="str">
            <v>2</v>
          </cell>
          <cell r="X1042" t="str">
            <v>Justicia</v>
          </cell>
          <cell r="Y1042" t="str">
            <v>4</v>
          </cell>
          <cell r="Z1042" t="str">
            <v>Derechos Humanos</v>
          </cell>
          <cell r="AA1042" t="str">
            <v>1.2.4</v>
          </cell>
          <cell r="AB1042" t="str">
            <v>224</v>
          </cell>
          <cell r="AC1042" t="str">
            <v>Prevensión y atención de la violencia contra las mujeres</v>
          </cell>
          <cell r="AD1042" t="str">
            <v>INCREMENTO EN EL NUMERO DE MUJERES VICTIMAS DE VIOLENCIA DE GENERO EN LA CIUDAD DE MEXICO</v>
          </cell>
          <cell r="AE1042" t="str">
            <v>MUJERES EN SITUACION DE VIOLENCIA POR RAZONES DE GENERO EN LA CIUDAD DE MEXICO.</v>
          </cell>
          <cell r="AF1042" t="str">
            <v>OTORGAR UN APOYO ECONOMICO MENSUAL Y UNA PRIMA DE SEGURO DE VIDA A MUJERES EN SITUACION DE VIOLENCIA POR RAZONES DE GENERO. OTORGAR SERVICIOS PSICOLOGICOS Y JURIDICOS A MUJERES EN SITUACION DE VIOLENCIA POR RAZONES DE GENERO.</v>
          </cell>
          <cell r="AG1042" t="str">
            <v>DISMINUCION DEL NUMERO DE MUJERES VICTIMAS DE VIOLENCIA DE GENERO EN LA CIUDAD DE MEXICO.</v>
          </cell>
          <cell r="AH1042">
            <v>0.6</v>
          </cell>
          <cell r="AI1042" t="str">
            <v>MIDE EL PORCENTAJE DE  MUJERES BENEFICIARIAS DEL PROGRAMA QUE COMO RESULTADO DE LA INTERVENCION GUBERNAMENTAL AVANZARON HACIA SUS AUTONOMIAS FISICA Y ECONOMICA</v>
          </cell>
          <cell r="AJ1042" t="str">
            <v>NUMERO DE MUJERES BENEFICIADAS POR EL APOYO QUE AVANZARON HACIA SUS AUTONOMIAS FISICA Y ECONOMICA/NUMERO DE MUJERES BENEFICIADAS DEL PROGRAMA*100</v>
          </cell>
          <cell r="AK1042" t="str">
            <v>PORCENTAJE</v>
          </cell>
          <cell r="AL1042" t="str">
            <v>HTTP://SEMUJERESTRANSPARENCIA.CDMX.GOB.MX/</v>
          </cell>
          <cell r="AM1042">
            <v>0.15</v>
          </cell>
          <cell r="AN1042">
            <v>0.25</v>
          </cell>
          <cell r="AO1042">
            <v>0.3</v>
          </cell>
          <cell r="AP1042">
            <v>0.6</v>
          </cell>
        </row>
        <row r="1043">
          <cell r="K1043" t="str">
            <v>38C001U034</v>
          </cell>
          <cell r="L1043">
            <v>1</v>
          </cell>
          <cell r="M1043" t="str">
            <v>Igualdad y Derechos</v>
          </cell>
          <cell r="N1043">
            <v>5</v>
          </cell>
          <cell r="O1043" t="str">
            <v xml:space="preserve">Derecho de las Mujeres </v>
          </cell>
          <cell r="P1043">
            <v>0</v>
          </cell>
          <cell r="Q1043" t="str">
            <v xml:space="preserve">Derecho de las Mujeres </v>
          </cell>
          <cell r="R1043" t="str">
            <v>05</v>
          </cell>
          <cell r="S1043" t="str">
            <v xml:space="preserve">Igualda de Género </v>
          </cell>
          <cell r="T1043" t="str">
            <v xml:space="preserve">05. Igualda de Género </v>
          </cell>
          <cell r="U1043">
            <v>2</v>
          </cell>
          <cell r="V1043" t="str">
            <v>Desarrollo Social</v>
          </cell>
          <cell r="W1043" t="str">
            <v>6</v>
          </cell>
          <cell r="X1043" t="str">
            <v>Protección Social</v>
          </cell>
          <cell r="Y1043" t="str">
            <v>9</v>
          </cell>
          <cell r="Z1043" t="str">
            <v xml:space="preserve">Otros de Seguridad Social y Asistencia Social </v>
          </cell>
          <cell r="AA1043" t="str">
            <v>2.6.9</v>
          </cell>
          <cell r="AB1043" t="str">
            <v>224</v>
          </cell>
          <cell r="AC1043" t="str">
            <v xml:space="preserve">Prevención y atención de la violencia contra las mujeres </v>
          </cell>
          <cell r="AD1043" t="str">
            <v>-</v>
          </cell>
          <cell r="AE1043" t="str">
            <v>-</v>
          </cell>
          <cell r="AF1043" t="str">
            <v>-</v>
          </cell>
          <cell r="AG1043" t="str">
            <v>-</v>
          </cell>
          <cell r="AH1043" t="str">
            <v>-</v>
          </cell>
          <cell r="AI1043" t="str">
            <v>-</v>
          </cell>
          <cell r="AJ1043" t="str">
            <v>-</v>
          </cell>
          <cell r="AK1043" t="str">
            <v>-</v>
          </cell>
          <cell r="AL1043" t="str">
            <v>-</v>
          </cell>
          <cell r="AM1043" t="str">
            <v>-</v>
          </cell>
          <cell r="AN1043" t="str">
            <v>-</v>
          </cell>
          <cell r="AO1043" t="str">
            <v>-</v>
          </cell>
          <cell r="AP1043" t="str">
            <v>-</v>
          </cell>
        </row>
        <row r="1044">
          <cell r="K1044" t="str">
            <v>39PDSRE048</v>
          </cell>
          <cell r="L1044">
            <v>4</v>
          </cell>
          <cell r="M1044" t="str">
            <v>Ciudad de México, capital cultural de America Latina</v>
          </cell>
          <cell r="N1044">
            <v>5</v>
          </cell>
          <cell r="O1044" t="str">
            <v>Promoción y Difusión de los Derechos Culturales</v>
          </cell>
          <cell r="P1044">
            <v>0</v>
          </cell>
          <cell r="Q1044" t="str">
            <v>Promoción y Difusión de los Derechos Culturales</v>
          </cell>
          <cell r="R1044">
            <v>4</v>
          </cell>
          <cell r="S1044" t="str">
            <v>Educación de calidad</v>
          </cell>
          <cell r="T1044" t="str">
            <v>4. Educación de calidad</v>
          </cell>
          <cell r="U1044" t="str">
            <v>1</v>
          </cell>
          <cell r="V1044" t="str">
            <v>Gobierno</v>
          </cell>
          <cell r="W1044" t="str">
            <v>8</v>
          </cell>
          <cell r="X1044" t="str">
            <v>Otros Servicios Generales</v>
          </cell>
          <cell r="Y1044" t="str">
            <v>3</v>
          </cell>
          <cell r="Z1044" t="str">
            <v>Servicios De Comunicación Y Medios</v>
          </cell>
          <cell r="AA1044" t="str">
            <v>1.8.3</v>
          </cell>
          <cell r="AB1044" t="str">
            <v>061</v>
          </cell>
          <cell r="AC1044" t="str">
            <v>Preservación, producción y difusión de material de audio y audiovisual</v>
          </cell>
          <cell r="AD1044" t="str">
            <v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v>
          </cell>
          <cell r="AE1044" t="str">
            <v>LOS HABITANTES (8, 851, 080 HAB) Y VISITANTES DE LA CIUDAD DE MEXICO CON ACCESO A LA SEÑAL RADIODIFUNDIDA</v>
          </cell>
          <cell r="AF1044" t="str">
            <v>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v>
          </cell>
          <cell r="AG1044" t="str">
            <v>PROGRAMAS DE TELEVISION CON CONTENIDO CULTURAL Y ARTISTICO PRODUCIDOS Y TRANSMITIDOS POR CAPITAL 21 CON ACCESO  LIBRE A LOS HABITANTES DE LA CIUDAD DE MEXICO</v>
          </cell>
          <cell r="AH1044">
            <v>1</v>
          </cell>
          <cell r="AI1044" t="str">
            <v>PORCENTAJE DE HORAS DE TRANSMISION DE PROGRAMAS DE TELEVISION CON CONTENIDO AUDIVISUAL CULTURAL Y ARTISTICO PRODUCIDOS O COPRODUCIDOS  POR CAPITAL 21 RESPECTO A LO PROGRAMADO (12 PROGRAMAS EN LOS QUE SE INCLUYEN DOS ESTRENOS)</v>
          </cell>
          <cell r="AJ1044" t="str">
            <v xml:space="preserve">(NUMERO DE HORAS DE PROGRAMAS DE TELEVISION PROPIOS O COPRODUCIDOS TRANSMITIDOS POR CAPITAL 21 EN EL TRIMESTRE/ TOTAL DE HORAS DE PROGRAMAS DE TELEVISION PROGRAMADAS A TRANSMITIR EN EL AÑO 2021) X 100   </v>
          </cell>
          <cell r="AK1044" t="str">
            <v>PORCENTAJE</v>
          </cell>
          <cell r="AL1044" t="str">
            <v>REGISTRO ADMINISTRATIVO DE LA DIRECCION DE RADIO Y TELEVISION SOBRE LAS PARRILLAS DE PROGRAMACION DE CAPITAL 21 (CORREO ELECTRONICO DE LA DIRECTORA: OVELASCOM.CANAL@GMAIL.COM)</v>
          </cell>
          <cell r="AM1044">
            <v>0.25</v>
          </cell>
          <cell r="AN1044">
            <v>0.5</v>
          </cell>
          <cell r="AO1044">
            <v>0.75</v>
          </cell>
          <cell r="AP1044">
            <v>1</v>
          </cell>
        </row>
        <row r="1045">
          <cell r="K1045" t="str">
            <v>39PDSRM001</v>
          </cell>
          <cell r="L1045">
            <v>4</v>
          </cell>
          <cell r="M1045" t="str">
            <v>Ciudad de México, capital cultural de America Latina</v>
          </cell>
          <cell r="N1045">
            <v>5</v>
          </cell>
          <cell r="O1045" t="str">
            <v>Promoción y Difusión de los Derechos Culturales</v>
          </cell>
          <cell r="P1045">
            <v>0</v>
          </cell>
          <cell r="Q1045" t="str">
            <v>Promoción y Difusión de los Derechos Culturales</v>
          </cell>
          <cell r="R1045" t="str">
            <v>4</v>
          </cell>
          <cell r="S1045" t="str">
            <v>Educación de calidad</v>
          </cell>
          <cell r="T1045" t="str">
            <v>4. Educación de calidad</v>
          </cell>
          <cell r="U1045" t="str">
            <v>1</v>
          </cell>
          <cell r="V1045" t="str">
            <v>Gobierno</v>
          </cell>
          <cell r="W1045" t="str">
            <v>8</v>
          </cell>
          <cell r="X1045" t="str">
            <v>Otros Servicios Generales</v>
          </cell>
          <cell r="Y1045" t="str">
            <v>3</v>
          </cell>
          <cell r="Z1045" t="str">
            <v>Servicios De Comunicación Y Medios</v>
          </cell>
          <cell r="AA1045" t="str">
            <v>1.8.3</v>
          </cell>
          <cell r="AB1045" t="str">
            <v>104</v>
          </cell>
          <cell r="AC1045" t="str">
            <v>Administración de capital humano</v>
          </cell>
          <cell r="AD1045" t="str">
            <v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v>
          </cell>
          <cell r="AE1045" t="str">
            <v xml:space="preserve">EL PERSONAL DE LAS DISTINTAS AREAS DEL SISTEMA </v>
          </cell>
          <cell r="AF1045" t="str">
            <v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v>
          </cell>
          <cell r="AG1045" t="str">
            <v>EL AREA ENCARGADA COORDINA LA INTEGRACION PRESUPUESTARIA, ASI COMO LA ADMINISTRACION DEL EJERCICIO Y SEGUIMIENTO DEL GASTO, EL CAPITAL HUMANO Y LOS RECURSOS MATERIALES CON LOS QUE CUENTA LA URG PARA EL CUMPLIMIENTO DE SUS METAS Y OBJETIVOS</v>
          </cell>
          <cell r="AH1045">
            <v>1</v>
          </cell>
          <cell r="AI1045" t="str">
            <v>MIDE EL PORCENTAJE DE EJECUCION DEL GASTO DEL SISTEMA PUBLICO DE RADIODIFUSION</v>
          </cell>
          <cell r="AJ1045" t="str">
            <v xml:space="preserve">(PRESUPUESTO EJERCIDO EN EL AÑO 2021 / PRESUPUESTO MODIFICADO Y/O ORIGINAL PARA EL EJERCICIO DEL GASTO EN 2021) * 100 
 ON PROGRAMADAS A TRANSMITIR EN EL AÑO 2021) X 100   </v>
          </cell>
          <cell r="AK1045" t="str">
            <v>PORCENTAJE</v>
          </cell>
          <cell r="AL1045" t="str">
            <v xml:space="preserve">SISTEMA SAP GRP A CARGO DE YADHIRA AIDE MACIAS (SOPORTE.FINANZAS.C21@GMAIL.COM) </v>
          </cell>
          <cell r="AM1045">
            <v>0</v>
          </cell>
          <cell r="AN1045">
            <v>0.5</v>
          </cell>
          <cell r="AO1045">
            <v>0.75</v>
          </cell>
          <cell r="AP1045">
            <v>1</v>
          </cell>
        </row>
        <row r="1046">
          <cell r="K1046" t="str">
            <v>39PDSRN001</v>
          </cell>
          <cell r="L1046">
            <v>4</v>
          </cell>
          <cell r="M1046" t="str">
            <v>Ciudad de México, capital cultural de America Latina</v>
          </cell>
          <cell r="N1046" t="str">
            <v>5</v>
          </cell>
          <cell r="O1046" t="str">
            <v>Promoción y Difusión de los derechos culturales</v>
          </cell>
          <cell r="P1046" t="str">
            <v>0</v>
          </cell>
          <cell r="Q1046" t="str">
            <v>Promoción y Difusión de los derechos culturales</v>
          </cell>
          <cell r="R1046">
            <v>16</v>
          </cell>
          <cell r="S1046" t="str">
            <v>Paz, justicia e instituciones sólidas</v>
          </cell>
          <cell r="T1046" t="str">
            <v>16. Paz, justicia e instituciones sólidas</v>
          </cell>
          <cell r="U1046" t="str">
            <v>1</v>
          </cell>
          <cell r="V1046" t="str">
            <v>Gobierno</v>
          </cell>
          <cell r="W1046" t="str">
            <v>7</v>
          </cell>
          <cell r="X1046" t="str">
            <v>Asuntos De Orden Público Y De Seguridad Interior</v>
          </cell>
          <cell r="Y1046" t="str">
            <v>2</v>
          </cell>
          <cell r="Z1046" t="str">
            <v>Protección Civil</v>
          </cell>
          <cell r="AA1046" t="str">
            <v>1.7.2</v>
          </cell>
          <cell r="AB1046" t="str">
            <v>002</v>
          </cell>
          <cell r="AC1046" t="str">
            <v>Gestión integral de riesgos en materia de protección civil</v>
          </cell>
          <cell r="AD1046" t="str">
            <v>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v>
          </cell>
          <cell r="AE1046" t="str">
            <v>EL PERSONAL DEL SISTEMA HABITANTES DE LA CIUDAD DE MEXICO CON ACCESO A LA SEÑAL RADIODIFUNDIDA</v>
          </cell>
          <cell r="AF1046" t="str">
            <v>INSTRUMENTAR CAMPAÑAS TELEVISIVAS Y SIMULACROS PARA EL FOMENTO DE LA CULTURA DE PROTECCION CIVIL ACTUALIZAR EL PROGRAMA INTERNO EN MATERIA DE PROTECCION CIVIL VINCULAR AL PERSONAL DEL SISTEMA EN ACTIVIDADES Y TAREAS PREVENCION EN MATERIA DE PROTECCION CIVIL</v>
          </cell>
          <cell r="AG1046" t="str">
            <v>EL SISTEMA CUENTA CON UN PROGRAMA INTERNO DE PROTECCION CIVIL ACTUALIZADO, SIMULACROS EN CASO DE SISMO REALIZADOS Y UNA ESTRATEGIA DE GESTION DE RIESGOS ELABORADA Y ACORDADA ENTRE EL PERSONAL DE LA URG</v>
          </cell>
          <cell r="AH1046">
            <v>1</v>
          </cell>
          <cell r="AI1046" t="str">
            <v>MIDE EL PORCENTAJE DE CUMPLIMIENTO DE LA ESTRATEGIA DE GESTION DE RIESGOS EN CASO DE ALGUN DESASTRE NATURAL</v>
          </cell>
          <cell r="AJ1046" t="str">
            <v>(NUMERO DE ENTREGABLES ACABADOS Y AUTORIZADOS POR DIRECCION GENERAL/NUMERO DE ENTREGABLES ESTABLECIDOS PARA EL AÑO 2021)*100</v>
          </cell>
          <cell r="AK1046" t="str">
            <v>PORCENTAJE</v>
          </cell>
          <cell r="AL1046" t="str">
            <v xml:space="preserve">PROGRAMA INTERNO DE PROTECCION CIVIL A CARGO DE MANUEL GONZALEZ CRUZ, ENCARGADO DE PROTECCION CIVIL DEL SISTEMA DE RADIODIFUSION (MANUEL.GONZALEZCRUZ@YAHOO.COM)  </v>
          </cell>
          <cell r="AM1046">
            <v>0</v>
          </cell>
          <cell r="AN1046">
            <v>0.7</v>
          </cell>
          <cell r="AO1046">
            <v>0.15</v>
          </cell>
          <cell r="AP1046">
            <v>0.15</v>
          </cell>
        </row>
        <row r="1047">
          <cell r="K1047" t="str">
            <v>39PDSRO001</v>
          </cell>
          <cell r="L1047">
            <v>4</v>
          </cell>
          <cell r="M1047" t="str">
            <v>Ciudad de México, capital cultural de America Latina</v>
          </cell>
          <cell r="N1047" t="str">
            <v>5</v>
          </cell>
          <cell r="O1047" t="str">
            <v>Promoción y Difusión de los derechos culturales</v>
          </cell>
          <cell r="P1047" t="str">
            <v>0</v>
          </cell>
          <cell r="Q1047" t="str">
            <v>Promoción y Difusión de los derechos culturales</v>
          </cell>
          <cell r="R1047">
            <v>16</v>
          </cell>
          <cell r="S1047" t="str">
            <v>Paz, justicia e instituciones sólidas</v>
          </cell>
          <cell r="T1047" t="str">
            <v>16. Paz, justicia e instituciones sólidas</v>
          </cell>
          <cell r="U1047" t="str">
            <v>3</v>
          </cell>
          <cell r="V1047" t="str">
            <v>Gobierno</v>
          </cell>
          <cell r="W1047" t="str">
            <v>9</v>
          </cell>
          <cell r="X1047" t="str">
            <v>Coordinación De La Política De Gobierno</v>
          </cell>
          <cell r="Y1047" t="str">
            <v>3</v>
          </cell>
          <cell r="Z1047" t="str">
            <v>Función Pública</v>
          </cell>
          <cell r="AA1047" t="str">
            <v>3.9.3</v>
          </cell>
          <cell r="AB1047" t="str">
            <v>001</v>
          </cell>
          <cell r="AC1047" t="str">
            <v>Función pública y buen gobierno</v>
          </cell>
          <cell r="AD1047" t="str">
            <v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v>
          </cell>
          <cell r="AE1047" t="str">
            <v>EL PERSONAL DE LAS DISTINTAS AREAS DE LA URG</v>
          </cell>
          <cell r="AF1047" t="str">
            <v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v>
          </cell>
          <cell r="AG1047" t="str">
            <v xml:space="preserve">EL PERSONAL DE LA URG TIENE ACCESO A UN  PROGRAMA INSTITUCIONAL EN EL QUE SE ESTABLEZCAN LAS AREAS RESPONSABLES Y LOS MECANISMOS DE CONTROL PARA EL FORTALECIMIENTO DE LAS CAPACIDADES AL INTERIOR SISTEMA </v>
          </cell>
          <cell r="AH1047">
            <v>1</v>
          </cell>
          <cell r="AI1047" t="str">
            <v xml:space="preserve">MIDE EL AVANCE EN LA INTEGRACION DE LOS COMITES INTERNOS; LA IMPLEMENTACION DE ACCIONES Y PROYECTOS DE FORTALECIMIENTO INSTITUCIONAL; Y EL ESTABLECIMIENTO DE MECANISMOS PARA EL MONITOREO Y MEJORA EN EL CUMPLIMIENTO DE METAS </v>
          </cell>
          <cell r="AJ1047" t="str">
            <v>((NUMERO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v>
          </cell>
          <cell r="AK1047" t="str">
            <v>PORCENTAJE</v>
          </cell>
          <cell r="AL1047" t="str">
            <v>ACTAS DE IMPLEMENTACION, REGISTROS ADMINISTRATIVOS Y SOLICITUDES REALIZADAS A NIVEL DIRECCION.</v>
          </cell>
          <cell r="AM1047">
            <v>0</v>
          </cell>
          <cell r="AN1047">
            <v>0.25</v>
          </cell>
          <cell r="AO1047">
            <v>0.75</v>
          </cell>
          <cell r="AP1047">
            <v>1</v>
          </cell>
        </row>
        <row r="1048">
          <cell r="K1048" t="str">
            <v>39PDSRP001</v>
          </cell>
          <cell r="L1048">
            <v>4</v>
          </cell>
          <cell r="M1048" t="str">
            <v>Ciudad de México, capital cultural de America Latina</v>
          </cell>
          <cell r="N1048" t="str">
            <v>7</v>
          </cell>
          <cell r="O1048" t="str">
            <v>Vinculación Interinstitucional y cooperación cultural</v>
          </cell>
          <cell r="P1048" t="str">
            <v>0</v>
          </cell>
          <cell r="Q1048" t="str">
            <v>Vinculación Interinstitucional y cooperación cultural</v>
          </cell>
          <cell r="R1048">
            <v>5</v>
          </cell>
          <cell r="S1048" t="str">
            <v xml:space="preserve">Igualdad de género </v>
          </cell>
          <cell r="T1048" t="str">
            <v xml:space="preserve">5. Igualdad de género </v>
          </cell>
          <cell r="U1048" t="str">
            <v>1</v>
          </cell>
          <cell r="V1048" t="str">
            <v>Gobierno</v>
          </cell>
          <cell r="W1048" t="str">
            <v>2</v>
          </cell>
          <cell r="X1048" t="str">
            <v>Justicia</v>
          </cell>
          <cell r="Y1048" t="str">
            <v>4</v>
          </cell>
          <cell r="Z1048" t="str">
            <v>Derechos Humanos</v>
          </cell>
          <cell r="AA1048" t="str">
            <v>1.2.4</v>
          </cell>
          <cell r="AB1048" t="str">
            <v>003</v>
          </cell>
          <cell r="AC1048" t="str">
            <v>Transversalización de la perspectiva de género</v>
          </cell>
          <cell r="AD1048" t="str">
            <v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v>
          </cell>
          <cell r="AE1048" t="str">
            <v>PERSONAL DEL SISTEMA  LOS HABITANTES Y VISITANTES DE LA CIUDAD DE MEXICO</v>
          </cell>
          <cell r="AF1048" t="str">
            <v>ESTABLECER UN PROGRAMA INSTITUCIONAL QUE CONTRIBUYA A GARANTIZAR LA IGUALDAD Y EL EJERCICIO PLENO DE LOS DERECHOS HUMANOS AL INTERIOR DEL ENTE PUBLICO CONSOLIDAR UNA IDENTIDAD ESTETICA Y EDITORIAL EN LA PROGRAMACION DE CAPITAL 21 EN LA QUE SE INCLUYA LA PERSPECTIVA DE GENERO</v>
          </cell>
          <cell r="AG1048" t="str">
            <v>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v>
          </cell>
          <cell r="AH1048">
            <v>1</v>
          </cell>
          <cell r="AI1048" t="str">
            <v xml:space="preserve">MIDE EL PORCENTAJE DE HORAS TRANSMITIDAS POR LA SEÑAL DE RADIODIFUSION CON CONTENIDOS QUE FOMENTEN LA IGUALDAD DE GENERO </v>
          </cell>
          <cell r="AJ1048" t="str">
            <v>(NUMERO DE HORAS TRANSMITIDAS CON CONTENIDO RELATIVOS A LA IGUALDAD DE GENERO/ NUMERO DE HORAS PROGRAMADAS CON CONTENIDO DE IGUAL DE GENERO)*100</v>
          </cell>
          <cell r="AK1048" t="str">
            <v>PORCENTAJE</v>
          </cell>
          <cell r="AL1048" t="str">
            <v>REGISTRO ADMINISTRATIVO DE LA DIRECCION DE RADIO Y TELEVISION SOBRE LAS PARRILLAS DE PROGRAMACION DE CAPITAL 21 (CORREO ELECTRONICO DE LA DIRECTORA: OVELASCOM.CANAL@GMAIL.COM)</v>
          </cell>
          <cell r="AM1048">
            <v>0</v>
          </cell>
          <cell r="AN1048">
            <v>0.25</v>
          </cell>
          <cell r="AO1048">
            <v>0.75</v>
          </cell>
          <cell r="AP1048">
            <v>1</v>
          </cell>
        </row>
        <row r="1049">
          <cell r="K1049" t="str">
            <v>39PDSRP002</v>
          </cell>
          <cell r="L1049">
            <v>4</v>
          </cell>
          <cell r="M1049" t="str">
            <v>Ciudad de México, capital cultural de America Latina</v>
          </cell>
          <cell r="N1049" t="str">
            <v>7</v>
          </cell>
          <cell r="O1049" t="str">
            <v>Vinculación Interinstitucional y cooperación cultural</v>
          </cell>
          <cell r="P1049" t="str">
            <v>0</v>
          </cell>
          <cell r="Q1049" t="str">
            <v>Vinculación Interinstitucional y cooperación cultural</v>
          </cell>
          <cell r="R1049">
            <v>10</v>
          </cell>
          <cell r="S1049" t="str">
            <v xml:space="preserve">Reducción de las desigualdades </v>
          </cell>
          <cell r="T1049" t="str">
            <v xml:space="preserve">10. Reducción de las desigualdades </v>
          </cell>
          <cell r="U1049" t="str">
            <v>1</v>
          </cell>
          <cell r="V1049" t="str">
            <v>Gobierno</v>
          </cell>
          <cell r="W1049" t="str">
            <v>2</v>
          </cell>
          <cell r="X1049" t="str">
            <v>Justicia</v>
          </cell>
          <cell r="Y1049" t="str">
            <v>4</v>
          </cell>
          <cell r="Z1049" t="str">
            <v>Derechos Humanos</v>
          </cell>
          <cell r="AA1049" t="str">
            <v>1.2.4</v>
          </cell>
          <cell r="AB1049" t="str">
            <v>004</v>
          </cell>
          <cell r="AC1049" t="str">
            <v>Transversalización del enfoque de derechos humanos</v>
          </cell>
          <cell r="AD1049" t="str">
            <v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v>
          </cell>
          <cell r="AE1049" t="str">
            <v xml:space="preserve">PERSONAL DEL SISTEMA  LOS HABITANTES Y VISITANTES DE LA CIUDAD DE MEXICO          </v>
          </cell>
          <cell r="AF1049" t="str">
            <v>CONSOLIDAR UNA IDENTIDAD ESTETICA Y EDITORIAL EN LA PROGRAMACION DE CAPITAL 21 EN LA QUE SE INCLUYA LA PERSPECTIVA DE GENERO</v>
          </cell>
          <cell r="AG1049" t="str">
            <v>CAPITAL 21 PROMOVERA ACCIONES PARA LA DIFUSION Y CAPACITACION EN MATERIA DE IGUALDAD DE GENERO Y DERECHOS HUMANOS POR MEDIO DE LA TRANSMISION DE CONTENIDOS AUDIOVISUALES MEDIANTE LA SEÑAL RADIODIFUNDIDA</v>
          </cell>
          <cell r="AH1049">
            <v>1</v>
          </cell>
          <cell r="AI1049" t="str">
            <v>MIDE EL PORCENTAJE DE HORAS TRANSMITIDAS POR LA SEÑAL DE RADIODIFUSION CON CONTENIDOS DEDICADOS A LA PROMOCION INTEGRAL DE LOS DERECHOS HUMANOS</v>
          </cell>
          <cell r="AJ1049" t="str">
            <v>(NUMERO DE HORAS TRANSMITIDAS CON CONTENIDO PARA  LA PROMOCION INTEGRAL DE LOS DERECHOS HUMANOS/ NUMERO DE HORAS PROGRAMADAS CON CONTENIDO PARA LA PROMOCION INTEGRAL DE LOS DERECHOS HUMANOS)*100</v>
          </cell>
          <cell r="AK1049" t="str">
            <v>PORCENTAJE</v>
          </cell>
          <cell r="AL1049" t="str">
            <v>REGISTRO ADMINISTRATIVO DE LA DIRECCION DE RADIO Y TELEVISION SOBRE LAS PARRILLAS DE PROGRAMACION DE CAPITAL 21 (CORREO ELECTRONICO DE LA DIRECTORA: OVELASCOM.CANAL@GMAIL.COM)</v>
          </cell>
          <cell r="AM1049">
            <v>0.25</v>
          </cell>
          <cell r="AN1049">
            <v>0.5</v>
          </cell>
          <cell r="AO1049">
            <v>0.75</v>
          </cell>
          <cell r="AP1049">
            <v>1</v>
          </cell>
        </row>
        <row r="1050">
          <cell r="K1050" t="str">
            <v>39PDSRP004</v>
          </cell>
          <cell r="L1050">
            <v>4</v>
          </cell>
          <cell r="M1050" t="str">
            <v>Ciudad de México, capital cultural de America Latina</v>
          </cell>
          <cell r="N1050" t="str">
            <v>7</v>
          </cell>
          <cell r="O1050" t="str">
            <v>Vinculación Interinstitucional y cooperación cultural</v>
          </cell>
          <cell r="P1050" t="str">
            <v>0</v>
          </cell>
          <cell r="Q1050" t="str">
            <v>Vinculación Interinstitucional y cooperación cultural</v>
          </cell>
          <cell r="R1050" t="str">
            <v>10</v>
          </cell>
          <cell r="S1050" t="str">
            <v xml:space="preserve">Reducción de las desigualdades </v>
          </cell>
          <cell r="T1050" t="str">
            <v xml:space="preserve">10. Reducción de las desigualdades </v>
          </cell>
          <cell r="U1050" t="str">
            <v>2</v>
          </cell>
          <cell r="V1050" t="str">
            <v>Desarrollo Social</v>
          </cell>
          <cell r="W1050" t="str">
            <v>6</v>
          </cell>
          <cell r="X1050" t="str">
            <v>Protección Social</v>
          </cell>
          <cell r="Y1050" t="str">
            <v>8</v>
          </cell>
          <cell r="Z1050" t="str">
            <v>Otros Grupos Vulnerables</v>
          </cell>
          <cell r="AA1050" t="str">
            <v>2.6.8</v>
          </cell>
          <cell r="AB1050" t="str">
            <v>294</v>
          </cell>
          <cell r="AC1050" t="str">
            <v>Transversalización de la perspectiva de los derechos de la niñez y de la adolescencia</v>
          </cell>
          <cell r="AD105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50" t="str">
            <v>NIÑOS, NIÑAS Y ADOLESCENTES QUE HABITEN Y TRANSITEN EN LA CIUDAD DE MÉXICO</v>
          </cell>
          <cell r="AF1050" t="str">
            <v>PROMOCIÓN INTEGRAL DE LOS DERECHOS DE LOS NIÑOS, NIÑAS Y ADOLESCENTES.
IMPLEMENTACIÓN ACCIONES DE SENSIBILIZACIÓN, PARA LOS SERVIDORES PÚBLICOS EN EL CUMPLIMIENTO DE LOS DERECHOS DE LOS NIÑOS, NIÑAS Y ADOLESCENTES.</v>
          </cell>
          <cell r="AG1050" t="str">
            <v>NIÑOS, NIÑAS Y ADOLESCENTES, CON UNA VIDA LIBRE DE VIOLENCIA</v>
          </cell>
          <cell r="AH1050">
            <v>1</v>
          </cell>
          <cell r="AI1050" t="str">
            <v>PORCENTAJE DE ACTIVIDADES REALIZADAS A EFECTO DE CONCIENTIZAR SOBRE LOS DERECHOS DE LAS NIÑAS, NIÑOS Y ADOLESCENTES A LOS SERVIDORES PÚBLICOS DE LA INSTITUCIÓN.</v>
          </cell>
          <cell r="AJ1050" t="str">
            <v>(ACTIVIDADES PLANEADAS PARA CONCIENTIZAR SOBRE LOS DERECHOS DE LAS NIÑAS, NIÑOS Y ADOLESCENTES) / (ACTIVIDADES REALIZADAS PARA CONCIENTIZAR SOBRE LOS DERECHOS DE LAS NIÑAS, NIÑOS Y ADOLESCENTES)</v>
          </cell>
          <cell r="AK1050" t="str">
            <v>PORCENTAJE</v>
          </cell>
          <cell r="AL1050" t="str">
            <v>N/A</v>
          </cell>
          <cell r="AM1050">
            <v>0</v>
          </cell>
          <cell r="AN1050">
            <v>0.5</v>
          </cell>
          <cell r="AO1050">
            <v>1</v>
          </cell>
          <cell r="AP1050">
            <v>1</v>
          </cell>
        </row>
        <row r="1051">
          <cell r="K1051" t="str">
            <v>40A0000000</v>
          </cell>
          <cell r="L1051">
            <v>5</v>
          </cell>
          <cell r="M1051" t="str">
            <v>Cero Agresión y Más Seguridad</v>
          </cell>
          <cell r="N1051">
            <v>2</v>
          </cell>
          <cell r="O1051" t="str">
            <v>Fortalecimiento de la procuración de justicia</v>
          </cell>
          <cell r="P1051">
            <v>7</v>
          </cell>
          <cell r="Q1051" t="str">
            <v>Transición a Fiscalía</v>
          </cell>
          <cell r="R1051">
            <v>16</v>
          </cell>
          <cell r="S1051" t="str">
            <v>Paz, justicia e instituciones sólidas</v>
          </cell>
          <cell r="T1051" t="str">
            <v>16. Paz, justicia e instituciones sólidas</v>
          </cell>
          <cell r="U1051" t="str">
            <v>1</v>
          </cell>
          <cell r="V1051" t="str">
            <v>Gobierno</v>
          </cell>
          <cell r="W1051" t="str">
            <v>2</v>
          </cell>
          <cell r="X1051" t="str">
            <v xml:space="preserve">Justicia </v>
          </cell>
          <cell r="Y1051" t="str">
            <v>2</v>
          </cell>
          <cell r="Z1051" t="str">
            <v>Procuración De Justicia</v>
          </cell>
          <cell r="AA1051" t="str">
            <v>1.2.2</v>
          </cell>
          <cell r="AB1051">
            <v>295</v>
          </cell>
          <cell r="AC1051" t="str">
            <v xml:space="preserve"> Transferencias a órganos autónomos, Instituto de Transparencia, Acceso a la Información Pública, Protección de Datos Personales y Rendición de Cuentas</v>
          </cell>
          <cell r="AD1051" t="str">
            <v>N/A</v>
          </cell>
          <cell r="AE1051" t="str">
            <v>N/A</v>
          </cell>
          <cell r="AF1051" t="str">
            <v>N/A</v>
          </cell>
          <cell r="AG1051" t="str">
            <v>N/A</v>
          </cell>
          <cell r="AH1051" t="str">
            <v>N/A</v>
          </cell>
          <cell r="AI1051" t="str">
            <v>N/A</v>
          </cell>
          <cell r="AJ1051" t="str">
            <v>N/A</v>
          </cell>
          <cell r="AK1051" t="str">
            <v>N/A</v>
          </cell>
          <cell r="AL1051" t="str">
            <v>N/A</v>
          </cell>
          <cell r="AM1051">
            <v>0</v>
          </cell>
          <cell r="AN1051">
            <v>0</v>
          </cell>
          <cell r="AO1051">
            <v>0</v>
          </cell>
          <cell r="AP1051">
            <v>0</v>
          </cell>
        </row>
        <row r="1052">
          <cell r="K1052" t="str">
            <v>41PDIPM001</v>
          </cell>
          <cell r="L1052">
            <v>2</v>
          </cell>
          <cell r="N1052">
            <v>2</v>
          </cell>
          <cell r="P1052">
            <v>1</v>
          </cell>
          <cell r="R1052">
            <v>16</v>
          </cell>
          <cell r="S1052" t="str">
            <v>Paz, justicia e instituciones sólidas</v>
          </cell>
          <cell r="T1052" t="str">
            <v>16. Paz, justicia e instituciones sólidas</v>
          </cell>
          <cell r="AA1052" t="str">
            <v>1.3.2</v>
          </cell>
          <cell r="AH1052">
            <v>1</v>
          </cell>
          <cell r="AI1052" t="str">
            <v>PORCENTAJE DE CUMPLIMIENTO DEL PRESUPUESTO PAGADO RESPECTO AL PRESUPUESTO DE EGRESOS APROBADO EN LAS ACTIVIDADES DE APOYO ADMINISTRATIVO.</v>
          </cell>
          <cell r="AJ1052" t="str">
            <v xml:space="preserve">(IMPORTE ACUMULADO DURANTE EL EJERCICIO REGISTRADO A FLUJO DE EFECTIVO PRESUPUESTAL DEL PRESUPUESTO PAGADO PARA LAS ACTIVIDADES DE APOYO ADMINISTRATIVO / IMPORTE DEL PRESUPUESTO DE EGRESOS APROBADO PARA LAS ACTIVIDADES DE APOYO ADMINISTRATIVO) *100 </v>
          </cell>
          <cell r="AK1052" t="str">
            <v>PORCENTAJE</v>
          </cell>
          <cell r="AL1052" t="str">
            <v>EVOLUCIÓN PRESUPUESTAL AL CIERRE DEL EJERCICIO Y PRESUPUESTO APROBADO AL INSTITUTO.</v>
          </cell>
          <cell r="AM1052">
            <v>0</v>
          </cell>
          <cell r="AN1052">
            <v>0.25</v>
          </cell>
          <cell r="AO1052">
            <v>0.75</v>
          </cell>
          <cell r="AP1052">
            <v>1</v>
          </cell>
        </row>
        <row r="1053">
          <cell r="K1053" t="str">
            <v>41PDIPO001</v>
          </cell>
          <cell r="L1053">
            <v>2</v>
          </cell>
          <cell r="N1053">
            <v>2</v>
          </cell>
          <cell r="P1053">
            <v>1</v>
          </cell>
          <cell r="R1053">
            <v>16</v>
          </cell>
          <cell r="S1053" t="str">
            <v>Paz, justicia e instituciones sólidas</v>
          </cell>
          <cell r="T1053" t="str">
            <v>16. Paz, justicia e instituciones sólidas</v>
          </cell>
          <cell r="AA1053" t="str">
            <v>1.3.4</v>
          </cell>
          <cell r="AH1053">
            <v>1</v>
          </cell>
          <cell r="AI1053" t="str">
            <v>ELABORACIÓN DE PLANES, METODOLOGÍA (DOCUMENTO), APLICACIÓN PILOTO (CURSOS DE CAPACITACIÓN) Y ANÁLISIS PROSPECTIVO.</v>
          </cell>
          <cell r="AJ1053" t="str">
            <v xml:space="preserve">(NÚMERO DE PLANES, METODOLOGÍA (DOCUMENTO), APLICACIÓN PILOTO / TOTAL DE PLANES, METODOLOGÍA (DOCUMENTO), APLICACIÓN PILOTO) *100 </v>
          </cell>
          <cell r="AK1053" t="str">
            <v>PORCENTAJE</v>
          </cell>
          <cell r="AL1053" t="str">
            <v>PUBLICACIÓN DE DOCUMENTOS OFICIALES EN PORTAL DE INTERNET, DOCUMENTOS FÍSICOS BAJO RESGUARDO DE LA DIRECCIÓN GENERAL DE PLANEACIÓN DEL DESARROLLO.</v>
          </cell>
          <cell r="AM1053">
            <v>0</v>
          </cell>
          <cell r="AN1053">
            <v>0.5</v>
          </cell>
          <cell r="AO1053">
            <v>0.75</v>
          </cell>
          <cell r="AP1053">
            <v>1</v>
          </cell>
        </row>
        <row r="1054">
          <cell r="K1054" t="str">
            <v>41PDIPP051</v>
          </cell>
          <cell r="L1054">
            <v>2</v>
          </cell>
          <cell r="N1054">
            <v>2</v>
          </cell>
          <cell r="P1054">
            <v>1</v>
          </cell>
          <cell r="R1054">
            <v>16</v>
          </cell>
          <cell r="S1054" t="str">
            <v>Paz, justicia e instituciones sólidas</v>
          </cell>
          <cell r="T1054" t="str">
            <v>16. Paz, justicia e instituciones sólidas</v>
          </cell>
          <cell r="AA1054" t="str">
            <v>1.3.2</v>
          </cell>
          <cell r="AH1054">
            <v>1</v>
          </cell>
          <cell r="AI1054" t="str">
            <v>ELABORACIÓN Y PUBLICACIÓN DE INSTRUMENTOS INHERENTES AL ORDENAMIENTO TERRITORIAL.</v>
          </cell>
          <cell r="AJ1054" t="str">
            <v>(NÚMERO DE DOCUMENTOS RECTORES, NORMATIVOS DE ORDENAMIENTO TERRITORIAL Y DE PLANEACIÓN ELABORADOS Y/O PUBLICADOS / TOTAL DE DOCUMENTOS RECTORES, NORMATIVOS DE ORDENAMIENTO TERRITORIAL Y DE PLANEACIÓN PROYECTADOS) *100</v>
          </cell>
          <cell r="AK1054" t="str">
            <v>PORCENTAJE</v>
          </cell>
          <cell r="AL1054" t="str">
            <v>PUBLICACIÓN DE PROGRAMAS Y LEYES DE ORDENAMIENTO TERRITORIAL Y DE PLANEACIÓN BAJO RESGUARDO DE LA DIRECCIÓN GENERAL DE PLANEACIÓN DEL DESARROLLO.</v>
          </cell>
          <cell r="AM1054">
            <v>0.1</v>
          </cell>
          <cell r="AN1054">
            <v>0.35</v>
          </cell>
          <cell r="AO1054">
            <v>0.7</v>
          </cell>
          <cell r="AP1054">
            <v>1</v>
          </cell>
        </row>
        <row r="1055">
          <cell r="K1055" t="str">
            <v>41PDIPP052</v>
          </cell>
          <cell r="L1055">
            <v>2</v>
          </cell>
          <cell r="N1055">
            <v>2</v>
          </cell>
          <cell r="P1055">
            <v>1</v>
          </cell>
          <cell r="R1055">
            <v>16</v>
          </cell>
          <cell r="S1055" t="str">
            <v>Paz, justicia e instituciones sólidas</v>
          </cell>
          <cell r="T1055" t="str">
            <v>16. Paz, justicia e instituciones sólidas</v>
          </cell>
          <cell r="AA1055" t="str">
            <v>1.3.2</v>
          </cell>
          <cell r="AH1055">
            <v>1</v>
          </cell>
          <cell r="AI1055" t="str">
            <v xml:space="preserve">PORCENTAJE DE DICTAMINACIONES INHERENTES AL ORDENAMIENTO TERRITORIAL. </v>
          </cell>
          <cell r="AJ1055" t="str">
            <v>(NÚMERO DICTÁMENES DE ORDENAMIENTO TERRITORIAL Y PROGRAMAS SECTORIALES DE DESARROLLO ELABORADOS Y/O PUBLICADOS / TOTAL DE DICTÁMENES DE ORDENAMIENTO TERRITORIAL PROYECTADOS) *100</v>
          </cell>
          <cell r="AK1055" t="str">
            <v>PORCENTAJE</v>
          </cell>
          <cell r="AL1055" t="str">
            <v>DICTÁMENES DE ORDENAMIENTO TERRITORIAL Y PROGRAMAS SECTORIALES DE DESARROLLO BAJO RESGUARDO DE LA DIRECCIÓN GENERAL DE PLANEACIÓN DEL DESARROLLO.</v>
          </cell>
          <cell r="AM1055">
            <v>0.1</v>
          </cell>
          <cell r="AN1055">
            <v>0.35</v>
          </cell>
          <cell r="AO1055">
            <v>0.7</v>
          </cell>
          <cell r="AP1055">
            <v>1</v>
          </cell>
        </row>
        <row r="1056">
          <cell r="K1056" t="str">
            <v>41PDIPP053</v>
          </cell>
          <cell r="L1056">
            <v>2</v>
          </cell>
          <cell r="N1056">
            <v>2</v>
          </cell>
          <cell r="P1056">
            <v>1</v>
          </cell>
          <cell r="R1056">
            <v>16</v>
          </cell>
          <cell r="S1056" t="str">
            <v>Paz, justicia e instituciones sólidas</v>
          </cell>
          <cell r="T1056" t="str">
            <v>16. Paz, justicia e instituciones sólidas</v>
          </cell>
          <cell r="AA1056" t="str">
            <v>1.3.2</v>
          </cell>
          <cell r="AH1056">
            <v>2</v>
          </cell>
          <cell r="AI1056" t="str">
            <v xml:space="preserve">SISTEMA DE INDICADORES DEL DESARROLLO Y SISTEMA ÚNICO PARA LA INFORMACIÓN ESTADÍSTICA Y GEOGRÁFICA DE LA CIUDAD. </v>
          </cell>
          <cell r="AJ1056" t="str">
            <v>PUBLICACIÓN Y CREACIÓN DEL MICROSITIO</v>
          </cell>
          <cell r="AK1056" t="str">
            <v>ACCIÓN</v>
          </cell>
          <cell r="AL1056" t="str">
            <v xml:space="preserve">PUBLICACIÓN DEL SISTEMA DE INDICADORES DEL DESARROLLO DOCUMENTOS FÍSICOS BAJO RESGUARDO DE LA DIRECCIÓN GENERAL DE PLANEACIÓN DEL DESARROLLO. </v>
          </cell>
          <cell r="AM1056">
            <v>0</v>
          </cell>
          <cell r="AN1056">
            <v>0</v>
          </cell>
          <cell r="AO1056">
            <v>1</v>
          </cell>
          <cell r="AP1056">
            <v>2</v>
          </cell>
        </row>
      </sheetData>
      <sheetData sheetId="2"/>
      <sheetData sheetId="3"/>
    </sheetDataSet>
  </externalBook>
</externalLink>
</file>

<file path=xl/tables/table1.xml><?xml version="1.0" encoding="utf-8"?>
<table xmlns="http://schemas.openxmlformats.org/spreadsheetml/2006/main" id="1" name="UGR_cat" displayName="UGR_cat" ref="A1:C113" totalsRowShown="0" headerRowDxfId="12" headerRowBorderDxfId="11" tableBorderDxfId="10" totalsRowBorderDxfId="9">
  <autoFilter ref="A1:C113"/>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I67"/>
  <sheetViews>
    <sheetView showGridLines="0" tabSelected="1" view="pageBreakPreview" topLeftCell="B5" zoomScale="50" zoomScaleNormal="70" zoomScaleSheetLayoutView="50" zoomScalePageLayoutView="40" workbookViewId="0">
      <selection activeCell="I13" sqref="I13:K13"/>
    </sheetView>
  </sheetViews>
  <sheetFormatPr baseColWidth="10" defaultColWidth="11.42578125" defaultRowHeight="13.5"/>
  <cols>
    <col min="1" max="1" width="5" style="59" hidden="1" customWidth="1"/>
    <col min="2" max="2" width="3.42578125" style="60" customWidth="1"/>
    <col min="3" max="5" width="6.85546875" style="42" customWidth="1"/>
    <col min="6" max="6" width="17.42578125" style="56" customWidth="1"/>
    <col min="7" max="7" width="25.85546875" style="56" customWidth="1"/>
    <col min="8" max="8" width="10.5703125" style="40" customWidth="1"/>
    <col min="9" max="9" width="13.85546875" style="40" customWidth="1"/>
    <col min="10" max="10" width="14" style="40" customWidth="1"/>
    <col min="11" max="11" width="13.85546875" style="40" customWidth="1"/>
    <col min="12" max="12" width="16.7109375" style="40" customWidth="1"/>
    <col min="13" max="21" width="23.140625" style="40" hidden="1"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53.85546875" style="101" customWidth="1"/>
    <col min="33" max="33" width="12.28515625" style="40" bestFit="1" customWidth="1"/>
    <col min="34" max="34" width="14.42578125" style="101" bestFit="1" customWidth="1"/>
    <col min="35" max="35" width="12.28515625" style="40" bestFit="1" customWidth="1"/>
    <col min="36" max="38" width="11.42578125" style="40"/>
    <col min="39" max="39" width="17.5703125" style="40" customWidth="1"/>
    <col min="40" max="16384" width="11.42578125" style="40"/>
  </cols>
  <sheetData>
    <row r="1" spans="1:35" ht="31.5" hidden="1" customHeight="1">
      <c r="C1" s="40"/>
      <c r="D1" s="40"/>
      <c r="E1" s="40"/>
      <c r="F1" s="55"/>
      <c r="G1" s="55"/>
    </row>
    <row r="2" spans="1:35" ht="31.5" hidden="1" customHeight="1">
      <c r="C2" s="40"/>
      <c r="D2" s="40"/>
      <c r="E2" s="40"/>
      <c r="F2" s="55"/>
      <c r="G2" s="55"/>
    </row>
    <row r="3" spans="1:35" ht="31.5" hidden="1" customHeight="1">
      <c r="C3" s="40"/>
      <c r="D3" s="40"/>
      <c r="E3" s="40"/>
      <c r="F3" s="55"/>
      <c r="G3" s="55"/>
    </row>
    <row r="4" spans="1:35" ht="31.5" hidden="1" customHeight="1">
      <c r="C4" s="40"/>
      <c r="D4" s="40"/>
      <c r="E4" s="40"/>
      <c r="F4" s="55"/>
      <c r="G4" s="55"/>
    </row>
    <row r="5" spans="1:35" s="41" customFormat="1" ht="48" customHeight="1">
      <c r="A5" s="61"/>
      <c r="B5" s="60"/>
      <c r="C5" s="120" t="s">
        <v>15516</v>
      </c>
      <c r="D5" s="120"/>
      <c r="E5" s="120"/>
      <c r="F5" s="120"/>
      <c r="G5" s="120"/>
      <c r="H5" s="120"/>
      <c r="I5" s="120"/>
      <c r="J5" s="120"/>
      <c r="K5" s="120"/>
      <c r="L5" s="120"/>
      <c r="M5" s="120"/>
      <c r="N5" s="120"/>
      <c r="O5" s="120"/>
      <c r="P5" s="120"/>
      <c r="Q5" s="120"/>
      <c r="R5" s="120"/>
      <c r="S5" s="120"/>
      <c r="T5" s="120"/>
      <c r="U5" s="120"/>
      <c r="V5" s="120"/>
      <c r="W5" s="120"/>
      <c r="X5" s="120"/>
      <c r="Y5" s="120"/>
      <c r="Z5" s="120"/>
      <c r="AA5" s="120"/>
      <c r="AB5" s="120"/>
      <c r="AC5" s="120"/>
      <c r="AD5" s="120"/>
      <c r="AE5" s="120"/>
      <c r="AF5" s="102"/>
      <c r="AG5"/>
      <c r="AH5" s="104"/>
    </row>
    <row r="6" spans="1:35" s="41" customFormat="1" ht="33" customHeight="1">
      <c r="A6" s="61"/>
      <c r="B6" s="60"/>
      <c r="C6" s="123" t="s">
        <v>15423</v>
      </c>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02"/>
      <c r="AG6"/>
      <c r="AH6" s="104"/>
    </row>
    <row r="7" spans="1:35" ht="40.5" customHeight="1">
      <c r="C7" s="121" t="s">
        <v>15424</v>
      </c>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G7"/>
      <c r="AH7" s="104"/>
    </row>
    <row r="8" spans="1:35" ht="25.5" customHeight="1">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G8"/>
      <c r="AH8" s="104"/>
    </row>
    <row r="9" spans="1:35" ht="40.5" customHeight="1">
      <c r="C9" s="115" t="s">
        <v>224</v>
      </c>
      <c r="D9" s="116"/>
      <c r="E9" s="116"/>
      <c r="F9" s="116"/>
      <c r="G9" s="116"/>
      <c r="H9" s="117"/>
      <c r="I9" s="119" t="str">
        <f>IFERROR(VLOOKUP('IR PP'!V9,Cat_URG!B1:C113,2,FALSE)," ")</f>
        <v>ALCALDÍA TLALPAN</v>
      </c>
      <c r="J9" s="116"/>
      <c r="K9" s="116"/>
      <c r="L9" s="116"/>
      <c r="M9" s="116"/>
      <c r="N9" s="116"/>
      <c r="O9" s="116"/>
      <c r="P9" s="116"/>
      <c r="Q9" s="116"/>
      <c r="R9" s="116"/>
      <c r="S9" s="116"/>
      <c r="T9" s="118" t="s">
        <v>15421</v>
      </c>
      <c r="U9" s="118"/>
      <c r="V9" s="124" t="s">
        <v>5051</v>
      </c>
      <c r="W9" s="124"/>
      <c r="X9" s="124"/>
      <c r="Y9" s="118" t="s">
        <v>15422</v>
      </c>
      <c r="Z9" s="118"/>
      <c r="AA9" s="118"/>
      <c r="AB9" s="115" t="s">
        <v>15430</v>
      </c>
      <c r="AC9" s="116"/>
      <c r="AD9" s="116"/>
      <c r="AE9" s="117"/>
    </row>
    <row r="10" spans="1:35" ht="21.75" customHeight="1">
      <c r="C10" s="70"/>
      <c r="D10" s="70"/>
      <c r="E10" s="70"/>
      <c r="F10" s="71"/>
      <c r="G10" s="71"/>
      <c r="H10" s="70"/>
      <c r="I10" s="70"/>
      <c r="J10" s="70"/>
      <c r="K10" s="70"/>
      <c r="L10" s="70"/>
      <c r="M10" s="70"/>
      <c r="N10" s="70"/>
      <c r="O10" s="70"/>
      <c r="P10" s="70"/>
      <c r="Q10" s="70"/>
      <c r="R10" s="70"/>
      <c r="S10" s="70"/>
      <c r="T10" s="70"/>
      <c r="U10" s="70"/>
      <c r="V10" s="70"/>
      <c r="W10" s="70"/>
      <c r="X10" s="70"/>
      <c r="Y10" s="70"/>
      <c r="Z10" s="70"/>
      <c r="AA10" s="70"/>
      <c r="AB10" s="70"/>
      <c r="AC10" s="70"/>
      <c r="AD10" s="70"/>
      <c r="AE10" s="72"/>
    </row>
    <row r="11" spans="1:35" ht="40.5" customHeight="1">
      <c r="C11" s="121" t="s">
        <v>223</v>
      </c>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row>
    <row r="12" spans="1:35" ht="68.25" customHeight="1">
      <c r="B12" s="60" t="s">
        <v>15437</v>
      </c>
      <c r="C12" s="86" t="s">
        <v>15439</v>
      </c>
      <c r="D12" s="86" t="s">
        <v>15443</v>
      </c>
      <c r="E12" s="86" t="s">
        <v>15444</v>
      </c>
      <c r="F12" s="86" t="s">
        <v>15446</v>
      </c>
      <c r="G12" s="86" t="s">
        <v>15509</v>
      </c>
      <c r="H12" s="86" t="s">
        <v>15425</v>
      </c>
      <c r="I12" s="107" t="s">
        <v>15426</v>
      </c>
      <c r="J12" s="107"/>
      <c r="K12" s="107"/>
      <c r="L12" s="86" t="s">
        <v>15514</v>
      </c>
      <c r="M12" s="107" t="s">
        <v>15515</v>
      </c>
      <c r="N12" s="107"/>
      <c r="O12" s="107"/>
      <c r="P12" s="107" t="s">
        <v>15432</v>
      </c>
      <c r="Q12" s="107"/>
      <c r="R12" s="107"/>
      <c r="S12" s="125" t="s">
        <v>15508</v>
      </c>
      <c r="T12" s="126"/>
      <c r="U12" s="127"/>
      <c r="V12" s="87" t="s">
        <v>15431</v>
      </c>
      <c r="W12" s="86" t="s">
        <v>15433</v>
      </c>
      <c r="X12" s="86" t="s">
        <v>15434</v>
      </c>
      <c r="Y12" s="86" t="s">
        <v>15435</v>
      </c>
      <c r="Z12" s="86" t="s">
        <v>15436</v>
      </c>
      <c r="AA12" s="86" t="s">
        <v>15511</v>
      </c>
      <c r="AB12" s="86" t="s">
        <v>15517</v>
      </c>
      <c r="AC12" s="86" t="s">
        <v>15518</v>
      </c>
      <c r="AD12" s="86" t="s">
        <v>15519</v>
      </c>
      <c r="AE12" s="86" t="s">
        <v>15512</v>
      </c>
    </row>
    <row r="13" spans="1:35" ht="129.94999999999999" customHeight="1">
      <c r="A13" s="62">
        <v>1</v>
      </c>
      <c r="B13" s="63" t="str">
        <f t="shared" ref="B13:B49" si="0">CONCATENATE($V$9,H13)</f>
        <v>02CD14E118</v>
      </c>
      <c r="C13" s="89">
        <f>IFERROR(VLOOKUP(B13,Concentrado_PB!K$3:AP$1057,2,0)," ")</f>
        <v>5</v>
      </c>
      <c r="D13" s="89">
        <f>IFERROR(VLOOKUP(B13,Concentrado_PB!K$3:AP$1057,4,0)," ")</f>
        <v>1</v>
      </c>
      <c r="E13" s="89">
        <f>IFERROR(VLOOKUP(B13,Concentrado_PB!K$3:AP$1057,6,0)," ")</f>
        <v>11</v>
      </c>
      <c r="F13" s="90" t="str">
        <f>IFERROR(VLOOKUP(V$9&amp;A13,Concentrado_PB!A$2:BX$1057,27,0)," ")</f>
        <v>1.7.1</v>
      </c>
      <c r="G13" s="91" t="str">
        <f>IFERROR(VLOOKUP(V$9&amp;A13,Concentrado_PB!A$2:BX$1057,20,0)," ")</f>
        <v>16. Paz, justicia e instituciones sólidas</v>
      </c>
      <c r="H13" s="89" t="str">
        <f>IFERROR(VLOOKUP(V$9&amp;A13,Concentrado_PB!A$3:I$1057,8,0),"")</f>
        <v>E118</v>
      </c>
      <c r="I13" s="106" t="str">
        <f>IFERROR(VLOOKUP(V$9&amp;A13,Concentrado_PB!A$3:I$1057,9,0)," ")</f>
        <v>E118_ACCIONES POLICIALES Y PREVENCIÓN DEL DELITO</v>
      </c>
      <c r="J13" s="106"/>
      <c r="K13" s="106"/>
      <c r="L13" s="89">
        <f>IFERROR(VLOOKUP(B13,Concentrado_PB!K$2:AP$1057,24,0)," ")</f>
        <v>1</v>
      </c>
      <c r="M13" s="106" t="str">
        <f>IFERROR(VLOOKUP(B13,Concentrado_PB!K$2:AP$1057,25,0)," ")</f>
        <v>IMPLEMENTAR ACCIONES QUE PERMITAN DISEÑAR UNA ESTRATEGIA INTEGRAL, QUE REDUZCAN LOS INDICES DE INSEGURIDAD EN LA DEMARCACION 3</v>
      </c>
      <c r="N13" s="106"/>
      <c r="O13" s="106"/>
      <c r="P13" s="106" t="str">
        <f>IFERROR(VLOOKUP(B13,Concentrado_PB!K$2:AP$1057,26,0)," ")</f>
        <v xml:space="preserve">NUMERO DE HECHOS VIOLENTOS OCURRIDOS EN LA ALCALDIA DURANTE EL PERIODO DE 2020 / NUMERO DE HECHOS VIOLENTOS OCURRIDOS EN LA ALCALDIA DURANTE EL PERIODO DE 2021 </v>
      </c>
      <c r="Q13" s="106"/>
      <c r="R13" s="106"/>
      <c r="S13" s="108" t="str">
        <f>IFERROR(VLOOKUP(B13,Concentrado_PB!K$2:AP$1057,28,0)," ")</f>
        <v>INFORMACION RESERVADA EMITIDA POR LA FISCALIA GENERAL DE LA REPUBLICA. DIRECCION DE SEGURIDAD PUBLICA DEL ALCALDIA, UBICADA EN PLAZA DE LA CONSTITUCION NO. 1 COLONIA TLALPAN CENTRO</v>
      </c>
      <c r="T13" s="109"/>
      <c r="U13" s="110"/>
      <c r="V13" s="89" t="str">
        <f>IFERROR(VLOOKUP(B13,Concentrado_PB!K$2:AP$1057,27,0)," ")</f>
        <v>PORCENTAJE</v>
      </c>
      <c r="W13" s="89">
        <f>IFERROR(VLOOKUP(B13,Concentrado_PB!K$2:AP$1057,29,0)," ")</f>
        <v>0</v>
      </c>
      <c r="X13" s="89">
        <f>IFERROR(VLOOKUP(B13,Concentrado_PB!K$2:AP$1057,30,0)," ")</f>
        <v>0.25</v>
      </c>
      <c r="Y13" s="89">
        <f>IFERROR(VLOOKUP(B13,Concentrado_PB!K$2:AP$1057,31,0)," ")</f>
        <v>0.75</v>
      </c>
      <c r="Z13" s="89">
        <f>IFERROR(VLOOKUP(B13,Concentrado_PB!K$2:AP$1057,32,0)," ")</f>
        <v>1</v>
      </c>
      <c r="AA13" s="105">
        <v>0.75</v>
      </c>
      <c r="AB13" s="92">
        <v>112350994</v>
      </c>
      <c r="AC13" s="93">
        <v>112350994</v>
      </c>
      <c r="AD13" s="85">
        <f>IFERROR((AC13/AB13)," ")</f>
        <v>1</v>
      </c>
      <c r="AE13" s="94"/>
      <c r="AF13" s="103"/>
      <c r="AG13" s="99"/>
      <c r="AH13" s="99"/>
      <c r="AI13" s="99"/>
    </row>
    <row r="14" spans="1:35" ht="129.94999999999999" customHeight="1">
      <c r="A14" s="62">
        <v>2</v>
      </c>
      <c r="B14" s="63" t="str">
        <f t="shared" si="0"/>
        <v>02CD14E122</v>
      </c>
      <c r="C14" s="89">
        <f>IFERROR(VLOOKUP(B14,Concentrado_PB!K$3:AP$1057,2,0)," ")</f>
        <v>2</v>
      </c>
      <c r="D14" s="89">
        <f>IFERROR(VLOOKUP(B14,Concentrado_PB!K$3:AP$1057,4,0)," ")</f>
        <v>3</v>
      </c>
      <c r="E14" s="89">
        <f>IFERROR(VLOOKUP(B14,Concentrado_PB!K$3:AP$1057,6,0)," ")</f>
        <v>4</v>
      </c>
      <c r="F14" s="90" t="str">
        <f>IFERROR(VLOOKUP(V$9&amp;A14,Concentrado_PB!A$2:BX$1057,27,0)," ")</f>
        <v>2.1.4</v>
      </c>
      <c r="G14" s="91" t="str">
        <f>IFERROR(VLOOKUP(V$9&amp;A14,Concentrado_PB!A$2:BX$1057,20,0)," ")</f>
        <v>11. Ciudades y comunidades sostenibles</v>
      </c>
      <c r="H14" s="89" t="str">
        <f>IFERROR(VLOOKUP(V$9&amp;A14,Concentrado_PB!A$3:I$1057,8,0),"")</f>
        <v>E122</v>
      </c>
      <c r="I14" s="106" t="str">
        <f>IFERROR(VLOOKUP(V$9&amp;A14,Concentrado_PB!A$3:I$1057,9,0)," ")</f>
        <v>E122_REFORESTACIÓN EN SUELO DE CONSERVACIÓN</v>
      </c>
      <c r="J14" s="106"/>
      <c r="K14" s="106"/>
      <c r="L14" s="89">
        <f>IFERROR(VLOOKUP(B14,Concentrado_PB!K$2:AP$1057,24,0)," ")</f>
        <v>1</v>
      </c>
      <c r="M14" s="106" t="str">
        <f>IFERROR(VLOOKUP(B14,Concentrado_PB!K$2:AP$1057,25,0)," ")</f>
        <v xml:space="preserve">CONTRIBUIR AL MEJORAMIENTO DEL MEDIO AMBIENTE, MEDIANTE ACCIONES Y PROYECTOS QUE PRESERVEN LOS SERVICIOS AMBIENTALES DE LOS BOSQUES, AREAS NATURALES PROTEGIDAS Y SUELO DE CONSERVACION </v>
      </c>
      <c r="N14" s="106"/>
      <c r="O14" s="106"/>
      <c r="P14" s="106" t="str">
        <f>IFERROR(VLOOKUP(B14,Concentrado_PB!K$2:AP$1057,26,0)," ")</f>
        <v>INDICE DE MEJORA EN LOS SERVICIOS AMBIENTALES</v>
      </c>
      <c r="Q14" s="106"/>
      <c r="R14" s="106"/>
      <c r="S14" s="108" t="str">
        <f>IFERROR(VLOOKUP(B14,Concentrado_PB!K$2:AP$1057,28,0)," ")</f>
        <v xml:space="preserve"> A TRAVES DE ENCUESTAS</v>
      </c>
      <c r="T14" s="109"/>
      <c r="U14" s="110"/>
      <c r="V14" s="89" t="str">
        <f>IFERROR(VLOOKUP(B14,Concentrado_PB!K$2:AP$1057,27,0)," ")</f>
        <v>INDICE</v>
      </c>
      <c r="W14" s="89">
        <f>IFERROR(VLOOKUP(B14,Concentrado_PB!K$2:AP$1057,29,0)," ")</f>
        <v>0</v>
      </c>
      <c r="X14" s="89">
        <f>IFERROR(VLOOKUP(B14,Concentrado_PB!K$2:AP$1057,30,0)," ")</f>
        <v>0.05</v>
      </c>
      <c r="Y14" s="89">
        <f>IFERROR(VLOOKUP(B14,Concentrado_PB!K$2:AP$1057,31,0)," ")</f>
        <v>0.15</v>
      </c>
      <c r="Z14" s="89">
        <f>IFERROR(VLOOKUP(B14,Concentrado_PB!K$2:AP$1057,32,0)," ")</f>
        <v>0.3</v>
      </c>
      <c r="AA14" s="105">
        <v>0.3</v>
      </c>
      <c r="AB14" s="92">
        <v>153238805.03999999</v>
      </c>
      <c r="AC14" s="93">
        <v>146385185.62</v>
      </c>
      <c r="AD14" s="85">
        <f t="shared" ref="AD14:AD49" si="1">IFERROR((AC14/AB14)," ")</f>
        <v>0.95527490952300897</v>
      </c>
      <c r="AE14" s="94"/>
      <c r="AF14" s="103"/>
      <c r="AG14" s="100"/>
      <c r="AH14" s="99"/>
      <c r="AI14" s="99"/>
    </row>
    <row r="15" spans="1:35" ht="129.94999999999999" customHeight="1">
      <c r="A15" s="62">
        <v>3</v>
      </c>
      <c r="B15" s="63" t="str">
        <f t="shared" si="0"/>
        <v>02CD14E123</v>
      </c>
      <c r="C15" s="89">
        <f>IFERROR(VLOOKUP(B15,Concentrado_PB!K$3:AP$1057,2,0)," ")</f>
        <v>2</v>
      </c>
      <c r="D15" s="89">
        <f>IFERROR(VLOOKUP(B15,Concentrado_PB!K$3:AP$1057,4,0)," ")</f>
        <v>3</v>
      </c>
      <c r="E15" s="89">
        <f>IFERROR(VLOOKUP(B15,Concentrado_PB!K$3:AP$1057,6,0)," ")</f>
        <v>3</v>
      </c>
      <c r="F15" s="90" t="str">
        <f>IFERROR(VLOOKUP(V$9&amp;A15,Concentrado_PB!A$2:BX$1057,27,0)," ")</f>
        <v>2.1.1</v>
      </c>
      <c r="G15" s="91" t="str">
        <f>IFERROR(VLOOKUP(V$9&amp;A15,Concentrado_PB!A$2:BX$1057,20,0)," ")</f>
        <v>11. Ciudades y comunidades sostenibles</v>
      </c>
      <c r="H15" s="89" t="str">
        <f>IFERROR(VLOOKUP(V$9&amp;A15,Concentrado_PB!A$3:I$1057,8,0),"")</f>
        <v>E123</v>
      </c>
      <c r="I15" s="106" t="str">
        <f>IFERROR(VLOOKUP(V$9&amp;A15,Concentrado_PB!A$3:I$1057,9,0)," ")</f>
        <v>E123_MANEJO INTEGRAL DE RESIDUOS SÓLIDOS URBANOS</v>
      </c>
      <c r="J15" s="106"/>
      <c r="K15" s="106"/>
      <c r="L15" s="89">
        <f>IFERROR(VLOOKUP(B15,Concentrado_PB!K$2:AP$1057,24,0)," ")</f>
        <v>1</v>
      </c>
      <c r="M15" s="106" t="str">
        <f>IFERROR(VLOOKUP(B15,Concentrado_PB!K$2:AP$1057,25,0)," ")</f>
        <v>RECOLECCION, TRATAMIENTO Y DISPOSICION FINAL DE DESECHOS SOLIDOS Y PELIGROSOS, DE 410,000 TONELADAS</v>
      </c>
      <c r="N15" s="106"/>
      <c r="O15" s="106"/>
      <c r="P15" s="106" t="str">
        <f>IFERROR(VLOOKUP(B15,Concentrado_PB!K$2:AP$1057,26,0)," ")</f>
        <v>NO. DE TONELADAS RECOLECTADAS / NO. DE TONELADAS PROGRAMADAS X 100</v>
      </c>
      <c r="Q15" s="106"/>
      <c r="R15" s="106"/>
      <c r="S15" s="108" t="str">
        <f>IFERROR(VLOOKUP(B15,Concentrado_PB!K$2:AP$1057,28,0)," ")</f>
        <v>REPORTES MENSUALES Y TRIMESTRALES, DEMANDA CIUDADANA.</v>
      </c>
      <c r="T15" s="109"/>
      <c r="U15" s="110"/>
      <c r="V15" s="89" t="str">
        <f>IFERROR(VLOOKUP(B15,Concentrado_PB!K$2:AP$1057,27,0)," ")</f>
        <v>TONELADA</v>
      </c>
      <c r="W15" s="89">
        <f>IFERROR(VLOOKUP(B15,Concentrado_PB!K$2:AP$1057,29,0)," ")</f>
        <v>0.25</v>
      </c>
      <c r="X15" s="89">
        <f>IFERROR(VLOOKUP(B15,Concentrado_PB!K$2:AP$1057,30,0)," ")</f>
        <v>0.5</v>
      </c>
      <c r="Y15" s="89">
        <f>IFERROR(VLOOKUP(B15,Concentrado_PB!K$2:AP$1057,31,0)," ")</f>
        <v>0.75</v>
      </c>
      <c r="Z15" s="89">
        <f>IFERROR(VLOOKUP(B15,Concentrado_PB!K$2:AP$1057,32,0)," ")</f>
        <v>1</v>
      </c>
      <c r="AA15" s="105">
        <v>1</v>
      </c>
      <c r="AB15" s="92">
        <v>71872802</v>
      </c>
      <c r="AC15" s="93">
        <v>69495536.320000008</v>
      </c>
      <c r="AD15" s="85">
        <f t="shared" si="1"/>
        <v>0.96692398774156607</v>
      </c>
      <c r="AE15" s="94"/>
      <c r="AF15" s="103"/>
      <c r="AG15" s="100"/>
      <c r="AH15" s="103"/>
      <c r="AI15" s="99"/>
    </row>
    <row r="16" spans="1:35" ht="129.94999999999999" customHeight="1">
      <c r="A16" s="62">
        <v>4</v>
      </c>
      <c r="B16" s="63" t="str">
        <f t="shared" si="0"/>
        <v>02CD14E124</v>
      </c>
      <c r="C16" s="89">
        <f>IFERROR(VLOOKUP(B16,Concentrado_PB!K$3:AP$1057,2,0)," ")</f>
        <v>3</v>
      </c>
      <c r="D16" s="89" t="str">
        <f>IFERROR(VLOOKUP(B16,Concentrado_PB!K$3:AP$1057,4,0)," ")</f>
        <v>1</v>
      </c>
      <c r="E16" s="89">
        <f>IFERROR(VLOOKUP(B16,Concentrado_PB!K$3:AP$1057,6,0)," ")</f>
        <v>1</v>
      </c>
      <c r="F16" s="90" t="str">
        <f>IFERROR(VLOOKUP(V$9&amp;A16,Concentrado_PB!A$2:BX$1057,27,0)," ")</f>
        <v>2.2.1</v>
      </c>
      <c r="G16" s="91" t="str">
        <f>IFERROR(VLOOKUP(V$9&amp;A16,Concentrado_PB!A$2:BX$1057,20,0)," ")</f>
        <v>11. Ciudades y comunidades sostenibles</v>
      </c>
      <c r="H16" s="89" t="str">
        <f>IFERROR(VLOOKUP(V$9&amp;A16,Concentrado_PB!A$3:I$1057,8,0),"")</f>
        <v>E124</v>
      </c>
      <c r="I16" s="106" t="str">
        <f>IFERROR(VLOOKUP(V$9&amp;A16,Concentrado_PB!A$3:I$1057,9,0)," ")</f>
        <v>E124_PROGRAMA INTEGRAL DE MOVILIDAD INTELIGENTE</v>
      </c>
      <c r="J16" s="106"/>
      <c r="K16" s="106"/>
      <c r="L16" s="89">
        <f>IFERROR(VLOOKUP(B16,Concentrado_PB!K$2:AP$1057,24,0)," ")</f>
        <v>1</v>
      </c>
      <c r="M16" s="106" t="str">
        <f>IFERROR(VLOOKUP(B16,Concentrado_PB!K$2:AP$1057,25,0)," ")</f>
        <v xml:space="preserve">MEJORAR LA MOVILIDAD DE LA POBLACION A TRAVES DE ACCIONES DE CONSERVACION, MANTENIMIENTO Y REHABILITACION </v>
      </c>
      <c r="N16" s="106"/>
      <c r="O16" s="106"/>
      <c r="P16" s="106" t="str">
        <f>IFERROR(VLOOKUP(B16,Concentrado_PB!K$2:AP$1057,26,0)," ")</f>
        <v xml:space="preserve"> NUMERO DE PERSONAS BENEFICIADAS /  NUMERO DE POBLACION TOTAL 677,000*100</v>
      </c>
      <c r="Q16" s="106"/>
      <c r="R16" s="106"/>
      <c r="S16" s="108" t="str">
        <f>IFERROR(VLOOKUP(B16,Concentrado_PB!K$2:AP$1057,28,0),"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09"/>
      <c r="U16" s="110"/>
      <c r="V16" s="89" t="str">
        <f>IFERROR(VLOOKUP(B16,Concentrado_PB!K$2:AP$1057,27,0)," ")</f>
        <v>PORCENTAJE</v>
      </c>
      <c r="W16" s="89">
        <f>IFERROR(VLOOKUP(B16,Concentrado_PB!K$2:AP$1057,29,0)," ")</f>
        <v>0.1</v>
      </c>
      <c r="X16" s="89">
        <f>IFERROR(VLOOKUP(B16,Concentrado_PB!K$2:AP$1057,30,0)," ")</f>
        <v>0.3</v>
      </c>
      <c r="Y16" s="89">
        <f>IFERROR(VLOOKUP(B16,Concentrado_PB!K$2:AP$1057,31,0)," ")</f>
        <v>0.6</v>
      </c>
      <c r="Z16" s="89">
        <f>IFERROR(VLOOKUP(B16,Concentrado_PB!K$2:AP$1057,32,0)," ")</f>
        <v>1</v>
      </c>
      <c r="AA16" s="105">
        <v>0.9</v>
      </c>
      <c r="AB16" s="92">
        <v>34103105.590000004</v>
      </c>
      <c r="AC16" s="93">
        <v>28683094.699999999</v>
      </c>
      <c r="AD16" s="85">
        <f t="shared" si="1"/>
        <v>0.84106987336691985</v>
      </c>
      <c r="AE16" s="94"/>
      <c r="AF16" s="103"/>
      <c r="AG16" s="100"/>
      <c r="AH16" s="103"/>
      <c r="AI16" s="99"/>
    </row>
    <row r="17" spans="1:35" ht="129.94999999999999" customHeight="1">
      <c r="A17" s="62">
        <v>5</v>
      </c>
      <c r="B17" s="63" t="str">
        <f t="shared" si="0"/>
        <v>02CD14E134</v>
      </c>
      <c r="C17" s="89">
        <f>IFERROR(VLOOKUP(B17,Concentrado_PB!K$3:AP$1057,2,0)," ")</f>
        <v>1</v>
      </c>
      <c r="D17" s="89">
        <f>IFERROR(VLOOKUP(B17,Concentrado_PB!K$3:AP$1057,4,0)," ")</f>
        <v>6</v>
      </c>
      <c r="E17" s="89">
        <f>IFERROR(VLOOKUP(B17,Concentrado_PB!K$3:AP$1057,6,0)," ")</f>
        <v>1</v>
      </c>
      <c r="F17" s="90" t="str">
        <f>IFERROR(VLOOKUP(V$9&amp;A17,Concentrado_PB!A$2:BX$1057,27,0)," ")</f>
        <v>2.6.8</v>
      </c>
      <c r="G17" s="91" t="str">
        <f>IFERROR(VLOOKUP(V$9&amp;A17,Concentrado_PB!A$2:BX$1057,20,0)," ")</f>
        <v xml:space="preserve">10. Reducción de las desigualdades </v>
      </c>
      <c r="H17" s="89" t="str">
        <f>IFERROR(VLOOKUP(V$9&amp;A17,Concentrado_PB!A$3:I$1057,8,0),"")</f>
        <v>E134</v>
      </c>
      <c r="I17" s="106" t="str">
        <f>IFERROR(VLOOKUP(V$9&amp;A17,Concentrado_PB!A$3:I$1057,9,0)," ")</f>
        <v>E134_ATENCIÓN INTEGRAL PARA EL DESARROLLO INFANTIL</v>
      </c>
      <c r="J17" s="106"/>
      <c r="K17" s="106"/>
      <c r="L17" s="89">
        <f>IFERROR(VLOOKUP(B17,Concentrado_PB!K$2:AP$1057,24,0)," ")</f>
        <v>450</v>
      </c>
      <c r="M17" s="106" t="str">
        <f>IFERROR(VLOOKUP(B17,Concentrado_PB!K$2:AP$1057,25,0)," ")</f>
        <v>PROVEER A LOS 5 CENTROS DE DESARROLLO INFANTIL DE LA ALCALDIA DE INSUMOS, MATERIALES Y SERVICIOS NECESARIOS PARA SU CORRECTO FUNCIONAMIENTO, A FIN DE ATENDER A UNA POBLACION QUE VA HASTA LOS 450 INFANTES</v>
      </c>
      <c r="N17" s="106"/>
      <c r="O17" s="106"/>
      <c r="P17" s="106" t="str">
        <f>IFERROR(VLOOKUP(B17,Concentrado_PB!K$2:AP$1057,26,0)," ")</f>
        <v>NUMERO DE INFANTES ATENDIDOS EN EL EJERCICIO DE EJECUCION
LA ∑ DE LAS MATRICULAS REGISTRADAS EN CADA CENDI DE LA ALCALDIA</v>
      </c>
      <c r="Q17" s="106"/>
      <c r="R17" s="106"/>
      <c r="S17" s="108" t="str">
        <f>IFERROR(VLOOKUP(B17,Concentrado_PB!K$2:AP$1057,28,0)," ")</f>
        <v>MATRICULA REGISTRADA MEDIANTE INSCRIPCIONES EN LOS 5 CENTROS DE DESARROLLO INFANTIL(CENDIS) DE LA ALCALDIA</v>
      </c>
      <c r="T17" s="109"/>
      <c r="U17" s="110"/>
      <c r="V17" s="89" t="str">
        <f>IFERROR(VLOOKUP(B17,Concentrado_PB!K$2:AP$1057,27,0)," ")</f>
        <v>PERSONA</v>
      </c>
      <c r="W17" s="89">
        <f>IFERROR(VLOOKUP(B17,Concentrado_PB!K$2:AP$1057,29,0)," ")</f>
        <v>450</v>
      </c>
      <c r="X17" s="89">
        <f>IFERROR(VLOOKUP(B17,Concentrado_PB!K$2:AP$1057,30,0)," ")</f>
        <v>450</v>
      </c>
      <c r="Y17" s="89">
        <f>IFERROR(VLOOKUP(B17,Concentrado_PB!K$2:AP$1057,31,0)," ")</f>
        <v>450</v>
      </c>
      <c r="Z17" s="89">
        <f>IFERROR(VLOOKUP(B17,Concentrado_PB!K$2:AP$1057,32,0)," ")</f>
        <v>450</v>
      </c>
      <c r="AA17" s="105">
        <v>404</v>
      </c>
      <c r="AB17" s="92">
        <v>130233</v>
      </c>
      <c r="AC17" s="93">
        <v>130233</v>
      </c>
      <c r="AD17" s="85">
        <f t="shared" si="1"/>
        <v>1</v>
      </c>
      <c r="AE17" s="94"/>
      <c r="AF17" s="103"/>
      <c r="AG17" s="100"/>
      <c r="AH17" s="103"/>
      <c r="AI17" s="99"/>
    </row>
    <row r="18" spans="1:35" ht="129.94999999999999" customHeight="1">
      <c r="A18" s="62">
        <v>6</v>
      </c>
      <c r="B18" s="63" t="str">
        <f t="shared" si="0"/>
        <v>02CD14E150</v>
      </c>
      <c r="C18" s="89">
        <f>IFERROR(VLOOKUP(B18,Concentrado_PB!K$3:AP$1057,2,0)," ")</f>
        <v>2</v>
      </c>
      <c r="D18" s="89">
        <f>IFERROR(VLOOKUP(B18,Concentrado_PB!K$3:AP$1057,4,0)," ")</f>
        <v>1</v>
      </c>
      <c r="E18" s="89">
        <f>IFERROR(VLOOKUP(B18,Concentrado_PB!K$3:AP$1057,6,0)," ")</f>
        <v>4</v>
      </c>
      <c r="F18" s="90" t="str">
        <f>IFERROR(VLOOKUP(V$9&amp;A18,Concentrado_PB!A$2:BX$1057,27,0)," ")</f>
        <v>3.1.1</v>
      </c>
      <c r="G18" s="91" t="str">
        <f>IFERROR(VLOOKUP(V$9&amp;A18,Concentrado_PB!A$2:BX$1057,20,0)," ")</f>
        <v xml:space="preserve">8. Trabajo decente y crecimiento económico </v>
      </c>
      <c r="H18" s="89" t="str">
        <f>IFERROR(VLOOKUP(V$9&amp;A18,Concentrado_PB!A$3:I$1057,8,0),"")</f>
        <v>E150</v>
      </c>
      <c r="I18" s="106" t="str">
        <f>IFERROR(VLOOKUP(V$9&amp;A18,Concentrado_PB!A$3:I$1057,9,0)," ")</f>
        <v>E150_FOMENTO Y MEJORAMIENTO DE LOS MERCADOS PÚBLICOS DE LA CIUDAD DE MÉXICO</v>
      </c>
      <c r="J18" s="106"/>
      <c r="K18" s="106"/>
      <c r="L18" s="89">
        <f>IFERROR(VLOOKUP(B18,Concentrado_PB!K$2:AP$1057,24,0)," ")</f>
        <v>1</v>
      </c>
      <c r="M18" s="106" t="str">
        <f>IFERROR(VLOOKUP(B18,Concentrado_PB!K$2:AP$1057,25,0)," ")</f>
        <v>MANTENER EN CONDICIONES ÓPTIMAS DE SEGURIDAD Y OPERACIÓN LA INFRAESTRUCTURA COMERCIAL</v>
      </c>
      <c r="N18" s="106"/>
      <c r="O18" s="106"/>
      <c r="P18" s="106" t="str">
        <f>IFERROR(VLOOKUP(B18,Concentrado_PB!K$2:AP$1057,26,0)," ")</f>
        <v>(NUMERO DE HABITANTES QUE RECIBEN EL APOYO / NUMERO DE HABITANTES DE LA DEMARCACION)* 100</v>
      </c>
      <c r="Q18" s="106"/>
      <c r="R18" s="106"/>
      <c r="S18" s="108" t="str">
        <f>IFERROR(VLOOKUP(B18,Concentrado_PB!K$2:AP$1057,28,0),"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18" s="109"/>
      <c r="U18" s="110"/>
      <c r="V18" s="89" t="str">
        <f>IFERROR(VLOOKUP(B18,Concentrado_PB!K$2:AP$1057,27,0)," ")</f>
        <v>PORCENTAJE</v>
      </c>
      <c r="W18" s="89">
        <f>IFERROR(VLOOKUP(B18,Concentrado_PB!K$2:AP$1057,29,0)," ")</f>
        <v>0</v>
      </c>
      <c r="X18" s="89">
        <f>IFERROR(VLOOKUP(B18,Concentrado_PB!K$2:AP$1057,30,0)," ")</f>
        <v>0</v>
      </c>
      <c r="Y18" s="89">
        <f>IFERROR(VLOOKUP(B18,Concentrado_PB!K$2:AP$1057,31,0)," ")</f>
        <v>0</v>
      </c>
      <c r="Z18" s="89">
        <f>IFERROR(VLOOKUP(B18,Concentrado_PB!K$2:AP$1057,32,0)," ")</f>
        <v>1</v>
      </c>
      <c r="AA18" s="105">
        <v>1</v>
      </c>
      <c r="AB18" s="92">
        <v>15203191.07</v>
      </c>
      <c r="AC18" s="93">
        <v>12112805.18</v>
      </c>
      <c r="AD18" s="85">
        <f t="shared" si="1"/>
        <v>0.79672781353789823</v>
      </c>
      <c r="AE18" s="94"/>
      <c r="AF18" s="103"/>
      <c r="AG18" s="100"/>
      <c r="AH18" s="103"/>
      <c r="AI18" s="99"/>
    </row>
    <row r="19" spans="1:35" ht="129.94999999999999" customHeight="1">
      <c r="A19" s="62">
        <v>7</v>
      </c>
      <c r="B19" s="63" t="str">
        <f t="shared" si="0"/>
        <v>02CD14F032</v>
      </c>
      <c r="C19" s="89">
        <f>IFERROR(VLOOKUP(B19,Concentrado_PB!K$3:AP$1057,2,0)," ")</f>
        <v>1</v>
      </c>
      <c r="D19" s="89">
        <f>IFERROR(VLOOKUP(B19,Concentrado_PB!K$3:AP$1057,4,0)," ")</f>
        <v>3</v>
      </c>
      <c r="E19" s="89">
        <f>IFERROR(VLOOKUP(B19,Concentrado_PB!K$3:AP$1057,6,0)," ")</f>
        <v>1</v>
      </c>
      <c r="F19" s="90" t="str">
        <f>IFERROR(VLOOKUP(V$9&amp;A19,Concentrado_PB!A$2:BX$1057,27,0)," ")</f>
        <v>2.4.1</v>
      </c>
      <c r="G19" s="91" t="str">
        <f>IFERROR(VLOOKUP(V$9&amp;A19,Concentrado_PB!A$2:BX$1057,20,0)," ")</f>
        <v xml:space="preserve">3. Salud y bienestar </v>
      </c>
      <c r="H19" s="89" t="str">
        <f>IFERROR(VLOOKUP(V$9&amp;A19,Concentrado_PB!A$3:I$1057,8,0),"")</f>
        <v>F032</v>
      </c>
      <c r="I19" s="106" t="str">
        <f>IFERROR(VLOOKUP(V$9&amp;A19,Concentrado_PB!A$3:I$1057,9,0)," ")</f>
        <v>F032_PROMOCIÓN DE LA CULTURA FÍSICA Y DEPORTIVA</v>
      </c>
      <c r="J19" s="106"/>
      <c r="K19" s="106"/>
      <c r="L19" s="89">
        <f>IFERROR(VLOOKUP(B19,Concentrado_PB!K$2:AP$1057,24,0)," ")</f>
        <v>1</v>
      </c>
      <c r="M19" s="106" t="str">
        <f>IFERROR(VLOOKUP(B19,Concentrado_PB!K$2:AP$1057,25,0),"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9" s="106"/>
      <c r="O19" s="106"/>
      <c r="P19" s="106" t="str">
        <f>IFERROR(VLOOKUP(B19,Concentrado_PB!K$2:AP$1057,26,0)," ")</f>
        <v>ATENCION AL 15% DE LOS HABITANTES DEL ALCALDIA</v>
      </c>
      <c r="Q19" s="106"/>
      <c r="R19" s="106"/>
      <c r="S19" s="108" t="str">
        <f>IFERROR(VLOOKUP(B19,Concentrado_PB!K$2:AP$1057,28,0),"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9" s="109"/>
      <c r="U19" s="110"/>
      <c r="V19" s="89" t="str">
        <f>IFERROR(VLOOKUP(B19,Concentrado_PB!K$2:AP$1057,27,0)," ")</f>
        <v>PORCENTAJE</v>
      </c>
      <c r="W19" s="89">
        <f>IFERROR(VLOOKUP(B19,Concentrado_PB!K$2:AP$1057,29,0)," ")</f>
        <v>0.09</v>
      </c>
      <c r="X19" s="89">
        <f>IFERROR(VLOOKUP(B19,Concentrado_PB!K$2:AP$1057,30,0)," ")</f>
        <v>0.27250000000000002</v>
      </c>
      <c r="Y19" s="89">
        <f>IFERROR(VLOOKUP(B19,Concentrado_PB!K$2:AP$1057,31,0)," ")</f>
        <v>0.76559999999999995</v>
      </c>
      <c r="Z19" s="89">
        <f>IFERROR(VLOOKUP(B19,Concentrado_PB!K$2:AP$1057,32,0)," ")</f>
        <v>1</v>
      </c>
      <c r="AA19" s="105">
        <v>1</v>
      </c>
      <c r="AB19" s="92">
        <v>3063211.6</v>
      </c>
      <c r="AC19" s="93">
        <v>2851759.47</v>
      </c>
      <c r="AD19" s="85">
        <f t="shared" si="1"/>
        <v>0.93097044618138691</v>
      </c>
      <c r="AE19" s="94"/>
      <c r="AF19" s="103"/>
      <c r="AG19" s="100"/>
      <c r="AH19" s="103"/>
      <c r="AI19" s="99"/>
    </row>
    <row r="20" spans="1:35" ht="129.94999999999999" customHeight="1">
      <c r="A20" s="62">
        <v>8</v>
      </c>
      <c r="B20" s="63" t="str">
        <f t="shared" si="0"/>
        <v>02CD14K014</v>
      </c>
      <c r="C20" s="89">
        <f>IFERROR(VLOOKUP(B20,Concentrado_PB!K$3:AP$1057,2,0)," ")</f>
        <v>2</v>
      </c>
      <c r="D20" s="89">
        <f>IFERROR(VLOOKUP(B20,Concentrado_PB!K$3:AP$1057,4,0)," ")</f>
        <v>3</v>
      </c>
      <c r="E20" s="89">
        <f>IFERROR(VLOOKUP(B20,Concentrado_PB!K$3:AP$1057,6,0)," ")</f>
        <v>2</v>
      </c>
      <c r="F20" s="90" t="str">
        <f>IFERROR(VLOOKUP(V$9&amp;A20,Concentrado_PB!A$2:BX$1057,27,0)," ")</f>
        <v>2.2.3</v>
      </c>
      <c r="G20" s="91" t="str">
        <f>IFERROR(VLOOKUP(V$9&amp;A20,Concentrado_PB!A$2:BX$1057,20,0)," ")</f>
        <v xml:space="preserve">6. Agua limpia y saneamiento </v>
      </c>
      <c r="H20" s="89" t="str">
        <f>IFERROR(VLOOKUP(V$9&amp;A20,Concentrado_PB!A$3:I$1057,8,0),"")</f>
        <v>K014</v>
      </c>
      <c r="I20" s="106" t="str">
        <f>IFERROR(VLOOKUP(V$9&amp;A20,Concentrado_PB!A$3:I$1057,9,0)," ")</f>
        <v>K014_INFRAESTRUCTURA DE AGUA POTABLE, ALCANTARILLADO Y SANEAMIENTO</v>
      </c>
      <c r="J20" s="106"/>
      <c r="K20" s="106"/>
      <c r="L20" s="89">
        <f>IFERROR(VLOOKUP(B20,Concentrado_PB!K$2:AP$1057,24,0)," ")</f>
        <v>1</v>
      </c>
      <c r="M20" s="106" t="str">
        <f>IFERROR(VLOOKUP(B20,Concentrado_PB!K$2:AP$1057,25,0)," ")</f>
        <v xml:space="preserve">MEJORAR INFRAESTRUCTURA DE AGUA POTABLE Y ALCANTARILLADO A TRAVES DEL  SUMINISTRO DE AGUA POTABLE EN PIPAS,  REHABILITACION DE LAS REDES DE DRENAJE, DE AGUA POTABLE Y DESAZOLVE  </v>
      </c>
      <c r="N20" s="106"/>
      <c r="O20" s="106"/>
      <c r="P20" s="106" t="str">
        <f>IFERROR(VLOOKUP(B20,Concentrado_PB!K$2:AP$1057,26,0)," ")</f>
        <v>NUMERO DE PERSONAS BENEFICIADAS/NUMERO DE LA POBLACION TOTAL DE 677,000*100</v>
      </c>
      <c r="Q20" s="106"/>
      <c r="R20" s="106"/>
      <c r="S20" s="108" t="str">
        <f>IFERROR(VLOOKUP(B20,Concentrado_PB!K$2:AP$1057,28,0),"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0" s="109"/>
      <c r="U20" s="110"/>
      <c r="V20" s="89" t="str">
        <f>IFERROR(VLOOKUP(B20,Concentrado_PB!K$2:AP$1057,27,0)," ")</f>
        <v>PORCENTAJE</v>
      </c>
      <c r="W20" s="89">
        <f>IFERROR(VLOOKUP(B20,Concentrado_PB!K$2:AP$1057,29,0)," ")</f>
        <v>0.15</v>
      </c>
      <c r="X20" s="89">
        <f>IFERROR(VLOOKUP(B20,Concentrado_PB!K$2:AP$1057,30,0)," ")</f>
        <v>0.3</v>
      </c>
      <c r="Y20" s="89">
        <f>IFERROR(VLOOKUP(B20,Concentrado_PB!K$2:AP$1057,31,0)," ")</f>
        <v>0.5</v>
      </c>
      <c r="Z20" s="89">
        <f>IFERROR(VLOOKUP(B20,Concentrado_PB!K$2:AP$1057,32,0)," ")</f>
        <v>1</v>
      </c>
      <c r="AA20" s="105">
        <v>0.6</v>
      </c>
      <c r="AB20" s="92">
        <v>98268233.680000007</v>
      </c>
      <c r="AC20" s="93">
        <v>90199414.629999995</v>
      </c>
      <c r="AD20" s="85">
        <f t="shared" si="1"/>
        <v>0.91788985364003528</v>
      </c>
      <c r="AE20" s="94"/>
      <c r="AF20" s="103"/>
      <c r="AG20" s="100"/>
      <c r="AH20" s="103"/>
      <c r="AI20" s="99"/>
    </row>
    <row r="21" spans="1:35" ht="129.94999999999999" customHeight="1">
      <c r="A21" s="62">
        <v>9</v>
      </c>
      <c r="B21" s="63" t="str">
        <f t="shared" si="0"/>
        <v>02CD14K015</v>
      </c>
      <c r="C21" s="89">
        <f>IFERROR(VLOOKUP(B21,Concentrado_PB!K$3:AP$1057,2,0)," ")</f>
        <v>2</v>
      </c>
      <c r="D21" s="89">
        <f>IFERROR(VLOOKUP(B21,Concentrado_PB!K$3:AP$1057,4,0)," ")</f>
        <v>2</v>
      </c>
      <c r="E21" s="89">
        <f>IFERROR(VLOOKUP(B21,Concentrado_PB!K$3:AP$1057,6,0)," ")</f>
        <v>1</v>
      </c>
      <c r="F21" s="90" t="str">
        <f>IFERROR(VLOOKUP(V$9&amp;A21,Concentrado_PB!A$2:BX$1057,27,0)," ")</f>
        <v>2.2.1</v>
      </c>
      <c r="G21" s="91" t="str">
        <f>IFERROR(VLOOKUP(V$9&amp;A21,Concentrado_PB!A$2:BX$1057,20,0)," ")</f>
        <v>11. Ciudades y comunidades sostenibles</v>
      </c>
      <c r="H21" s="89" t="str">
        <f>IFERROR(VLOOKUP(V$9&amp;A21,Concentrado_PB!A$3:I$1057,8,0),"")</f>
        <v>K015</v>
      </c>
      <c r="I21" s="106" t="str">
        <f>IFERROR(VLOOKUP(V$9&amp;A21,Concentrado_PB!A$3:I$1057,9,0)," ")</f>
        <v>K015_CONSTRUCCIÓN DE INFRAESTRUCTURA PÚBLICA</v>
      </c>
      <c r="J21" s="106"/>
      <c r="K21" s="106"/>
      <c r="L21" s="89">
        <f>IFERROR(VLOOKUP(B21,Concentrado_PB!K$2:AP$1057,24,0)," ")</f>
        <v>1</v>
      </c>
      <c r="M21" s="106" t="str">
        <f>IFERROR(VLOOKUP(B21,Concentrado_PB!K$2:AP$1057,25,0)," ")</f>
        <v>MEJORAR LAS CONDICIONES DE LA POBLACION CON OBRAS DE INFRAESTRUCTURA DEPORTIVA, EDUCATIVA,  SOCIAL, CULTURAL, COMERCIAL ETC.</v>
      </c>
      <c r="N21" s="106"/>
      <c r="O21" s="106"/>
      <c r="P21" s="106" t="str">
        <f>IFERROR(VLOOKUP(B21,Concentrado_PB!K$2:AP$1057,26,0)," ")</f>
        <v>NUMERO DE PERSONAS BENEFICIADAS /  NUMERO DE POBLACION TOTAL 677,000*100</v>
      </c>
      <c r="Q21" s="106"/>
      <c r="R21" s="106"/>
      <c r="S21" s="108" t="str">
        <f>IFERROR(VLOOKUP(B21,Concentrado_PB!K$2:AP$1057,28,0),"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1" s="109"/>
      <c r="U21" s="110"/>
      <c r="V21" s="89" t="str">
        <f>IFERROR(VLOOKUP(B21,Concentrado_PB!K$2:AP$1057,27,0)," ")</f>
        <v>PORCENTAJE</v>
      </c>
      <c r="W21" s="89">
        <f>IFERROR(VLOOKUP(B21,Concentrado_PB!K$2:AP$1057,29,0)," ")</f>
        <v>0.1</v>
      </c>
      <c r="X21" s="89">
        <f>IFERROR(VLOOKUP(B21,Concentrado_PB!K$2:AP$1057,30,0)," ")</f>
        <v>0.25</v>
      </c>
      <c r="Y21" s="89">
        <f>IFERROR(VLOOKUP(B21,Concentrado_PB!K$2:AP$1057,31,0)," ")</f>
        <v>0.65</v>
      </c>
      <c r="Z21" s="89">
        <f>IFERROR(VLOOKUP(B21,Concentrado_PB!K$2:AP$1057,32,0)," ")</f>
        <v>1</v>
      </c>
      <c r="AA21" s="105">
        <v>0.5</v>
      </c>
      <c r="AB21" s="92">
        <v>50900060.049999997</v>
      </c>
      <c r="AC21" s="93">
        <v>39333106.359999999</v>
      </c>
      <c r="AD21" s="85">
        <f t="shared" si="1"/>
        <v>0.77275166908177351</v>
      </c>
      <c r="AE21" s="94"/>
      <c r="AF21" s="103"/>
      <c r="AG21" s="100"/>
      <c r="AH21" s="103"/>
      <c r="AI21" s="99"/>
    </row>
    <row r="22" spans="1:35" ht="129.94999999999999" customHeight="1">
      <c r="A22" s="62">
        <v>10</v>
      </c>
      <c r="B22" s="63" t="str">
        <f t="shared" si="0"/>
        <v>02CD14K016</v>
      </c>
      <c r="C22" s="89">
        <f>IFERROR(VLOOKUP(B22,Concentrado_PB!K$3:AP$1057,2,0)," ")</f>
        <v>2</v>
      </c>
      <c r="D22" s="89">
        <f>IFERROR(VLOOKUP(B22,Concentrado_PB!K$3:AP$1057,4,0)," ")</f>
        <v>2</v>
      </c>
      <c r="E22" s="89">
        <f>IFERROR(VLOOKUP(B22,Concentrado_PB!K$3:AP$1057,6,0)," ")</f>
        <v>2</v>
      </c>
      <c r="F22" s="90" t="str">
        <f>IFERROR(VLOOKUP(V$9&amp;A22,Concentrado_PB!A$2:BX$1057,27,0)," ")</f>
        <v>2.2.1</v>
      </c>
      <c r="G22" s="91" t="str">
        <f>IFERROR(VLOOKUP(V$9&amp;A22,Concentrado_PB!A$2:BX$1057,20,0)," ")</f>
        <v>11. Ciudades y comunidades sostenibles</v>
      </c>
      <c r="H22" s="89" t="str">
        <f>IFERROR(VLOOKUP(V$9&amp;A22,Concentrado_PB!A$3:I$1057,8,0),"")</f>
        <v>K016</v>
      </c>
      <c r="I22" s="106" t="str">
        <f>IFERROR(VLOOKUP(V$9&amp;A22,Concentrado_PB!A$3:I$1057,9,0)," ")</f>
        <v>K016_REHABILITACIÓN Y MANTENIMIENTO DE INFRAESTRUCTURA PÚBLICA</v>
      </c>
      <c r="J22" s="106"/>
      <c r="K22" s="106"/>
      <c r="L22" s="89">
        <f>IFERROR(VLOOKUP(B22,Concentrado_PB!K$2:AP$1057,24,0)," ")</f>
        <v>1</v>
      </c>
      <c r="M22" s="106" t="str">
        <f>IFERROR(VLOOKUP(B22,Concentrado_PB!K$2:AP$1057,25,0)," ")</f>
        <v>MEJORAR LAS CONDICIONES DE LA POBLACION CON OBRAS DE REHABILITACION Y MANTENIMIENTO PARA LA INFRAESTRUCTURA  DEPORTIVA, EDUCATIVA,  SOCIAL, CULTURAL, COMERCIAL, MEJORA LAS CONDICIONES DE LA POBLACION EN GENERAL. 105</v>
      </c>
      <c r="N22" s="106"/>
      <c r="O22" s="106"/>
      <c r="P22" s="106" t="str">
        <f>IFERROR(VLOOKUP(B22,Concentrado_PB!K$2:AP$1057,26,0)," ")</f>
        <v>NUMERO DE PERSONAS BENEFICIADAS /  NUMERO DE POBLACION TOTAL 677,000*100</v>
      </c>
      <c r="Q22" s="106"/>
      <c r="R22" s="106"/>
      <c r="S22" s="108" t="str">
        <f>IFERROR(VLOOKUP(B22,Concentrado_PB!K$2:AP$1057,28,0),"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2" s="109"/>
      <c r="U22" s="110"/>
      <c r="V22" s="89" t="str">
        <f>IFERROR(VLOOKUP(B22,Concentrado_PB!K$2:AP$1057,27,0)," ")</f>
        <v>PORCENTAJE</v>
      </c>
      <c r="W22" s="89">
        <f>IFERROR(VLOOKUP(B22,Concentrado_PB!K$2:AP$1057,29,0)," ")</f>
        <v>0.2</v>
      </c>
      <c r="X22" s="89">
        <f>IFERROR(VLOOKUP(B22,Concentrado_PB!K$2:AP$1057,30,0)," ")</f>
        <v>0.4</v>
      </c>
      <c r="Y22" s="89">
        <f>IFERROR(VLOOKUP(B22,Concentrado_PB!K$2:AP$1057,31,0)," ")</f>
        <v>0.6</v>
      </c>
      <c r="Z22" s="89">
        <f>IFERROR(VLOOKUP(B22,Concentrado_PB!K$2:AP$1057,32,0)," ")</f>
        <v>1</v>
      </c>
      <c r="AA22" s="105">
        <v>0.7</v>
      </c>
      <c r="AB22" s="92">
        <v>341656864.17000002</v>
      </c>
      <c r="AC22" s="93">
        <v>94232994.870000005</v>
      </c>
      <c r="AD22" s="85">
        <f t="shared" si="1"/>
        <v>0.27581180052952775</v>
      </c>
      <c r="AE22" s="94"/>
      <c r="AF22" s="103"/>
      <c r="AG22" s="100"/>
      <c r="AH22" s="103"/>
      <c r="AI22" s="99"/>
    </row>
    <row r="23" spans="1:35" ht="129.94999999999999" customHeight="1">
      <c r="A23" s="62">
        <v>11</v>
      </c>
      <c r="B23" s="63" t="str">
        <f t="shared" si="0"/>
        <v>02CD14M001</v>
      </c>
      <c r="C23" s="89">
        <f>IFERROR(VLOOKUP(B23,Concentrado_PB!K$3:AP$1057,2,0)," ")</f>
        <v>2</v>
      </c>
      <c r="D23" s="89" t="str">
        <f>IFERROR(VLOOKUP(B23,Concentrado_PB!K$3:AP$1057,4,0)," ")</f>
        <v>2</v>
      </c>
      <c r="E23" s="89" t="str">
        <f>IFERROR(VLOOKUP(B23,Concentrado_PB!K$3:AP$1057,6,0)," ")</f>
        <v>1</v>
      </c>
      <c r="F23" s="90" t="str">
        <f>IFERROR(VLOOKUP(V$9&amp;A23,Concentrado_PB!A$2:BX$1057,27,0)," ")</f>
        <v>1.2.2</v>
      </c>
      <c r="G23" s="91" t="str">
        <f>IFERROR(VLOOKUP(V$9&amp;A23,Concentrado_PB!A$2:BX$1057,20,0)," ")</f>
        <v xml:space="preserve">10. Reducción de las desigualdades </v>
      </c>
      <c r="H23" s="89" t="str">
        <f>IFERROR(VLOOKUP(V$9&amp;A23,Concentrado_PB!A$3:I$1057,8,0),"")</f>
        <v>M001</v>
      </c>
      <c r="I23" s="106" t="str">
        <f>IFERROR(VLOOKUP(V$9&amp;A23,Concentrado_PB!A$3:I$1057,9,0)," ")</f>
        <v>M001_ACTIVIDADES DE APOYO ADMINISTRATIVO</v>
      </c>
      <c r="J23" s="106"/>
      <c r="K23" s="106"/>
      <c r="L23" s="89">
        <f>IFERROR(VLOOKUP(B23,Concentrado_PB!K$2:AP$1057,24,0)," ")</f>
        <v>1</v>
      </c>
      <c r="M23" s="106" t="str">
        <f>IFERROR(VLOOKUP(B23,Concentrado_PB!K$2:AP$1057,25,0)," ")</f>
        <v xml:space="preserve">ATENDER LAS NECESIDADES EN MATERIA DE SERVICIOS ADMINISTRATIVOS QUE REQUIERE LA ESTRUCTURA OPERATIVA DE LA DEMARCACION TERRITORIAL. </v>
      </c>
      <c r="N23" s="106"/>
      <c r="O23" s="106"/>
      <c r="P23" s="106" t="str">
        <f>IFERROR(VLOOKUP(B23,Concentrado_PB!K$2:AP$1057,26,0)," ")</f>
        <v>TOTAL DE SOLICITUDES DE SERVICIOS ATENDIDAS/ TOTAL DE SERVICIOS POGRAMADOS *100</v>
      </c>
      <c r="Q23" s="106"/>
      <c r="R23" s="106"/>
      <c r="S23" s="108" t="str">
        <f>IFERROR(VLOOKUP(B23,Concentrado_PB!K$2:AP$1057,28,0)," ")</f>
        <v>INFORME DE AVANCE TRIMESTRAL. CONTROLES INTERNOS DE LAS AREAS QUE INTEGRAN A LA DIRECCION GENERAL DE ADMINISTRACION</v>
      </c>
      <c r="T23" s="109"/>
      <c r="U23" s="110"/>
      <c r="V23" s="89" t="str">
        <f>IFERROR(VLOOKUP(B23,Concentrado_PB!K$2:AP$1057,27,0)," ")</f>
        <v>SERVICIO</v>
      </c>
      <c r="W23" s="89">
        <f>IFERROR(VLOOKUP(B23,Concentrado_PB!K$2:AP$1057,29,0)," ")</f>
        <v>1</v>
      </c>
      <c r="X23" s="89">
        <f>IFERROR(VLOOKUP(B23,Concentrado_PB!K$2:AP$1057,30,0)," ")</f>
        <v>1</v>
      </c>
      <c r="Y23" s="89">
        <f>IFERROR(VLOOKUP(B23,Concentrado_PB!K$2:AP$1057,31,0)," ")</f>
        <v>1</v>
      </c>
      <c r="Z23" s="89">
        <f>IFERROR(VLOOKUP(B23,Concentrado_PB!K$2:AP$1057,32,0)," ")</f>
        <v>1</v>
      </c>
      <c r="AA23" s="105">
        <v>1</v>
      </c>
      <c r="AB23" s="92">
        <v>1144969363.0000002</v>
      </c>
      <c r="AC23" s="93">
        <v>1093586612.26</v>
      </c>
      <c r="AD23" s="85">
        <f t="shared" si="1"/>
        <v>0.95512303437939217</v>
      </c>
      <c r="AE23" s="94"/>
      <c r="AF23" s="103"/>
      <c r="AG23" s="100"/>
      <c r="AH23" s="103"/>
      <c r="AI23" s="99"/>
    </row>
    <row r="24" spans="1:35" ht="129.94999999999999" customHeight="1">
      <c r="A24" s="62">
        <v>12</v>
      </c>
      <c r="B24" s="63" t="str">
        <f t="shared" si="0"/>
        <v>02CD14N001</v>
      </c>
      <c r="C24" s="89">
        <f>IFERROR(VLOOKUP(B24,Concentrado_PB!K$3:AP$1057,2,0)," ")</f>
        <v>5</v>
      </c>
      <c r="D24" s="89">
        <f>IFERROR(VLOOKUP(B24,Concentrado_PB!K$3:AP$1057,4,0)," ")</f>
        <v>3</v>
      </c>
      <c r="E24" s="89">
        <f>IFERROR(VLOOKUP(B24,Concentrado_PB!K$3:AP$1057,6,0)," ")</f>
        <v>1</v>
      </c>
      <c r="F24" s="90" t="str">
        <f>IFERROR(VLOOKUP(V$9&amp;A24,Concentrado_PB!A$2:BX$1057,27,0)," ")</f>
        <v>1.7.2</v>
      </c>
      <c r="G24" s="91" t="str">
        <f>IFERROR(VLOOKUP(V$9&amp;A24,Concentrado_PB!A$2:BX$1057,20,0)," ")</f>
        <v>16. Paz, justicia e instituciones sólidas</v>
      </c>
      <c r="H24" s="89" t="str">
        <f>IFERROR(VLOOKUP(V$9&amp;A24,Concentrado_PB!A$3:I$1057,8,0),"")</f>
        <v>N001</v>
      </c>
      <c r="I24" s="106" t="str">
        <f>IFERROR(VLOOKUP(V$9&amp;A24,Concentrado_PB!A$3:I$1057,9,0)," ")</f>
        <v>N001_CUMPLIMIENTO DE LOS PROGRAMAS DE PROTECCIÓN CIVIL</v>
      </c>
      <c r="J24" s="106"/>
      <c r="K24" s="106"/>
      <c r="L24" s="89">
        <f>IFERROR(VLOOKUP(B24,Concentrado_PB!K$2:AP$1057,24,0)," ")</f>
        <v>4</v>
      </c>
      <c r="M24" s="106" t="str">
        <f>IFERROR(VLOOKUP(B24,Concentrado_PB!K$2:AP$1057,25,0),"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4" s="106"/>
      <c r="O24" s="106"/>
      <c r="P24" s="106" t="str">
        <f>IFERROR(VLOOKUP(B24,Concentrado_PB!K$2:AP$1057,26,0)," ")</f>
        <v xml:space="preserve">ACCIONES IMPLEMENTADAS PARA LA PREVENCION, DISMINUCION Y MITIGACION DE RIESGOS/ACCIONES IMPLEMENTADAS PARA LA PREVENCION, DISMINUCION Y MITIGACION DE RIESGOS PROGRAMADAS                                                                    </v>
      </c>
      <c r="Q24" s="106"/>
      <c r="R24" s="106"/>
      <c r="S24" s="108" t="str">
        <f>IFERROR(VLOOKUP(B24,Concentrado_PB!K$2:AP$1057,28,0)," ")</f>
        <v>INFORME AL CONSEJO DE PROTECCION CIVIL</v>
      </c>
      <c r="T24" s="109"/>
      <c r="U24" s="110"/>
      <c r="V24" s="89" t="str">
        <f>IFERROR(VLOOKUP(B24,Concentrado_PB!K$2:AP$1057,27,0)," ")</f>
        <v>PORCENTAJE</v>
      </c>
      <c r="W24" s="89">
        <f>IFERROR(VLOOKUP(B24,Concentrado_PB!K$2:AP$1057,29,0)," ")</f>
        <v>740</v>
      </c>
      <c r="X24" s="89">
        <f>IFERROR(VLOOKUP(B24,Concentrado_PB!K$2:AP$1057,30,0)," ")</f>
        <v>2040</v>
      </c>
      <c r="Y24" s="89">
        <f>IFERROR(VLOOKUP(B24,Concentrado_PB!K$2:AP$1057,31,0)," ")</f>
        <v>1280</v>
      </c>
      <c r="Z24" s="89">
        <f>IFERROR(VLOOKUP(B24,Concentrado_PB!K$2:AP$1057,32,0)," ")</f>
        <v>340</v>
      </c>
      <c r="AA24" s="105">
        <v>400</v>
      </c>
      <c r="AB24" s="92">
        <v>14540712.060000001</v>
      </c>
      <c r="AC24" s="93">
        <v>14381336.609999999</v>
      </c>
      <c r="AD24" s="85">
        <f t="shared" si="1"/>
        <v>0.98903936414239113</v>
      </c>
      <c r="AE24" s="94"/>
      <c r="AF24" s="103"/>
      <c r="AG24" s="100"/>
      <c r="AH24" s="103"/>
      <c r="AI24" s="99"/>
    </row>
    <row r="25" spans="1:35" ht="129.94999999999999" customHeight="1">
      <c r="A25" s="62">
        <v>13</v>
      </c>
      <c r="B25" s="63" t="str">
        <f t="shared" si="0"/>
        <v>02CD14O001</v>
      </c>
      <c r="C25" s="89">
        <f>IFERROR(VLOOKUP(B25,Concentrado_PB!K$3:AP$1057,2,0)," ")</f>
        <v>2</v>
      </c>
      <c r="D25" s="89" t="str">
        <f>IFERROR(VLOOKUP(B25,Concentrado_PB!K$3:AP$1057,4,0)," ")</f>
        <v>1</v>
      </c>
      <c r="E25" s="89" t="str">
        <f>IFERROR(VLOOKUP(B25,Concentrado_PB!K$3:AP$1057,6,0)," ")</f>
        <v>7</v>
      </c>
      <c r="F25" s="90" t="str">
        <f>IFERROR(VLOOKUP(V$9&amp;A25,Concentrado_PB!A$2:BX$1057,27,0)," ")</f>
        <v>2.3.2</v>
      </c>
      <c r="G25" s="91" t="str">
        <f>IFERROR(VLOOKUP(V$9&amp;A25,Concentrado_PB!A$2:BX$1057,20,0)," ")</f>
        <v>16. Paz, justicia e instituciones sólidas</v>
      </c>
      <c r="H25" s="89" t="str">
        <f>IFERROR(VLOOKUP(V$9&amp;A25,Concentrado_PB!A$3:I$1057,8,0),"")</f>
        <v>O001</v>
      </c>
      <c r="I25" s="106" t="str">
        <f>IFERROR(VLOOKUP(V$9&amp;A25,Concentrado_PB!A$3:I$1057,9,0)," ")</f>
        <v>O001_ACTIVIDADES DE APOYO A LA FUNCIÓN PÚBLICA Y BUEN GOBIERNO</v>
      </c>
      <c r="J25" s="106"/>
      <c r="K25" s="106"/>
      <c r="L25" s="89">
        <f>IFERROR(VLOOKUP(B25,Concentrado_PB!K$2:AP$1057,24,0)," ")</f>
        <v>1</v>
      </c>
      <c r="M25" s="106" t="str">
        <f>IFERROR(VLOOKUP(B25,Concentrado_PB!K$2:AP$1057,25,0)," ")</f>
        <v>MIDE LAS SOLICTUDES DE INFORMACION RECIBIDAS Y ATENDIDAS  EN LOS PLAZOS ESTABLECIDOS POR EL ORGANO GARANTE</v>
      </c>
      <c r="N25" s="106"/>
      <c r="O25" s="106"/>
      <c r="P25" s="106" t="str">
        <f>IFERROR(VLOOKUP(B25,Concentrado_PB!K$2:AP$1057,26,0)," ")</f>
        <v>TOTAL DE SOLICITUDES RECIBIDAS/ TOTAL DE SOLICITUDES ATENDIDAS *100</v>
      </c>
      <c r="Q25" s="106"/>
      <c r="R25" s="106"/>
      <c r="S25" s="108" t="str">
        <f>IFERROR(VLOOKUP(B25,Concentrado_PB!K$2:AP$1057,28,0)," ")</f>
        <v>INFORMES DE AUDITORIA. CONTROLES INTERNOS DE LAS AREAS QUE INTEGRAN A LA DIRECCION GENERAL DE ADMINISTRACION Y PORTAL DE TRANSPARENCIA</v>
      </c>
      <c r="T25" s="109"/>
      <c r="U25" s="110"/>
      <c r="V25" s="89" t="str">
        <f>IFERROR(VLOOKUP(B25,Concentrado_PB!K$2:AP$1057,27,0)," ")</f>
        <v>PORCENTAJE</v>
      </c>
      <c r="W25" s="89">
        <f>IFERROR(VLOOKUP(B25,Concentrado_PB!K$2:AP$1057,29,0)," ")</f>
        <v>1</v>
      </c>
      <c r="X25" s="89">
        <f>IFERROR(VLOOKUP(B25,Concentrado_PB!K$2:AP$1057,30,0)," ")</f>
        <v>1</v>
      </c>
      <c r="Y25" s="89">
        <f>IFERROR(VLOOKUP(B25,Concentrado_PB!K$2:AP$1057,31,0)," ")</f>
        <v>1</v>
      </c>
      <c r="Z25" s="89">
        <f>IFERROR(VLOOKUP(B25,Concentrado_PB!K$2:AP$1057,32,0)," ")</f>
        <v>1</v>
      </c>
      <c r="AA25" s="105">
        <v>1</v>
      </c>
      <c r="AB25" s="92">
        <v>109110361.04999998</v>
      </c>
      <c r="AC25" s="93">
        <v>98136366.209999993</v>
      </c>
      <c r="AD25" s="85">
        <f t="shared" si="1"/>
        <v>0.89942298115051478</v>
      </c>
      <c r="AE25" s="94"/>
      <c r="AF25" s="103"/>
      <c r="AG25" s="100"/>
      <c r="AH25" s="103"/>
      <c r="AI25" s="99"/>
    </row>
    <row r="26" spans="1:35" ht="129.94999999999999" customHeight="1">
      <c r="A26" s="62">
        <v>14</v>
      </c>
      <c r="B26" s="63" t="str">
        <f t="shared" si="0"/>
        <v>02CD14P001</v>
      </c>
      <c r="C26" s="89">
        <f>IFERROR(VLOOKUP(B26,Concentrado_PB!K$3:AP$1057,2,0)," ")</f>
        <v>1</v>
      </c>
      <c r="D26" s="89">
        <f>IFERROR(VLOOKUP(B26,Concentrado_PB!K$3:AP$1057,4,0)," ")</f>
        <v>5</v>
      </c>
      <c r="E26" s="89">
        <f>IFERROR(VLOOKUP(B26,Concentrado_PB!K$3:AP$1057,6,0)," ")</f>
        <v>0</v>
      </c>
      <c r="F26" s="90" t="str">
        <f>IFERROR(VLOOKUP(V$9&amp;A26,Concentrado_PB!A$2:BX$1057,27,0)," ")</f>
        <v>1.2.4</v>
      </c>
      <c r="G26" s="91" t="str">
        <f>IFERROR(VLOOKUP(V$9&amp;A26,Concentrado_PB!A$2:BX$1057,20,0)," ")</f>
        <v xml:space="preserve">5. Igualdad de género </v>
      </c>
      <c r="H26" s="89" t="str">
        <f>IFERROR(VLOOKUP(V$9&amp;A26,Concentrado_PB!A$3:I$1057,8,0),"")</f>
        <v>P001</v>
      </c>
      <c r="I26" s="106" t="str">
        <f>IFERROR(VLOOKUP(V$9&amp;A26,Concentrado_PB!A$3:I$1057,9,0)," ")</f>
        <v>P001_PROMOCIÓN INTEGRAL PARA EL CUMPLIMIENTO DE LOS DERECHOS HUMANOS DE LAS NIÑAS Y MUJERES</v>
      </c>
      <c r="J26" s="106"/>
      <c r="K26" s="106"/>
      <c r="L26" s="89">
        <f>IFERROR(VLOOKUP(B26,Concentrado_PB!K$2:AP$1057,24,0)," ")</f>
        <v>8</v>
      </c>
      <c r="M26" s="106" t="str">
        <f>IFERROR(VLOOKUP(B26,Concentrado_PB!K$2:AP$1057,25,0),"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6" s="106"/>
      <c r="O26" s="106"/>
      <c r="P26" s="106" t="str">
        <f>IFERROR(VLOOKUP(B26,Concentrado_PB!K$2:AP$1057,26,0)," ")</f>
        <v>ACCIONES PROGRAMADAS/ACCIONES REALIZADAS*100</v>
      </c>
      <c r="Q26" s="106"/>
      <c r="R26" s="106"/>
      <c r="S26" s="108" t="str">
        <f>IFERROR(VLOOKUP(B26,Concentrado_PB!K$2:AP$1057,28,0)," ")</f>
        <v>INFORMES DE LAS ACCIONES REALIZADAS</v>
      </c>
      <c r="T26" s="109"/>
      <c r="U26" s="110"/>
      <c r="V26" s="89" t="str">
        <f>IFERROR(VLOOKUP(B26,Concentrado_PB!K$2:AP$1057,27,0)," ")</f>
        <v>ACCION</v>
      </c>
      <c r="W26" s="89">
        <f>IFERROR(VLOOKUP(B26,Concentrado_PB!K$2:AP$1057,29,0)," ")</f>
        <v>4</v>
      </c>
      <c r="X26" s="89">
        <f>IFERROR(VLOOKUP(B26,Concentrado_PB!K$2:AP$1057,30,0)," ")</f>
        <v>8</v>
      </c>
      <c r="Y26" s="89">
        <f>IFERROR(VLOOKUP(B26,Concentrado_PB!K$2:AP$1057,31,0)," ")</f>
        <v>8</v>
      </c>
      <c r="Z26" s="89">
        <f>IFERROR(VLOOKUP(B26,Concentrado_PB!K$2:AP$1057,32,0)," ")</f>
        <v>6</v>
      </c>
      <c r="AA26" s="105">
        <v>8</v>
      </c>
      <c r="AB26" s="92">
        <v>539374.76</v>
      </c>
      <c r="AC26" s="93">
        <v>497574.76</v>
      </c>
      <c r="AD26" s="85">
        <f t="shared" si="1"/>
        <v>0.92250286238829571</v>
      </c>
      <c r="AE26" s="94"/>
      <c r="AF26" s="103"/>
      <c r="AG26" s="100"/>
      <c r="AH26" s="103"/>
      <c r="AI26" s="99"/>
    </row>
    <row r="27" spans="1:35" ht="129.94999999999999" customHeight="1">
      <c r="A27" s="62">
        <v>15</v>
      </c>
      <c r="B27" s="63" t="str">
        <f t="shared" si="0"/>
        <v>02CD14P002</v>
      </c>
      <c r="C27" s="89">
        <f>IFERROR(VLOOKUP(B27,Concentrado_PB!K$3:AP$1057,2,0)," ")</f>
        <v>1</v>
      </c>
      <c r="D27" s="89">
        <f>IFERROR(VLOOKUP(B27,Concentrado_PB!K$3:AP$1057,4,0)," ")</f>
        <v>6</v>
      </c>
      <c r="E27" s="89">
        <f>IFERROR(VLOOKUP(B27,Concentrado_PB!K$3:AP$1057,6,0)," ")</f>
        <v>0</v>
      </c>
      <c r="F27" s="90" t="str">
        <f>IFERROR(VLOOKUP(V$9&amp;A27,Concentrado_PB!A$2:BX$1057,27,0)," ")</f>
        <v>1.2.4</v>
      </c>
      <c r="G27" s="91" t="str">
        <f>IFERROR(VLOOKUP(V$9&amp;A27,Concentrado_PB!A$2:BX$1057,20,0)," ")</f>
        <v xml:space="preserve">10. Reducción de las desigualdades </v>
      </c>
      <c r="H27" s="89" t="str">
        <f>IFERROR(VLOOKUP(V$9&amp;A27,Concentrado_PB!A$3:I$1057,8,0),"")</f>
        <v>P002</v>
      </c>
      <c r="I27" s="106" t="str">
        <f>IFERROR(VLOOKUP(V$9&amp;A27,Concentrado_PB!A$3:I$1057,9,0)," ")</f>
        <v>P002_PROMOCIÓN INTEGRAL PARA EL CUMPLIMIENTO DE LOS DERECHOS HUMANOS</v>
      </c>
      <c r="J27" s="106"/>
      <c r="K27" s="106"/>
      <c r="L27" s="89">
        <f>IFERROR(VLOOKUP(B27,Concentrado_PB!K$2:AP$1057,24,0)," ")</f>
        <v>1100</v>
      </c>
      <c r="M27" s="106" t="str">
        <f>IFERROR(VLOOKUP(B27,Concentrado_PB!K$2:AP$1057,25,0)," ")</f>
        <v>INTERVENIR CON ACCIONES Y ACTIVIDADES INSTITUCIONALES, EN LAS 13 COLONIAS CON BAJO Y MUY BAJO INDICE DE DESARROLLO SOCIAL, Y EN LAS QUE SE ENCUENTRE EL MAYOR PORCENTAJE DE BRECHAS DE DESIGUALDAD POR MOTIVOS DE GENERO.</v>
      </c>
      <c r="N27" s="106"/>
      <c r="O27" s="106"/>
      <c r="P27" s="106" t="str">
        <f>IFERROR(VLOOKUP(B27,Concentrado_PB!K$2:AP$1057,26,0)," ")</f>
        <v>ACCIONES PROGRAMADAS/ACCIONES REALIZADAS*100</v>
      </c>
      <c r="Q27" s="106"/>
      <c r="R27" s="106"/>
      <c r="S27" s="108" t="str">
        <f>IFERROR(VLOOKUP(B27,Concentrado_PB!K$2:AP$1057,28,0)," ")</f>
        <v>INFORMES DE LAS ACCIONES REALIZADAS, CONTENIDOS EN LOS INFORMES TRIMESTRALES QUE SE PUBLICAN EN LA PAGINA DE LA ALCALDIA.</v>
      </c>
      <c r="T27" s="109"/>
      <c r="U27" s="110"/>
      <c r="V27" s="89" t="str">
        <f>IFERROR(VLOOKUP(B27,Concentrado_PB!K$2:AP$1057,27,0)," ")</f>
        <v>ACCION</v>
      </c>
      <c r="W27" s="89">
        <f>IFERROR(VLOOKUP(B27,Concentrado_PB!K$2:AP$1057,29,0)," ")</f>
        <v>1100</v>
      </c>
      <c r="X27" s="89">
        <f>IFERROR(VLOOKUP(B27,Concentrado_PB!K$2:AP$1057,30,0)," ")</f>
        <v>1100</v>
      </c>
      <c r="Y27" s="89">
        <f>IFERROR(VLOOKUP(B27,Concentrado_PB!K$2:AP$1057,31,0)," ")</f>
        <v>1100</v>
      </c>
      <c r="Z27" s="89">
        <f>IFERROR(VLOOKUP(B27,Concentrado_PB!K$2:AP$1057,32,0)," ")</f>
        <v>1100</v>
      </c>
      <c r="AA27" s="105">
        <v>1100</v>
      </c>
      <c r="AB27" s="92">
        <v>113707541.7</v>
      </c>
      <c r="AC27" s="93">
        <v>112506807.47</v>
      </c>
      <c r="AD27" s="85">
        <f t="shared" si="1"/>
        <v>0.98944015311519129</v>
      </c>
      <c r="AE27" s="94"/>
      <c r="AF27" s="103"/>
      <c r="AG27" s="100"/>
      <c r="AH27" s="103"/>
      <c r="AI27" s="99"/>
    </row>
    <row r="28" spans="1:35" ht="129.94999999999999" customHeight="1">
      <c r="A28" s="62">
        <v>16</v>
      </c>
      <c r="B28" s="63" t="str">
        <f t="shared" si="0"/>
        <v>02CD14P004</v>
      </c>
      <c r="C28" s="89">
        <f>IFERROR(VLOOKUP(B28,Concentrado_PB!K$3:AP$1057,2,0)," ")</f>
        <v>1</v>
      </c>
      <c r="D28" s="89" t="str">
        <f>IFERROR(VLOOKUP(B28,Concentrado_PB!K$3:AP$1057,4,0)," ")</f>
        <v>6</v>
      </c>
      <c r="E28" s="89" t="str">
        <f>IFERROR(VLOOKUP(B28,Concentrado_PB!K$3:AP$1057,6,0)," ")</f>
        <v>1</v>
      </c>
      <c r="F28" s="90" t="str">
        <f>IFERROR(VLOOKUP(V$9&amp;A28,Concentrado_PB!A$2:BX$1057,27,0)," ")</f>
        <v>2.6.8</v>
      </c>
      <c r="G28" s="91" t="str">
        <f>IFERROR(VLOOKUP(V$9&amp;A28,Concentrado_PB!A$2:BX$1057,20,0)," ")</f>
        <v xml:space="preserve">10. Reducción de las desigualdades </v>
      </c>
      <c r="H28" s="89" t="str">
        <f>IFERROR(VLOOKUP(V$9&amp;A28,Concentrado_PB!A$3:I$1057,8,0),"")</f>
        <v>P004</v>
      </c>
      <c r="I28" s="106" t="str">
        <f>IFERROR(VLOOKUP(V$9&amp;A28,Concentrado_PB!A$3:I$1057,9,0)," ")</f>
        <v xml:space="preserve">P004_PROMOCIÓN INTEGRAL PARA EL CUMPLIMIENTO DE LOS DERECHOS DE LA NIÑEZ Y DE LA ADOLESCENCIA </v>
      </c>
      <c r="J28" s="106"/>
      <c r="K28" s="106"/>
      <c r="L28" s="89">
        <f>IFERROR(VLOOKUP(B28,Concentrado_PB!K$2:AP$1057,24,0)," ")</f>
        <v>1</v>
      </c>
      <c r="M28" s="106" t="str">
        <f>IFERROR(VLOOKUP(B28,Concentrado_PB!K$2:AP$1057,25,0)," ")</f>
        <v>PORCENTAJE DE ACTIVIDADES REALIZADAS A EFECTO DE CONCIENTIZAR SOBRE LOS DERECHOS DE LAS NIÑAS, NIÑOS Y ADOLESCENTES A LOS SERVIDORES PÚBLICOS DE LA INSTITUCIÓN.</v>
      </c>
      <c r="N28" s="106"/>
      <c r="O28" s="106"/>
      <c r="P28" s="106" t="str">
        <f>IFERROR(VLOOKUP(B28,Concentrado_PB!K$2:AP$1057,26,0)," ")</f>
        <v>(ACTIVIDADES PLANEADAS PARA CONCIENTIZAR SOBRE LOS DERECHOS DE LAS NIÑAS, NIÑOS Y ADOLESCENTES) / (ACTIVIDADES REALIZADAS PARA CONCIENTIZAR SOBRE LOS DERECHOS DE LAS NIÑAS, NIÑOS Y ADOLESCENTES)</v>
      </c>
      <c r="Q28" s="106"/>
      <c r="R28" s="106"/>
      <c r="S28" s="108" t="str">
        <f>IFERROR(VLOOKUP(B28,Concentrado_PB!K$2:AP$1057,28,0)," ")</f>
        <v>N/A</v>
      </c>
      <c r="T28" s="109"/>
      <c r="U28" s="110"/>
      <c r="V28" s="89" t="str">
        <f>IFERROR(VLOOKUP(B28,Concentrado_PB!K$2:AP$1057,27,0)," ")</f>
        <v>PORCENTAJE</v>
      </c>
      <c r="W28" s="89">
        <f>IFERROR(VLOOKUP(B28,Concentrado_PB!K$2:AP$1057,29,0)," ")</f>
        <v>0</v>
      </c>
      <c r="X28" s="89">
        <f>IFERROR(VLOOKUP(B28,Concentrado_PB!K$2:AP$1057,30,0)," ")</f>
        <v>0.5</v>
      </c>
      <c r="Y28" s="89">
        <f>IFERROR(VLOOKUP(B28,Concentrado_PB!K$2:AP$1057,31,0)," ")</f>
        <v>1</v>
      </c>
      <c r="Z28" s="89">
        <f>IFERROR(VLOOKUP(B28,Concentrado_PB!K$2:AP$1057,32,0)," ")</f>
        <v>1</v>
      </c>
      <c r="AA28" s="105">
        <v>1</v>
      </c>
      <c r="AB28" s="92">
        <v>4079964.31</v>
      </c>
      <c r="AC28" s="93">
        <v>1966348.77</v>
      </c>
      <c r="AD28" s="85">
        <f t="shared" si="1"/>
        <v>0.48195244384380409</v>
      </c>
      <c r="AE28" s="94"/>
      <c r="AF28" s="103"/>
      <c r="AG28" s="100"/>
      <c r="AH28" s="103"/>
      <c r="AI28" s="99"/>
    </row>
    <row r="29" spans="1:35" ht="129.94999999999999" customHeight="1">
      <c r="A29" s="62">
        <v>17</v>
      </c>
      <c r="B29" s="63" t="str">
        <f t="shared" si="0"/>
        <v>02CD14S126</v>
      </c>
      <c r="C29" s="89">
        <f>IFERROR(VLOOKUP(B29,Concentrado_PB!K$3:AP$1057,2,0)," ")</f>
        <v>1</v>
      </c>
      <c r="D29" s="89">
        <f>IFERROR(VLOOKUP(B29,Concentrado_PB!K$3:AP$1057,4,0)," ")</f>
        <v>6</v>
      </c>
      <c r="E29" s="89">
        <f>IFERROR(VLOOKUP(B29,Concentrado_PB!K$3:AP$1057,6,0)," ")</f>
        <v>3</v>
      </c>
      <c r="F29" s="90" t="str">
        <f>IFERROR(VLOOKUP(V$9&amp;A29,Concentrado_PB!A$2:BX$1057,27,0)," ")</f>
        <v>2.6.2</v>
      </c>
      <c r="G29" s="91" t="str">
        <f>IFERROR(VLOOKUP(V$9&amp;A29,Concentrado_PB!A$2:BX$1057,20,0)," ")</f>
        <v xml:space="preserve">10. Reducción de las desigualdades </v>
      </c>
      <c r="H29" s="89" t="str">
        <f>IFERROR(VLOOKUP(V$9&amp;A29,Concentrado_PB!A$3:I$1057,8,0),"")</f>
        <v>S126</v>
      </c>
      <c r="I29" s="106" t="str">
        <f>IFERROR(VLOOKUP(V$9&amp;A29,Concentrado_PB!A$3:I$1057,9,0)," ")</f>
        <v>S126_COMUNIDAD   HUEHUEYOTL,  APOYO   A  COLECTIVOS   DE  PERSONAS ADULTAS MAYORES</v>
      </c>
      <c r="J29" s="106"/>
      <c r="K29" s="106"/>
      <c r="L29" s="89">
        <f>IFERROR(VLOOKUP(B29,Concentrado_PB!K$2:AP$1057,24,0)," ")</f>
        <v>2.3E-2</v>
      </c>
      <c r="M29" s="106" t="str">
        <f>IFERROR(VLOOKUP(B29,Concentrado_PB!K$2:AP$1057,25,0)," ")</f>
        <v>MIDE EL NUMERO DE PERSONAS ADULTAS MAYORES QUE PARTICIPAN EN LOS COLECTIVOS Y REDES DE APOYO.</v>
      </c>
      <c r="N29" s="106"/>
      <c r="O29" s="106"/>
      <c r="P29" s="106" t="str">
        <f>IFERROR(VLOOKUP(B29,Concentrado_PB!K$2:AP$1057,26,0)," ")</f>
        <v>(PERSONAS ADULTAS MAYORES QUE PARTICIPAN EN LOS COLECTIVOS Y REDES DE APOYO / NUMERO DE PERSONAS ADULTAS MAYORES DE LA DEMARCACION) * 100</v>
      </c>
      <c r="Q29" s="106"/>
      <c r="R29" s="106"/>
      <c r="S29" s="108" t="str">
        <f>IFERROR(VLOOKUP(B29,Concentrado_PB!K$2:AP$1057,28,0),"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29" s="109"/>
      <c r="U29" s="110"/>
      <c r="V29" s="89" t="str">
        <f>IFERROR(VLOOKUP(B29,Concentrado_PB!K$2:AP$1057,27,0)," ")</f>
        <v>PORCENTAJE</v>
      </c>
      <c r="W29" s="89">
        <f>IFERROR(VLOOKUP(B29,Concentrado_PB!K$2:AP$1057,29,0)," ")</f>
        <v>0</v>
      </c>
      <c r="X29" s="89">
        <f>IFERROR(VLOOKUP(B29,Concentrado_PB!K$2:AP$1057,30,0)," ")</f>
        <v>7.0000000000000001E-3</v>
      </c>
      <c r="Y29" s="89">
        <f>IFERROR(VLOOKUP(B29,Concentrado_PB!K$2:AP$1057,31,0)," ")</f>
        <v>1.4999999999999999E-2</v>
      </c>
      <c r="Z29" s="89">
        <f>IFERROR(VLOOKUP(B29,Concentrado_PB!K$2:AP$1057,32,0)," ")</f>
        <v>2.3E-2</v>
      </c>
      <c r="AA29" s="105">
        <v>2.3E-2</v>
      </c>
      <c r="AB29" s="92">
        <v>2000000</v>
      </c>
      <c r="AC29" s="93">
        <v>2000000</v>
      </c>
      <c r="AD29" s="85">
        <f t="shared" si="1"/>
        <v>1</v>
      </c>
      <c r="AE29" s="94"/>
      <c r="AF29" s="103"/>
      <c r="AG29" s="100"/>
      <c r="AH29" s="103"/>
      <c r="AI29" s="99"/>
    </row>
    <row r="30" spans="1:35" ht="129.94999999999999" customHeight="1">
      <c r="A30" s="62">
        <v>18</v>
      </c>
      <c r="B30" s="63" t="str">
        <f t="shared" si="0"/>
        <v>02CD14S127</v>
      </c>
      <c r="C30" s="89">
        <f>IFERROR(VLOOKUP(B30,Concentrado_PB!K$3:AP$1057,2,0)," ")</f>
        <v>1</v>
      </c>
      <c r="D30" s="89">
        <f>IFERROR(VLOOKUP(B30,Concentrado_PB!K$3:AP$1057,4,0)," ")</f>
        <v>6</v>
      </c>
      <c r="E30" s="89" t="str">
        <f>IFERROR(VLOOKUP(B30,Concentrado_PB!K$3:AP$1057,6,0)," ")</f>
        <v>0</v>
      </c>
      <c r="F30" s="90" t="str">
        <f>IFERROR(VLOOKUP(V$9&amp;A30,Concentrado_PB!A$2:BX$1057,27,0)," ")</f>
        <v>2.4.4</v>
      </c>
      <c r="G30" s="91" t="str">
        <f>IFERROR(VLOOKUP(V$9&amp;A30,Concentrado_PB!A$2:BX$1057,20,0)," ")</f>
        <v>11. Ciudades y comunidades sostenibles</v>
      </c>
      <c r="H30" s="89" t="str">
        <f>IFERROR(VLOOKUP(V$9&amp;A30,Concentrado_PB!A$3:I$1057,8,0),"")</f>
        <v>S127</v>
      </c>
      <c r="I30" s="106" t="str">
        <f>IFERROR(VLOOKUP(V$9&amp;A30,Concentrado_PB!A$3:I$1057,9,0)," ")</f>
        <v>S127_MOCHILA DE DERECHOS</v>
      </c>
      <c r="J30" s="106"/>
      <c r="K30" s="106"/>
      <c r="L30" s="89">
        <f>IFERROR(VLOOKUP(B30,Concentrado_PB!K$2:AP$1057,24,0)," ")</f>
        <v>1.7100000000000001E-2</v>
      </c>
      <c r="M30" s="106" t="str">
        <f>IFERROR(VLOOKUP(B30,Concentrado_PB!K$2:AP$1057,25,0)," ")</f>
        <v>MIDE EL NUMERO DE NIÑAS, NIÑOS, ADOLESCENTES, JOVENES, PERSONAS ADULTAS Y PERSONAS ADULTAS MAYORES BENEFICIADOS CON TALLERES.</v>
      </c>
      <c r="N30" s="106"/>
      <c r="O30" s="106"/>
      <c r="P30" s="106" t="str">
        <f>IFERROR(VLOOKUP(B30,Concentrado_PB!K$2:AP$1057,26,0)," ")</f>
        <v>(NUMERO NIÑAS, NIÑOS, ADOLESCENTES, JOVENES, PERSONAS ADULTAS Y PERSONAS ADULTAS MAYORES BENEFICIADOS CON TALLERES/ NUMERO DE PERSONAS QUE HABITAN EN ZONAS DE MUY BAJO Y BAJO INDICE DE DESARROLLO SOCIAL)*100</v>
      </c>
      <c r="Q30" s="106"/>
      <c r="R30" s="106"/>
      <c r="S30" s="108" t="str">
        <f>IFERROR(VLOOKUP(B30,Concentrado_PB!K$2:AP$1057,28,0)," ")</f>
        <v>LISTAS DE ASISTENCIA LAS CUALES ESTARAN DISPONIBLES PARA CONSULTA EN LA DIRECCION DE ATENCION A GRUPOS PRIORITARIOS, UBICADA EN PLAZA DE LA CONSTITUCION, INTERIOR DEL PARQUE JUANA DE ASBAJE, C.P. 14000, ALCALDIA DE TLALPAN.</v>
      </c>
      <c r="T30" s="109"/>
      <c r="U30" s="110"/>
      <c r="V30" s="89" t="str">
        <f>IFERROR(VLOOKUP(B30,Concentrado_PB!K$2:AP$1057,27,0)," ")</f>
        <v>PORCENTAJE</v>
      </c>
      <c r="W30" s="89">
        <f>IFERROR(VLOOKUP(B30,Concentrado_PB!K$2:AP$1057,29,0)," ")</f>
        <v>7.1000000000000004E-3</v>
      </c>
      <c r="X30" s="89">
        <f>IFERROR(VLOOKUP(B30,Concentrado_PB!K$2:AP$1057,30,0)," ")</f>
        <v>1.7100000000000001E-2</v>
      </c>
      <c r="Y30" s="89">
        <f>IFERROR(VLOOKUP(B30,Concentrado_PB!K$2:AP$1057,31,0)," ")</f>
        <v>1.7100000000000001E-2</v>
      </c>
      <c r="Z30" s="89">
        <f>IFERROR(VLOOKUP(B30,Concentrado_PB!K$2:AP$1057,32,0)," ")</f>
        <v>1.7100000000000001E-2</v>
      </c>
      <c r="AA30" s="105">
        <v>1.7100000000000001E-2</v>
      </c>
      <c r="AB30" s="92">
        <v>9940000</v>
      </c>
      <c r="AC30" s="93">
        <v>9939999.8499999996</v>
      </c>
      <c r="AD30" s="85">
        <f t="shared" si="1"/>
        <v>0.99999998490945674</v>
      </c>
      <c r="AE30" s="94"/>
      <c r="AF30" s="103"/>
      <c r="AG30" s="100"/>
      <c r="AH30" s="103"/>
      <c r="AI30" s="99"/>
    </row>
    <row r="31" spans="1:35" ht="129.94999999999999" customHeight="1">
      <c r="A31" s="62">
        <v>19</v>
      </c>
      <c r="B31" s="63" t="str">
        <f t="shared" si="0"/>
        <v>02CD14S128</v>
      </c>
      <c r="C31" s="89">
        <f>IFERROR(VLOOKUP(B31,Concentrado_PB!K$3:AP$1057,2,0)," ")</f>
        <v>1</v>
      </c>
      <c r="D31" s="89">
        <f>IFERROR(VLOOKUP(B31,Concentrado_PB!K$3:AP$1057,4,0)," ")</f>
        <v>6</v>
      </c>
      <c r="E31" s="89">
        <f>IFERROR(VLOOKUP(B31,Concentrado_PB!K$3:AP$1057,6,0)," ")</f>
        <v>1</v>
      </c>
      <c r="F31" s="90" t="str">
        <f>IFERROR(VLOOKUP(V$9&amp;A31,Concentrado_PB!A$2:BX$1057,27,0)," ")</f>
        <v>2.6.8</v>
      </c>
      <c r="G31" s="91" t="str">
        <f>IFERROR(VLOOKUP(V$9&amp;A31,Concentrado_PB!A$2:BX$1057,20,0)," ")</f>
        <v xml:space="preserve">10. Reducción de las desigualdades </v>
      </c>
      <c r="H31" s="89" t="str">
        <f>IFERROR(VLOOKUP(V$9&amp;A31,Concentrado_PB!A$3:I$1057,8,0),"")</f>
        <v>S128</v>
      </c>
      <c r="I31" s="106" t="str">
        <f>IFERROR(VLOOKUP(V$9&amp;A31,Concentrado_PB!A$3:I$1057,9,0)," ")</f>
        <v>S128_DEFENSORÍA  DE  LOS  DERECHOS  Y  APOYOS  ECONÓMICOS  A NIÑAS  Y NIÑOS DE TLALPAN</v>
      </c>
      <c r="J31" s="106"/>
      <c r="K31" s="106"/>
      <c r="L31" s="89">
        <f>IFERROR(VLOOKUP(B31,Concentrado_PB!K$2:AP$1057,24,0)," ")</f>
        <v>0.01</v>
      </c>
      <c r="M31" s="106" t="str">
        <f>IFERROR(VLOOKUP(B31,Concentrado_PB!K$2:AP$1057,25,0)," ")</f>
        <v xml:space="preserve">MIDE EL NUMERO DE NIÑAS, NIÑAS Y ADOLESCENTES QUE RECIBEN APOYO ECONOMICO Y PARTICIPAN EN LOS TALLERES. </v>
      </c>
      <c r="N31" s="106"/>
      <c r="O31" s="106"/>
      <c r="P31" s="106" t="str">
        <f>IFERROR(VLOOKUP(B31,Concentrado_PB!K$2:AP$1057,26,0)," ")</f>
        <v>(NUMERO DE NIÑAS, NIÑOS Y ADOLESCENTES QUE RECIBEN EL APOYO ECONOMICO Y PARTICIPAN EN LOS TALLERES / NUMERO DE NIÑAS, NIÑOS Y ADOLESCENTES DE 5 A 14 AÑOS QUE RESIDEN EN LA DEMARCACION) * 100</v>
      </c>
      <c r="Q31" s="106"/>
      <c r="R31" s="106"/>
      <c r="S31" s="108" t="str">
        <f>IFERROR(VLOOKUP(B31,Concentrado_PB!K$2:AP$1057,28,0),"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31" s="109"/>
      <c r="U31" s="110"/>
      <c r="V31" s="89" t="str">
        <f>IFERROR(VLOOKUP(B31,Concentrado_PB!K$2:AP$1057,27,0)," ")</f>
        <v>PORCENTAJE</v>
      </c>
      <c r="W31" s="89">
        <f>IFERROR(VLOOKUP(B31,Concentrado_PB!K$2:AP$1057,29,0)," ")</f>
        <v>0</v>
      </c>
      <c r="X31" s="89">
        <f>IFERROR(VLOOKUP(B31,Concentrado_PB!K$2:AP$1057,30,0)," ")</f>
        <v>0.01</v>
      </c>
      <c r="Y31" s="89">
        <f>IFERROR(VLOOKUP(B31,Concentrado_PB!K$2:AP$1057,31,0)," ")</f>
        <v>0.01</v>
      </c>
      <c r="Z31" s="89">
        <f>IFERROR(VLOOKUP(B31,Concentrado_PB!K$2:AP$1057,32,0)," ")</f>
        <v>0.01</v>
      </c>
      <c r="AA31" s="105">
        <v>0.01</v>
      </c>
      <c r="AB31" s="92">
        <v>10000000</v>
      </c>
      <c r="AC31" s="93">
        <v>9999999</v>
      </c>
      <c r="AD31" s="85">
        <f t="shared" si="1"/>
        <v>0.99999990000000005</v>
      </c>
      <c r="AE31" s="94"/>
      <c r="AF31" s="103"/>
      <c r="AG31" s="100"/>
      <c r="AH31" s="103"/>
      <c r="AI31" s="99"/>
    </row>
    <row r="32" spans="1:35" ht="129.94999999999999" customHeight="1">
      <c r="A32" s="62">
        <v>20</v>
      </c>
      <c r="B32" s="63" t="str">
        <f t="shared" si="0"/>
        <v>02CD14S129</v>
      </c>
      <c r="C32" s="89">
        <f>IFERROR(VLOOKUP(B32,Concentrado_PB!K$3:AP$1057,2,0)," ")</f>
        <v>1</v>
      </c>
      <c r="D32" s="89">
        <f>IFERROR(VLOOKUP(B32,Concentrado_PB!K$3:AP$1057,4,0)," ")</f>
        <v>1</v>
      </c>
      <c r="E32" s="89">
        <f>IFERROR(VLOOKUP(B32,Concentrado_PB!K$3:AP$1057,6,0)," ")</f>
        <v>3</v>
      </c>
      <c r="F32" s="90" t="str">
        <f>IFERROR(VLOOKUP(V$9&amp;A32,Concentrado_PB!A$2:BX$1057,27,0)," ")</f>
        <v>2.5.2</v>
      </c>
      <c r="G32" s="91" t="str">
        <f>IFERROR(VLOOKUP(V$9&amp;A32,Concentrado_PB!A$2:BX$1057,20,0)," ")</f>
        <v>4. Educación de calidad</v>
      </c>
      <c r="H32" s="89" t="str">
        <f>IFERROR(VLOOKUP(V$9&amp;A32,Concentrado_PB!A$3:I$1057,8,0),"")</f>
        <v>S129</v>
      </c>
      <c r="I32" s="106" t="str">
        <f>IFERROR(VLOOKUP(V$9&amp;A32,Concentrado_PB!A$3:I$1057,9,0)," ")</f>
        <v>S129_ASESORÍAS   PARA  EL   EXAMEN  DE   INGRESO  A   LA   EDUCACIÓN  MEDIA SUPERIOR</v>
      </c>
      <c r="J32" s="106"/>
      <c r="K32" s="106"/>
      <c r="L32" s="89">
        <f>IFERROR(VLOOKUP(B32,Concentrado_PB!K$2:AP$1057,24,0)," ")</f>
        <v>0.17499999999999999</v>
      </c>
      <c r="M32" s="106" t="str">
        <f>IFERROR(VLOOKUP(B32,Concentrado_PB!K$2:AP$1057,25,0)," ")</f>
        <v xml:space="preserve">MIDE LA CANTIDAD DE ALUMNOS QUE RECIBEN ASESORIAS DE PREPARACION </v>
      </c>
      <c r="N32" s="106"/>
      <c r="O32" s="106"/>
      <c r="P32" s="106" t="str">
        <f>IFERROR(VLOOKUP(B32,Concentrado_PB!K$2:AP$1057,26,0)," ")</f>
        <v>(NUMERO DE ALUMNOS QUE RECIBEN LAS ASESORIAS DE PREPARACION / NUMERO DE NIÑAS Y NIÑOS QUE EGRESAN DE TERCER AÑO DE SECUNDARIA) * 100</v>
      </c>
      <c r="Q32" s="106"/>
      <c r="R32" s="106"/>
      <c r="S32" s="108" t="str">
        <f>IFERROR(VLOOKUP(B32,Concentrado_PB!K$2:AP$1057,28,0),"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09"/>
      <c r="U32" s="110"/>
      <c r="V32" s="89" t="str">
        <f>IFERROR(VLOOKUP(B32,Concentrado_PB!K$2:AP$1057,27,0)," ")</f>
        <v>PORCENTAJE</v>
      </c>
      <c r="W32" s="89">
        <f>IFERROR(VLOOKUP(B32,Concentrado_PB!K$2:AP$1057,29,0)," ")</f>
        <v>0</v>
      </c>
      <c r="X32" s="89">
        <f>IFERROR(VLOOKUP(B32,Concentrado_PB!K$2:AP$1057,30,0)," ")</f>
        <v>0.17499999999999999</v>
      </c>
      <c r="Y32" s="89">
        <f>IFERROR(VLOOKUP(B32,Concentrado_PB!K$2:AP$1057,31,0)," ")</f>
        <v>0.17499999999999999</v>
      </c>
      <c r="Z32" s="89">
        <f>IFERROR(VLOOKUP(B32,Concentrado_PB!K$2:AP$1057,32,0)," ")</f>
        <v>0.17499999999999999</v>
      </c>
      <c r="AA32" s="105">
        <v>0.17499999999999999</v>
      </c>
      <c r="AB32" s="92">
        <v>1500000</v>
      </c>
      <c r="AC32" s="93">
        <v>1500000</v>
      </c>
      <c r="AD32" s="85">
        <f t="shared" si="1"/>
        <v>1</v>
      </c>
      <c r="AE32" s="94"/>
      <c r="AF32" s="103"/>
      <c r="AG32" s="100"/>
      <c r="AH32" s="103"/>
      <c r="AI32" s="99"/>
    </row>
    <row r="33" spans="1:35" ht="129.94999999999999" customHeight="1">
      <c r="A33" s="62">
        <v>21</v>
      </c>
      <c r="B33" s="63" t="str">
        <f t="shared" si="0"/>
        <v>02CD14S130</v>
      </c>
      <c r="C33" s="89">
        <f>IFERROR(VLOOKUP(B33,Concentrado_PB!K$3:AP$1057,2,0)," ")</f>
        <v>1</v>
      </c>
      <c r="D33" s="89">
        <f>IFERROR(VLOOKUP(B33,Concentrado_PB!K$3:AP$1057,4,0)," ")</f>
        <v>1</v>
      </c>
      <c r="E33" s="89">
        <f>IFERROR(VLOOKUP(B33,Concentrado_PB!K$3:AP$1057,6,0)," ")</f>
        <v>2</v>
      </c>
      <c r="F33" s="90" t="str">
        <f>IFERROR(VLOOKUP(V$9&amp;A33,Concentrado_PB!A$2:BX$1057,27,0)," ")</f>
        <v>2.5.6</v>
      </c>
      <c r="G33" s="91" t="str">
        <f>IFERROR(VLOOKUP(V$9&amp;A33,Concentrado_PB!A$2:BX$1057,20,0)," ")</f>
        <v>4. Educación de calidad</v>
      </c>
      <c r="H33" s="89" t="str">
        <f>IFERROR(VLOOKUP(V$9&amp;A33,Concentrado_PB!A$3:I$1057,8,0),"")</f>
        <v>S130</v>
      </c>
      <c r="I33" s="106" t="str">
        <f>IFERROR(VLOOKUP(V$9&amp;A33,Concentrado_PB!A$3:I$1057,9,0)," ")</f>
        <v>S130_EDUCARNOS EN COMUNIDAD PARA EL BIENESTAR SOCIAL</v>
      </c>
      <c r="J33" s="106"/>
      <c r="K33" s="106"/>
      <c r="L33" s="89">
        <f>IFERROR(VLOOKUP(B33,Concentrado_PB!K$2:AP$1057,24,0)," ")</f>
        <v>1.6E-2</v>
      </c>
      <c r="M33" s="106" t="str">
        <f>IFERROR(VLOOKUP(B33,Concentrado_PB!K$2:AP$1057,25,0)," ")</f>
        <v>MIDE EL NUMERO DE PERSONAS QUE RECIBEN ALGUN TIPO DE ASESORIA, ORIENTACION Y ACOMPAÑAMIENTO EDUCATIVO.</v>
      </c>
      <c r="N33" s="106"/>
      <c r="O33" s="106"/>
      <c r="P33" s="106" t="str">
        <f>IFERROR(VLOOKUP(B33,Concentrado_PB!K$2:AP$1057,26,0)," ")</f>
        <v>(NUMERO DE PERSONAS QUE RECIBEN ALGUN TIPO DE ASESORIA, ORIENTACION Y ACOMPAÑAMIENTO EDUCATIVO / NUMERO DE PERSONAS DE 15 AÑOS Y MAS QUE HABITAN EN LA ALCALDIA DE TLALPAN) * 100</v>
      </c>
      <c r="Q33" s="106"/>
      <c r="R33" s="106"/>
      <c r="S33" s="108" t="str">
        <f>IFERROR(VLOOKUP(B33,Concentrado_PB!K$2:AP$1057,28,0),"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09"/>
      <c r="U33" s="110"/>
      <c r="V33" s="89" t="str">
        <f>IFERROR(VLOOKUP(B33,Concentrado_PB!K$2:AP$1057,27,0)," ")</f>
        <v>PORCENTAJE</v>
      </c>
      <c r="W33" s="89">
        <f>IFERROR(VLOOKUP(B33,Concentrado_PB!K$2:AP$1057,29,0)," ")</f>
        <v>4.0000000000000001E-3</v>
      </c>
      <c r="X33" s="89">
        <f>IFERROR(VLOOKUP(B33,Concentrado_PB!K$2:AP$1057,30,0)," ")</f>
        <v>8.0000000000000002E-3</v>
      </c>
      <c r="Y33" s="89">
        <f>IFERROR(VLOOKUP(B33,Concentrado_PB!K$2:AP$1057,31,0)," ")</f>
        <v>1.2E-2</v>
      </c>
      <c r="Z33" s="89">
        <f>IFERROR(VLOOKUP(B33,Concentrado_PB!K$2:AP$1057,32,0)," ")</f>
        <v>1.6E-2</v>
      </c>
      <c r="AA33" s="105">
        <v>1.6E-2</v>
      </c>
      <c r="AB33" s="92">
        <v>10000000</v>
      </c>
      <c r="AC33" s="93">
        <v>9999920</v>
      </c>
      <c r="AD33" s="85">
        <f t="shared" si="1"/>
        <v>0.99999199999999999</v>
      </c>
      <c r="AE33" s="94"/>
      <c r="AF33" s="103"/>
      <c r="AG33" s="100"/>
      <c r="AH33" s="103"/>
      <c r="AI33" s="99"/>
    </row>
    <row r="34" spans="1:35" ht="129.94999999999999" customHeight="1">
      <c r="A34" s="62">
        <v>22</v>
      </c>
      <c r="B34" s="63" t="str">
        <f t="shared" si="0"/>
        <v>02CD14S132</v>
      </c>
      <c r="C34" s="89">
        <f>IFERROR(VLOOKUP(B34,Concentrado_PB!K$3:AP$1057,2,0)," ")</f>
        <v>1</v>
      </c>
      <c r="D34" s="89">
        <f>IFERROR(VLOOKUP(B34,Concentrado_PB!K$3:AP$1057,4,0)," ")</f>
        <v>1</v>
      </c>
      <c r="E34" s="89">
        <f>IFERROR(VLOOKUP(B34,Concentrado_PB!K$3:AP$1057,6,0)," ")</f>
        <v>2</v>
      </c>
      <c r="F34" s="90" t="str">
        <f>IFERROR(VLOOKUP(V$9&amp;A34,Concentrado_PB!A$2:BX$1057,27,0)," ")</f>
        <v>2.5.6</v>
      </c>
      <c r="G34" s="91" t="str">
        <f>IFERROR(VLOOKUP(V$9&amp;A34,Concentrado_PB!A$2:BX$1057,20,0)," ")</f>
        <v>4. Educación de calidad</v>
      </c>
      <c r="H34" s="89" t="str">
        <f>IFERROR(VLOOKUP(V$9&amp;A34,Concentrado_PB!A$3:I$1057,8,0),"")</f>
        <v>S132</v>
      </c>
      <c r="I34" s="106" t="str">
        <f>IFERROR(VLOOKUP(V$9&amp;A34,Concentrado_PB!A$3:I$1057,9,0)," ")</f>
        <v>S132_APOYO  PROFESIONAL A LA POBLACIÓN EN SUS TAREAS EDUCATIVAS EN LAS BIBLIOTECAS PÚBLICAS</v>
      </c>
      <c r="J34" s="106"/>
      <c r="K34" s="106"/>
      <c r="L34" s="89">
        <f>IFERROR(VLOOKUP(B34,Concentrado_PB!K$2:AP$1057,24,0)," ")</f>
        <v>1.0999999999999999E-2</v>
      </c>
      <c r="M34" s="106" t="str">
        <f>IFERROR(VLOOKUP(B34,Concentrado_PB!K$2:AP$1057,25,0)," ")</f>
        <v>MIDE LA CANTIDAD DE NIÑAS, NIÑOS Y ADOLESCENTES QUE RECIBEN ASESORIA EN LAS BIBLIOTECAS PUBLICAS.</v>
      </c>
      <c r="N34" s="106"/>
      <c r="O34" s="106"/>
      <c r="P34" s="106" t="str">
        <f>IFERROR(VLOOKUP(B34,Concentrado_PB!K$2:AP$1057,26,0)," ")</f>
        <v>(NUMERO DE NIÑAS, NIÑOS Y ADOLESCENTES QUE RECIBEN ASESORIA EN LAS BIBLIOTECAS PUBLICAS / NUMERO DE NIÑAS, NIÑOS Y ADOLESCENTES QUE ESTUDIAN EN ESCUELAS PRIMARIAS Y SECUNDARIAS PUBLICAS) * 100</v>
      </c>
      <c r="Q34" s="106"/>
      <c r="R34" s="106"/>
      <c r="S34" s="108" t="str">
        <f>IFERROR(VLOOKUP(B34,Concentrado_PB!K$2:AP$1057,28,0),"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4" s="109"/>
      <c r="U34" s="110"/>
      <c r="V34" s="89" t="str">
        <f>IFERROR(VLOOKUP(B34,Concentrado_PB!K$2:AP$1057,27,0)," ")</f>
        <v>PORCENTAJE</v>
      </c>
      <c r="W34" s="89">
        <f>IFERROR(VLOOKUP(B34,Concentrado_PB!K$2:AP$1057,29,0)," ")</f>
        <v>1.0999999999999999E-2</v>
      </c>
      <c r="X34" s="89">
        <f>IFERROR(VLOOKUP(B34,Concentrado_PB!K$2:AP$1057,30,0)," ")</f>
        <v>1.0999999999999999E-2</v>
      </c>
      <c r="Y34" s="89">
        <f>IFERROR(VLOOKUP(B34,Concentrado_PB!K$2:AP$1057,31,0)," ")</f>
        <v>1.0999999999999999E-2</v>
      </c>
      <c r="Z34" s="89">
        <f>IFERROR(VLOOKUP(B34,Concentrado_PB!K$2:AP$1057,32,0)," ")</f>
        <v>1.0999999999999999E-2</v>
      </c>
      <c r="AA34" s="105">
        <v>0.09</v>
      </c>
      <c r="AB34" s="92">
        <v>1000000</v>
      </c>
      <c r="AC34" s="93">
        <v>1000000</v>
      </c>
      <c r="AD34" s="85">
        <f t="shared" si="1"/>
        <v>1</v>
      </c>
      <c r="AE34" s="94"/>
      <c r="AF34" s="103"/>
      <c r="AG34" s="100"/>
      <c r="AH34" s="103"/>
      <c r="AI34" s="99"/>
    </row>
    <row r="35" spans="1:35" ht="129.94999999999999" customHeight="1">
      <c r="A35" s="62">
        <v>23</v>
      </c>
      <c r="B35" s="63" t="str">
        <f t="shared" si="0"/>
        <v>02CD14S133</v>
      </c>
      <c r="C35" s="89">
        <f>IFERROR(VLOOKUP(B35,Concentrado_PB!K$3:AP$1057,2,0)," ")</f>
        <v>2</v>
      </c>
      <c r="D35" s="89">
        <f>IFERROR(VLOOKUP(B35,Concentrado_PB!K$3:AP$1057,4,0)," ")</f>
        <v>2</v>
      </c>
      <c r="E35" s="89">
        <f>IFERROR(VLOOKUP(B35,Concentrado_PB!K$3:AP$1057,6,0)," ")</f>
        <v>1</v>
      </c>
      <c r="F35" s="90" t="str">
        <f>IFERROR(VLOOKUP(V$9&amp;A35,Concentrado_PB!A$2:BX$1057,27,0)," ")</f>
        <v>2.2.2</v>
      </c>
      <c r="G35" s="91" t="str">
        <f>IFERROR(VLOOKUP(V$9&amp;A35,Concentrado_PB!A$2:BX$1057,20,0)," ")</f>
        <v>11. Ciudades y comunidades sostenibles</v>
      </c>
      <c r="H35" s="89" t="str">
        <f>IFERROR(VLOOKUP(V$9&amp;A35,Concentrado_PB!A$3:I$1057,8,0),"")</f>
        <v>S133</v>
      </c>
      <c r="I35" s="106" t="str">
        <f>IFERROR(VLOOKUP(V$9&amp;A35,Concentrado_PB!A$3:I$1057,9,0)," ")</f>
        <v>S133_IMAGEN URBANA PARA CULTIVAR COMUNIDAD</v>
      </c>
      <c r="J35" s="106"/>
      <c r="K35" s="106"/>
      <c r="L35" s="89">
        <f>IFERROR(VLOOKUP(B35,Concentrado_PB!K$2:AP$1057,24,0)," ")</f>
        <v>0.17</v>
      </c>
      <c r="M35" s="106" t="str">
        <f>IFERROR(VLOOKUP(B35,Concentrado_PB!K$2:AP$1057,25,0)," ")</f>
        <v>MIDE EL NUMERO DE PERSONAS ATENDIDAS A TRAVES DE LOS SERVICIOS PUBLICOS DE MEJORAMIENTO URBANO.</v>
      </c>
      <c r="N35" s="106"/>
      <c r="O35" s="106"/>
      <c r="P35" s="106" t="str">
        <f>IFERROR(VLOOKUP(B35,Concentrado_PB!K$2:AP$1057,26,0)," ")</f>
        <v>(NUMERO DE PERSONAS QUE HABITAN EN 18 COLONIAS, 10 PUEBLOS Y 6 BARRIOS CON MUY BAJO Y BAJO INDICE DE DESARROLLO SOCIAL QUE RECIBEN LOS SERVICIOS DE MEJORAMIENTO URBANO / NUMERO DE PERSONAS QUE HABITAN EN LA ALCALDIA DE TLALPAN) * 100</v>
      </c>
      <c r="Q35" s="106"/>
      <c r="R35" s="106"/>
      <c r="S35" s="108" t="str">
        <f>IFERROR(VLOOKUP(B35,Concentrado_PB!K$2:AP$1057,28,0),"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5" s="109"/>
      <c r="U35" s="110"/>
      <c r="V35" s="89" t="str">
        <f>IFERROR(VLOOKUP(B35,Concentrado_PB!K$2:AP$1057,27,0)," ")</f>
        <v>PORCENTAJE</v>
      </c>
      <c r="W35" s="89">
        <f>IFERROR(VLOOKUP(B35,Concentrado_PB!K$2:AP$1057,29,0)," ")</f>
        <v>0</v>
      </c>
      <c r="X35" s="89">
        <f>IFERROR(VLOOKUP(B35,Concentrado_PB!K$2:AP$1057,30,0)," ")</f>
        <v>0.17</v>
      </c>
      <c r="Y35" s="89">
        <f>IFERROR(VLOOKUP(B35,Concentrado_PB!K$2:AP$1057,31,0)," ")</f>
        <v>0.17</v>
      </c>
      <c r="Z35" s="89">
        <f>IFERROR(VLOOKUP(B35,Concentrado_PB!K$2:AP$1057,32,0)," ")</f>
        <v>0.17</v>
      </c>
      <c r="AA35" s="105">
        <v>0.17</v>
      </c>
      <c r="AB35" s="92">
        <v>7000000</v>
      </c>
      <c r="AC35" s="93">
        <v>6591396.6200000001</v>
      </c>
      <c r="AD35" s="85">
        <f t="shared" si="1"/>
        <v>0.94162808857142855</v>
      </c>
      <c r="AE35" s="94"/>
      <c r="AF35" s="103"/>
      <c r="AG35" s="100"/>
      <c r="AH35" s="103"/>
      <c r="AI35" s="99"/>
    </row>
    <row r="36" spans="1:35" ht="129.94999999999999" customHeight="1">
      <c r="A36" s="62">
        <v>24</v>
      </c>
      <c r="B36" s="63" t="str">
        <f t="shared" si="0"/>
        <v>02CD14S134</v>
      </c>
      <c r="C36" s="89">
        <f>IFERROR(VLOOKUP(B36,Concentrado_PB!K$3:AP$1057,2,0)," ")</f>
        <v>2</v>
      </c>
      <c r="D36" s="89">
        <f>IFERROR(VLOOKUP(B36,Concentrado_PB!K$3:AP$1057,4,0)," ")</f>
        <v>3</v>
      </c>
      <c r="E36" s="89">
        <f>IFERROR(VLOOKUP(B36,Concentrado_PB!K$3:AP$1057,6,0)," ")</f>
        <v>4</v>
      </c>
      <c r="F36" s="90" t="str">
        <f>IFERROR(VLOOKUP(V$9&amp;A36,Concentrado_PB!A$2:BX$1057,27,0)," ")</f>
        <v>2.1.6</v>
      </c>
      <c r="G36" s="91" t="str">
        <f>IFERROR(VLOOKUP(V$9&amp;A36,Concentrado_PB!A$2:BX$1057,20,0)," ")</f>
        <v>15. Vida de ecosistemas terrestres</v>
      </c>
      <c r="H36" s="89" t="str">
        <f>IFERROR(VLOOKUP(V$9&amp;A36,Concentrado_PB!A$3:I$1057,8,0),"")</f>
        <v>S134</v>
      </c>
      <c r="I36" s="106" t="str">
        <f>IFERROR(VLOOKUP(V$9&amp;A36,Concentrado_PB!A$3:I$1057,9,0)," ")</f>
        <v>S134_HUELLAS: SEMBRANDO COMPAÑÍA EN COMUNIDAD</v>
      </c>
      <c r="J36" s="106"/>
      <c r="K36" s="106"/>
      <c r="L36" s="89">
        <f>IFERROR(VLOOKUP(B36,Concentrado_PB!K$2:AP$1057,24,0)," ")</f>
        <v>0.156</v>
      </c>
      <c r="M36" s="106" t="str">
        <f>IFERROR(VLOOKUP(B36,Concentrado_PB!K$2:AP$1057,25,0)," ")</f>
        <v>MIDE EL NUMERO DE ANIMALES DE COMPAÑIA ATENDIDOS CON ALGUN SERVICIO VETERINARIO</v>
      </c>
      <c r="N36" s="106"/>
      <c r="O36" s="106"/>
      <c r="P36" s="106" t="str">
        <f>IFERROR(VLOOKUP(B36,Concentrado_PB!K$2:AP$1057,26,0)," ")</f>
        <v>(NUMERO DE ANIMALES DE COMPAÑIA ATENDIDOS / NUMERO DE ANIMALES DE COMPAÑIA DE LA DEMARCACION) * 100</v>
      </c>
      <c r="Q36" s="106"/>
      <c r="R36" s="106"/>
      <c r="S36" s="108" t="str">
        <f>IFERROR(VLOOKUP(B36,Concentrado_PB!K$2:AP$1057,28,0)," ")</f>
        <v xml:space="preserve">LISTADO DE BENEFICIARIOS, LOS CUALES PODRAN SER CONSULTADOS EN LA CLINICIA VETERINARIA DE LA ALCALDIA DE TLALPAN, UBICADA EN CALLE BEKAL MZ 98 LT 22, COL. LOMAS DE PADIERNA, C.P. 14240 , ALCALDIA DE TLALPAN. </v>
      </c>
      <c r="T36" s="109"/>
      <c r="U36" s="110"/>
      <c r="V36" s="89" t="str">
        <f>IFERROR(VLOOKUP(B36,Concentrado_PB!K$2:AP$1057,27,0)," ")</f>
        <v>PORCENTAJE</v>
      </c>
      <c r="W36" s="89">
        <f>IFERROR(VLOOKUP(B36,Concentrado_PB!K$2:AP$1057,29,0)," ")</f>
        <v>0.03</v>
      </c>
      <c r="X36" s="89">
        <f>IFERROR(VLOOKUP(B36,Concentrado_PB!K$2:AP$1057,30,0)," ")</f>
        <v>6.3E-2</v>
      </c>
      <c r="Y36" s="89">
        <f>IFERROR(VLOOKUP(B36,Concentrado_PB!K$2:AP$1057,31,0)," ")</f>
        <v>0.109</v>
      </c>
      <c r="Z36" s="89">
        <f>IFERROR(VLOOKUP(B36,Concentrado_PB!K$2:AP$1057,32,0)," ")</f>
        <v>0.156</v>
      </c>
      <c r="AA36" s="105">
        <v>0.156</v>
      </c>
      <c r="AB36" s="92">
        <v>1710000</v>
      </c>
      <c r="AC36" s="93">
        <v>1709994</v>
      </c>
      <c r="AD36" s="85">
        <f t="shared" si="1"/>
        <v>0.99999649122807022</v>
      </c>
      <c r="AE36" s="94"/>
      <c r="AF36" s="103"/>
      <c r="AG36" s="100"/>
      <c r="AH36" s="103"/>
      <c r="AI36" s="99"/>
    </row>
    <row r="37" spans="1:35" ht="129.94999999999999" customHeight="1">
      <c r="A37" s="62">
        <v>25</v>
      </c>
      <c r="B37" s="63" t="str">
        <f t="shared" si="0"/>
        <v>02CD14S135</v>
      </c>
      <c r="C37" s="89">
        <f>IFERROR(VLOOKUP(B37,Concentrado_PB!K$3:AP$1057,2,0)," ")</f>
        <v>1</v>
      </c>
      <c r="D37" s="89">
        <f>IFERROR(VLOOKUP(B37,Concentrado_PB!K$3:AP$1057,4,0)," ")</f>
        <v>4</v>
      </c>
      <c r="E37" s="89">
        <f>IFERROR(VLOOKUP(B37,Concentrado_PB!K$3:AP$1057,6,0)," ")</f>
        <v>3</v>
      </c>
      <c r="F37" s="90" t="str">
        <f>IFERROR(VLOOKUP(V$9&amp;A37,Concentrado_PB!A$2:BX$1057,27,0)," ")</f>
        <v>2.2.2</v>
      </c>
      <c r="G37" s="91" t="str">
        <f>IFERROR(VLOOKUP(V$9&amp;A37,Concentrado_PB!A$2:BX$1057,20,0)," ")</f>
        <v>11. Ciudades y comunidades sostenibles</v>
      </c>
      <c r="H37" s="89" t="str">
        <f>IFERROR(VLOOKUP(V$9&amp;A37,Concentrado_PB!A$3:I$1057,8,0),"")</f>
        <v>S135</v>
      </c>
      <c r="I37" s="106" t="str">
        <f>IFERROR(VLOOKUP(V$9&amp;A37,Concentrado_PB!A$3:I$1057,9,0)," ")</f>
        <v>S135_UNIDAD-ES TLALPAN</v>
      </c>
      <c r="J37" s="106"/>
      <c r="K37" s="106"/>
      <c r="L37" s="89">
        <f>IFERROR(VLOOKUP(B37,Concentrado_PB!K$2:AP$1057,24,0)," ")</f>
        <v>0.58899999999999997</v>
      </c>
      <c r="M37" s="106" t="str">
        <f>IFERROR(VLOOKUP(B37,Concentrado_PB!K$2:AP$1057,25,0)," ")</f>
        <v xml:space="preserve">MIDE LA CANTIDAD DE PERSONAS BENEFICIADAS QUE VIVEN EN UNIDADES Y CONJUNTOS HABITACIONALES DE INTERES SOCIAL. </v>
      </c>
      <c r="N37" s="106"/>
      <c r="O37" s="106"/>
      <c r="P37" s="106" t="str">
        <f>IFERROR(VLOOKUP(B37,Concentrado_PB!K$2:AP$1057,26,0)," ")</f>
        <v>(NUMERO DE PERSONAS BENEFICIADAS QUE HABITAN EN CONJUNTOS Y UNIDADES HABITACIONALES DE INTERES SOCIAL / NUMERO DE PERSONAS QUE HABITAN EN CONJUNTOS Y UNIDADES HABITACIONALES DE INTERES SOCIAL) * 100</v>
      </c>
      <c r="Q37" s="106"/>
      <c r="R37" s="106"/>
      <c r="S37" s="108" t="str">
        <f>IFERROR(VLOOKUP(B37,Concentrado_PB!K$2:AP$1057,28,0)," ")</f>
        <v>EXPEDIENTES DE PROYECTOS , LOS CUALES ESTARAN DISPONIBLES PARA SU CONSULTA EN LA DIRECCION GENERAL DE PARTICIPACION CIUDADANA, UBICADA EN PLAZA DE LA CONSTITUCION S/N, COL. TLALPAN CENTRO, C.P. 14000, ALCALDIA DE TLALPAN.</v>
      </c>
      <c r="T37" s="109"/>
      <c r="U37" s="110"/>
      <c r="V37" s="89" t="str">
        <f>IFERROR(VLOOKUP(B37,Concentrado_PB!K$2:AP$1057,27,0)," ")</f>
        <v>PORCENTAJE</v>
      </c>
      <c r="W37" s="89">
        <f>IFERROR(VLOOKUP(B37,Concentrado_PB!K$2:AP$1057,29,0)," ")</f>
        <v>0</v>
      </c>
      <c r="X37" s="89">
        <f>IFERROR(VLOOKUP(B37,Concentrado_PB!K$2:AP$1057,30,0)," ")</f>
        <v>0.58899999999999997</v>
      </c>
      <c r="Y37" s="89">
        <f>IFERROR(VLOOKUP(B37,Concentrado_PB!K$2:AP$1057,31,0)," ")</f>
        <v>0.58899999999999997</v>
      </c>
      <c r="Z37" s="89">
        <f>IFERROR(VLOOKUP(B37,Concentrado_PB!K$2:AP$1057,32,0)," ")</f>
        <v>0.58899999999999997</v>
      </c>
      <c r="AA37" s="105">
        <v>0.58899999999999997</v>
      </c>
      <c r="AB37" s="92">
        <v>12000000</v>
      </c>
      <c r="AC37" s="93">
        <v>12000000</v>
      </c>
      <c r="AD37" s="85">
        <f t="shared" si="1"/>
        <v>1</v>
      </c>
      <c r="AE37" s="94"/>
      <c r="AF37" s="103"/>
      <c r="AG37" s="100"/>
      <c r="AH37" s="103"/>
      <c r="AI37" s="99"/>
    </row>
    <row r="38" spans="1:35" ht="129.94999999999999" customHeight="1">
      <c r="A38" s="62">
        <v>26</v>
      </c>
      <c r="B38" s="63" t="str">
        <f t="shared" si="0"/>
        <v>02CD14S136</v>
      </c>
      <c r="C38" s="89">
        <f>IFERROR(VLOOKUP(B38,Concentrado_PB!K$3:AP$1057,2,0)," ")</f>
        <v>3</v>
      </c>
      <c r="D38" s="89">
        <f>IFERROR(VLOOKUP(B38,Concentrado_PB!K$3:AP$1057,4,0)," ")</f>
        <v>3</v>
      </c>
      <c r="E38" s="89">
        <f>IFERROR(VLOOKUP(B38,Concentrado_PB!K$3:AP$1057,6,0)," ")</f>
        <v>2</v>
      </c>
      <c r="F38" s="90" t="str">
        <f>IFERROR(VLOOKUP(V$9&amp;A38,Concentrado_PB!A$2:BX$1057,27,0)," ")</f>
        <v>2.2.6</v>
      </c>
      <c r="G38" s="91" t="str">
        <f>IFERROR(VLOOKUP(V$9&amp;A38,Concentrado_PB!A$2:BX$1057,20,0)," ")</f>
        <v>11. Ciudades y comunidades sostenibles</v>
      </c>
      <c r="H38" s="89" t="str">
        <f>IFERROR(VLOOKUP(V$9&amp;A38,Concentrado_PB!A$3:I$1057,8,0),"")</f>
        <v>S136</v>
      </c>
      <c r="I38" s="106" t="str">
        <f>IFERROR(VLOOKUP(V$9&amp;A38,Concentrado_PB!A$3:I$1057,9,0)," ")</f>
        <v>S136_JÓVENES CULTIVANDO LA MOVILIDAD</v>
      </c>
      <c r="J38" s="106"/>
      <c r="K38" s="106"/>
      <c r="L38" s="89">
        <f>IFERROR(VLOOKUP(B38,Concentrado_PB!K$2:AP$1057,24,0)," ")</f>
        <v>0.4</v>
      </c>
      <c r="M38" s="106" t="str">
        <f>IFERROR(VLOOKUP(B38,Concentrado_PB!K$2:AP$1057,25,0)," ")</f>
        <v>MIDE EL NUMERO DE INTERSECCIONES QUE PRESENTAN MAYOR CONGESTION VEHICULAR INTERVENIDAS</v>
      </c>
      <c r="N38" s="106"/>
      <c r="O38" s="106"/>
      <c r="P38" s="106" t="str">
        <f>IFERROR(VLOOKUP(B38,Concentrado_PB!K$2:AP$1057,26,0)," ")</f>
        <v>(NUMERO DE INTERSECCIONES QUE PRESENTAN MAYOR CONGESTION VEHICULAR INTERVENIDAS / NUMERO DE INTERSECCIONES QUE PRESENTAN MAYOR CONGESTION VEHICULAR) * 100</v>
      </c>
      <c r="Q38" s="106"/>
      <c r="R38" s="106"/>
      <c r="S38" s="108" t="str">
        <f>IFERROR(VLOOKUP(B38,Concentrado_PB!K$2:AP$1057,28,0)," ")</f>
        <v>LISTAS DE ASISTENCIAS, EVIDENCIA FOTOGRAFICA, LAS CUALES PODRAN SER CONSULTADAS EN LA DIRECCION DE SEGURIDAD CIUDADANA UBICADA EN PLAZA DE LA CONSTITUCION S/N, COL. TLALPAN CENTROL, ALCALDIA DE TLALPAN.</v>
      </c>
      <c r="T38" s="109"/>
      <c r="U38" s="110"/>
      <c r="V38" s="89" t="str">
        <f>IFERROR(VLOOKUP(B38,Concentrado_PB!K$2:AP$1057,27,0)," ")</f>
        <v>PORCENTAJE</v>
      </c>
      <c r="W38" s="89">
        <f>IFERROR(VLOOKUP(B38,Concentrado_PB!K$2:AP$1057,29,0)," ")</f>
        <v>0.4</v>
      </c>
      <c r="X38" s="89">
        <f>IFERROR(VLOOKUP(B38,Concentrado_PB!K$2:AP$1057,30,0)," ")</f>
        <v>0.4</v>
      </c>
      <c r="Y38" s="89">
        <f>IFERROR(VLOOKUP(B38,Concentrado_PB!K$2:AP$1057,31,0)," ")</f>
        <v>0.4</v>
      </c>
      <c r="Z38" s="89">
        <f>IFERROR(VLOOKUP(B38,Concentrado_PB!K$2:AP$1057,32,0)," ")</f>
        <v>0.4</v>
      </c>
      <c r="AA38" s="105">
        <v>0.4</v>
      </c>
      <c r="AB38" s="92">
        <v>12150000</v>
      </c>
      <c r="AC38" s="93">
        <v>12149808</v>
      </c>
      <c r="AD38" s="85">
        <f t="shared" si="1"/>
        <v>0.99998419753086421</v>
      </c>
      <c r="AE38" s="94"/>
      <c r="AF38" s="103"/>
      <c r="AG38" s="100"/>
      <c r="AH38" s="103"/>
      <c r="AI38" s="99"/>
    </row>
    <row r="39" spans="1:35" ht="129.94999999999999" customHeight="1">
      <c r="A39" s="62">
        <v>27</v>
      </c>
      <c r="B39" s="63" t="str">
        <f t="shared" si="0"/>
        <v>02CD14S137</v>
      </c>
      <c r="C39" s="89">
        <f>IFERROR(VLOOKUP(B39,Concentrado_PB!K$3:AP$1057,2,0)," ")</f>
        <v>4</v>
      </c>
      <c r="D39" s="89">
        <f>IFERROR(VLOOKUP(B39,Concentrado_PB!K$3:AP$1057,4,0)," ")</f>
        <v>1</v>
      </c>
      <c r="E39" s="89">
        <f>IFERROR(VLOOKUP(B39,Concentrado_PB!K$3:AP$1057,6,0)," ")</f>
        <v>0</v>
      </c>
      <c r="F39" s="90" t="str">
        <f>IFERROR(VLOOKUP(V$9&amp;A39,Concentrado_PB!A$2:BX$1057,27,0)," ")</f>
        <v>2.2.2</v>
      </c>
      <c r="G39" s="91" t="str">
        <f>IFERROR(VLOOKUP(V$9&amp;A39,Concentrado_PB!A$2:BX$1057,20,0)," ")</f>
        <v>11. Ciudades y comunidades sostenibles</v>
      </c>
      <c r="H39" s="89" t="str">
        <f>IFERROR(VLOOKUP(V$9&amp;A39,Concentrado_PB!A$3:I$1057,8,0),"")</f>
        <v>S137</v>
      </c>
      <c r="I39" s="106" t="str">
        <f>IFERROR(VLOOKUP(V$9&amp;A39,Concentrado_PB!A$3:I$1057,9,0)," ")</f>
        <v>S137_CULTIVANDO COMUNIDAD CON LA PARTICIPACIÓN CIUDADANA</v>
      </c>
      <c r="J39" s="106"/>
      <c r="K39" s="106"/>
      <c r="L39" s="89">
        <f>IFERROR(VLOOKUP(B39,Concentrado_PB!K$2:AP$1057,24,0)," ")</f>
        <v>0.29499999999999998</v>
      </c>
      <c r="M39" s="106" t="str">
        <f>IFERROR(VLOOKUP(B39,Concentrado_PB!K$2:AP$1057,25,0)," ")</f>
        <v>MIDE LA POBLACION ATENDIDA A TRAVES DE LAS ASESORIAS Y CANALIZACIONES</v>
      </c>
      <c r="N39" s="106"/>
      <c r="O39" s="106"/>
      <c r="P39" s="106" t="str">
        <f>IFERROR(VLOOKUP(B39,Concentrado_PB!K$2:AP$1057,26,0)," ")</f>
        <v>(NUMERO DE PERSONAS ATENDIDAS/NUMERO DE PERSONAS QUE RESIDEN EN LA DEMARCACION) * 100</v>
      </c>
      <c r="Q39" s="106"/>
      <c r="R39" s="106"/>
      <c r="S39" s="108" t="str">
        <f>IFERROR(VLOOKUP(B39,Concentrado_PB!K$2:AP$1057,28,0)," ")</f>
        <v xml:space="preserve">MEMORIA DESCRIPTIVA, LISTAS DE ASISTENCIA Y MINUTAS DE ACUERDO, LAS CUALES PODRAN SER CONSULTADAS EN LA DIRECCION GENERAL DE PARTICIPACION CIUDADANA, UBICADA EN PLAZA DE LA CONSTITUCION S/N, COL. TLALPAN CENTRO, C.P.14000, ALCALDIA DE TLALPAN. </v>
      </c>
      <c r="T39" s="109"/>
      <c r="U39" s="110"/>
      <c r="V39" s="89" t="str">
        <f>IFERROR(VLOOKUP(B39,Concentrado_PB!K$2:AP$1057,27,0)," ")</f>
        <v>PORCENTAJE</v>
      </c>
      <c r="W39" s="89">
        <f>IFERROR(VLOOKUP(B39,Concentrado_PB!K$2:AP$1057,29,0)," ")</f>
        <v>3.6999999999999998E-2</v>
      </c>
      <c r="X39" s="89">
        <f>IFERROR(VLOOKUP(B39,Concentrado_PB!K$2:AP$1057,30,0)," ")</f>
        <v>0.111</v>
      </c>
      <c r="Y39" s="89">
        <f>IFERROR(VLOOKUP(B39,Concentrado_PB!K$2:AP$1057,31,0)," ")</f>
        <v>0.25800000000000001</v>
      </c>
      <c r="Z39" s="89">
        <f>IFERROR(VLOOKUP(B39,Concentrado_PB!K$2:AP$1057,32,0)," ")</f>
        <v>0.29499999999999998</v>
      </c>
      <c r="AA39" s="105">
        <v>0.29499999999999998</v>
      </c>
      <c r="AB39" s="92">
        <v>24300000</v>
      </c>
      <c r="AC39" s="93">
        <v>24297000</v>
      </c>
      <c r="AD39" s="85">
        <f t="shared" si="1"/>
        <v>0.99987654320987651</v>
      </c>
      <c r="AE39" s="94"/>
      <c r="AF39" s="103"/>
      <c r="AG39" s="100"/>
      <c r="AH39" s="103"/>
      <c r="AI39" s="99"/>
    </row>
    <row r="40" spans="1:35" ht="129.94999999999999" customHeight="1">
      <c r="A40" s="62">
        <v>28</v>
      </c>
      <c r="B40" s="63" t="str">
        <f t="shared" si="0"/>
        <v>02CD14S138</v>
      </c>
      <c r="C40" s="89">
        <f>IFERROR(VLOOKUP(B40,Concentrado_PB!K$3:AP$1057,2,0)," ")</f>
        <v>1</v>
      </c>
      <c r="D40" s="89">
        <f>IFERROR(VLOOKUP(B40,Concentrado_PB!K$3:AP$1057,4,0)," ")</f>
        <v>3</v>
      </c>
      <c r="E40" s="89">
        <f>IFERROR(VLOOKUP(B40,Concentrado_PB!K$3:AP$1057,6,0)," ")</f>
        <v>1</v>
      </c>
      <c r="F40" s="90" t="str">
        <f>IFERROR(VLOOKUP(V$9&amp;A40,Concentrado_PB!A$2:BX$1057,27,0)," ")</f>
        <v>2.4.1</v>
      </c>
      <c r="G40" s="91" t="str">
        <f>IFERROR(VLOOKUP(V$9&amp;A40,Concentrado_PB!A$2:BX$1057,20,0)," ")</f>
        <v xml:space="preserve">3. Salud y bienestar </v>
      </c>
      <c r="H40" s="89" t="str">
        <f>IFERROR(VLOOKUP(V$9&amp;A40,Concentrado_PB!A$3:I$1057,8,0),"")</f>
        <v>S138</v>
      </c>
      <c r="I40" s="106" t="str">
        <f>IFERROR(VLOOKUP(V$9&amp;A40,Concentrado_PB!A$3:I$1057,9,0)," ")</f>
        <v>S138_CULTIVANDO ACTIVIDADES DEPORTIVAS</v>
      </c>
      <c r="J40" s="106"/>
      <c r="K40" s="106"/>
      <c r="L40" s="89">
        <f>IFERROR(VLOOKUP(B40,Concentrado_PB!K$2:AP$1057,24,0)," ")</f>
        <v>6.6000000000000003E-2</v>
      </c>
      <c r="M40" s="106" t="str">
        <f>IFERROR(VLOOKUP(B40,Concentrado_PB!K$2:AP$1057,25,0)," ")</f>
        <v>MIDE LA POBLACION QUE PARTICIPO EN ALGUNA ACTIVIDAD DEPORTIVA</v>
      </c>
      <c r="N40" s="106"/>
      <c r="O40" s="106"/>
      <c r="P40" s="106" t="str">
        <f>IFERROR(VLOOKUP(B40,Concentrado_PB!K$2:AP$1057,26,0)," ")</f>
        <v>(NUMERO DE PERSONAS QUE PARTICIPARON EN ALGUNA ACTIVIDAD DEPORTIVA / NUMERO DE PERSONAS QUE HABITAN EN LA DEMARCACION) * 100</v>
      </c>
      <c r="Q40" s="106"/>
      <c r="R40" s="106"/>
      <c r="S40" s="108" t="str">
        <f>IFERROR(VLOOKUP(B40,Concentrado_PB!K$2:AP$1057,28,0)," ")</f>
        <v>LISTAS DE ASISTENCIA, LAS CUALES PUEDEN SER CONSULTADAS EN LA COORDINACION DE DESARROLLO DE ACTIVIDADES DEPORTIVAS, UBICADA EN AV. INSURGENTES SUR S/N, INTERIOR DEL DEPORTIVO VILLA OLIMPICA, C.P. 14010, ALCALDIA DE TLALPAN</v>
      </c>
      <c r="T40" s="109"/>
      <c r="U40" s="110"/>
      <c r="V40" s="89" t="str">
        <f>IFERROR(VLOOKUP(B40,Concentrado_PB!K$2:AP$1057,27,0)," ")</f>
        <v>PORCENTAJE</v>
      </c>
      <c r="W40" s="89">
        <f>IFERROR(VLOOKUP(B40,Concentrado_PB!K$2:AP$1057,29,0)," ")</f>
        <v>8.9999999999999993E-3</v>
      </c>
      <c r="X40" s="89">
        <f>IFERROR(VLOOKUP(B40,Concentrado_PB!K$2:AP$1057,30,0)," ")</f>
        <v>1.9E-2</v>
      </c>
      <c r="Y40" s="89">
        <f>IFERROR(VLOOKUP(B40,Concentrado_PB!K$2:AP$1057,31,0)," ")</f>
        <v>3.7999999999999999E-2</v>
      </c>
      <c r="Z40" s="89">
        <f>IFERROR(VLOOKUP(B40,Concentrado_PB!K$2:AP$1057,32,0)," ")</f>
        <v>6.6000000000000003E-2</v>
      </c>
      <c r="AA40" s="105">
        <v>5.5E-2</v>
      </c>
      <c r="AB40" s="92">
        <v>3000000</v>
      </c>
      <c r="AC40" s="93">
        <v>2999999.86</v>
      </c>
      <c r="AD40" s="85">
        <f t="shared" si="1"/>
        <v>0.99999995333333325</v>
      </c>
      <c r="AE40" s="94"/>
      <c r="AF40" s="103"/>
      <c r="AG40" s="100"/>
      <c r="AH40" s="103"/>
      <c r="AI40" s="99"/>
    </row>
    <row r="41" spans="1:35" ht="129.94999999999999" customHeight="1">
      <c r="A41" s="62">
        <v>29</v>
      </c>
      <c r="B41" s="63" t="str">
        <f t="shared" si="0"/>
        <v>02CD14S139</v>
      </c>
      <c r="C41" s="89">
        <f>IFERROR(VLOOKUP(B41,Concentrado_PB!K$3:AP$1057,2,0)," ")</f>
        <v>2</v>
      </c>
      <c r="D41" s="89">
        <f>IFERROR(VLOOKUP(B41,Concentrado_PB!K$3:AP$1057,4,0)," ")</f>
        <v>3</v>
      </c>
      <c r="E41" s="89">
        <f>IFERROR(VLOOKUP(B41,Concentrado_PB!K$3:AP$1057,6,0)," ")</f>
        <v>4</v>
      </c>
      <c r="F41" s="90" t="str">
        <f>IFERROR(VLOOKUP(V$9&amp;A41,Concentrado_PB!A$2:BX$1057,27,0)," ")</f>
        <v>2.1.5</v>
      </c>
      <c r="G41" s="91" t="str">
        <f>IFERROR(VLOOKUP(V$9&amp;A41,Concentrado_PB!A$2:BX$1057,20,0)," ")</f>
        <v>11. Ciudades y comunidades sostenibles</v>
      </c>
      <c r="H41" s="89" t="str">
        <f>IFERROR(VLOOKUP(V$9&amp;A41,Concentrado_PB!A$3:I$1057,8,0),"")</f>
        <v>S139</v>
      </c>
      <c r="I41" s="106" t="str">
        <f>IFERROR(VLOOKUP(V$9&amp;A41,Concentrado_PB!A$3:I$1057,9,0)," ")</f>
        <v>S139_APOYO AL DESARROLLO AGROPECUARIO  SUSTENTABLE</v>
      </c>
      <c r="J41" s="106"/>
      <c r="K41" s="106"/>
      <c r="L41" s="89">
        <f>IFERROR(VLOOKUP(B41,Concentrado_PB!K$2:AP$1057,24,0)," ")</f>
        <v>0.13</v>
      </c>
      <c r="M41" s="106" t="str">
        <f>IFERROR(VLOOKUP(B41,Concentrado_PB!K$2:AP$1057,25,0)," ")</f>
        <v xml:space="preserve">MIDE LAS PERSONAS BENEFICIADAS </v>
      </c>
      <c r="N41" s="106"/>
      <c r="O41" s="106"/>
      <c r="P41" s="106" t="str">
        <f>IFERROR(VLOOKUP(B41,Concentrado_PB!K$2:AP$1057,26,0)," ")</f>
        <v>(NUMERO DE PERSONAS BENEFICIADAS/NUMERO DE PERSONAS DEDICADAS AL CUIDADO DEL MEDIO AMBIENTE, A LA PRODUCCION AGRICOLA Y AQUELLAS QUE SE ENCUENTRAN EN CONDICION DE DESEMPLEO)*100</v>
      </c>
      <c r="Q41" s="106"/>
      <c r="R41" s="106"/>
      <c r="S41" s="108" t="str">
        <f>IFERROR(VLOOKUP(B41,Concentrado_PB!K$2:AP$1057,28,0)," ")</f>
        <v xml:space="preserve">EXPEDIENTES DE LOS PROYECTOS, LOS CUALES PODRAN SER CONSULTADOS EN LA DIRECCION GENERAL DE MEDIO AMBIENTE, DESARROLLO SUSTENTABLE Y FOMENTO ECONOMICO, UBICADA EN CALLE BENITO JUAREZ 68, COL. TLALPAN CENTRO, C.P. 14000, ALCALDIA DE TLALPAN. </v>
      </c>
      <c r="T41" s="109"/>
      <c r="U41" s="110"/>
      <c r="V41" s="89" t="str">
        <f>IFERROR(VLOOKUP(B41,Concentrado_PB!K$2:AP$1057,27,0)," ")</f>
        <v>PORCENTAJE</v>
      </c>
      <c r="W41" s="89">
        <f>IFERROR(VLOOKUP(B41,Concentrado_PB!K$2:AP$1057,29,0)," ")</f>
        <v>0</v>
      </c>
      <c r="X41" s="89">
        <f>IFERROR(VLOOKUP(B41,Concentrado_PB!K$2:AP$1057,30,0)," ")</f>
        <v>0.02</v>
      </c>
      <c r="Y41" s="89">
        <f>IFERROR(VLOOKUP(B41,Concentrado_PB!K$2:AP$1057,31,0)," ")</f>
        <v>0.1</v>
      </c>
      <c r="Z41" s="89">
        <f>IFERROR(VLOOKUP(B41,Concentrado_PB!K$2:AP$1057,32,0)," ")</f>
        <v>0.13</v>
      </c>
      <c r="AA41" s="105">
        <v>0.11</v>
      </c>
      <c r="AB41" s="92">
        <v>49260000</v>
      </c>
      <c r="AC41" s="93">
        <v>49260000</v>
      </c>
      <c r="AD41" s="85">
        <f t="shared" si="1"/>
        <v>1</v>
      </c>
      <c r="AE41" s="94"/>
      <c r="AF41" s="103"/>
      <c r="AG41" s="100"/>
      <c r="AH41" s="103"/>
      <c r="AI41" s="99"/>
    </row>
    <row r="42" spans="1:35" ht="129.94999999999999" customHeight="1">
      <c r="A42" s="62">
        <v>30</v>
      </c>
      <c r="B42" s="63" t="str">
        <f t="shared" si="0"/>
        <v>02CD14S140</v>
      </c>
      <c r="C42" s="89">
        <f>IFERROR(VLOOKUP(B42,Concentrado_PB!K$3:AP$1057,2,0)," ")</f>
        <v>5</v>
      </c>
      <c r="D42" s="89">
        <f>IFERROR(VLOOKUP(B42,Concentrado_PB!K$3:AP$1057,4,0)," ")</f>
        <v>1</v>
      </c>
      <c r="E42" s="89">
        <f>IFERROR(VLOOKUP(B42,Concentrado_PB!K$3:AP$1057,6,0)," ")</f>
        <v>11</v>
      </c>
      <c r="F42" s="90" t="str">
        <f>IFERROR(VLOOKUP(V$9&amp;A42,Concentrado_PB!A$2:BX$1057,27,0)," ")</f>
        <v>1.7.1</v>
      </c>
      <c r="G42" s="91" t="str">
        <f>IFERROR(VLOOKUP(V$9&amp;A42,Concentrado_PB!A$2:BX$1057,20,0)," ")</f>
        <v>16. Paz, justicia e instituciones sólidas</v>
      </c>
      <c r="H42" s="89" t="str">
        <f>IFERROR(VLOOKUP(V$9&amp;A42,Concentrado_PB!A$3:I$1057,8,0),"")</f>
        <v>S140</v>
      </c>
      <c r="I42" s="106" t="str">
        <f>IFERROR(VLOOKUP(V$9&amp;A42,Concentrado_PB!A$3:I$1057,9,0)," ")</f>
        <v>S140_PREVENCIÓN DEL DELITO, TLALPAN</v>
      </c>
      <c r="J42" s="106"/>
      <c r="K42" s="106"/>
      <c r="L42" s="89">
        <f>IFERROR(VLOOKUP(B42,Concentrado_PB!K$2:AP$1057,24,0)," ")</f>
        <v>1.7999999999999999E-2</v>
      </c>
      <c r="M42" s="106" t="str">
        <f>IFERROR(VLOOKUP(B42,Concentrado_PB!K$2:AP$1057,25,0)," ")</f>
        <v>MIDE EL NUMERO DE PERSONAS QUE RECIBEN INFORMACION PARA CONCIENTIZAR Y SENSIBILIZAR SOBRE SITUACIONES DE VIOLENCIA.</v>
      </c>
      <c r="N42" s="106"/>
      <c r="O42" s="106"/>
      <c r="P42" s="106" t="str">
        <f>IFERROR(VLOOKUP(B42,Concentrado_PB!K$2:AP$1057,26,0)," ")</f>
        <v>(NUMERO DE PERSONAS ATENDIDAS QUE RECIBIERON INFORMACION PARA CONCIENTIZAR Y SENSIBILIZAR SOBRE SITUACIONES DE VIOLENCIA / NUMERO DE PERSONAS QUE HABITAN EN LA DEMARCACION) * 100</v>
      </c>
      <c r="Q42" s="106"/>
      <c r="R42" s="106"/>
      <c r="S42" s="108" t="str">
        <f>IFERROR(VLOOKUP(B42,Concentrado_PB!K$2:AP$1057,28,0)," ")</f>
        <v>LISTA DE ASISTENCIA Y MEMORIA FOTOGRAFICA, LAS CUALES ESTARAN DISPONIBLES PARA CONSULTA EN LA DIRECCION DE SEGURIDAD CIUDADANA, UBICADA EN PLAZA DE LA CONSTITUCION S/N, COL. TLALPAN CENTROL, C.P. 14000, ALCALDIA DE TLALPAN</v>
      </c>
      <c r="T42" s="109"/>
      <c r="U42" s="110"/>
      <c r="V42" s="89" t="str">
        <f>IFERROR(VLOOKUP(B42,Concentrado_PB!K$2:AP$1057,27,0)," ")</f>
        <v>PORCENTAJE</v>
      </c>
      <c r="W42" s="89">
        <f>IFERROR(VLOOKUP(B42,Concentrado_PB!K$2:AP$1057,29,0)," ")</f>
        <v>5.0000000000000001E-3</v>
      </c>
      <c r="X42" s="89">
        <f>IFERROR(VLOOKUP(B42,Concentrado_PB!K$2:AP$1057,30,0)," ")</f>
        <v>0.01</v>
      </c>
      <c r="Y42" s="89">
        <f>IFERROR(VLOOKUP(B42,Concentrado_PB!K$2:AP$1057,31,0)," ")</f>
        <v>1.4999999999999999E-2</v>
      </c>
      <c r="Z42" s="89">
        <f>IFERROR(VLOOKUP(B42,Concentrado_PB!K$2:AP$1057,32,0)," ")</f>
        <v>1.7999999999999999E-2</v>
      </c>
      <c r="AA42" s="105">
        <v>1.7999999999999999E-2</v>
      </c>
      <c r="AB42" s="92">
        <v>10000000</v>
      </c>
      <c r="AC42" s="93">
        <v>9999990</v>
      </c>
      <c r="AD42" s="85">
        <f t="shared" si="1"/>
        <v>0.99999899999999997</v>
      </c>
      <c r="AE42" s="94"/>
      <c r="AF42" s="103"/>
      <c r="AG42" s="100"/>
      <c r="AH42" s="103"/>
      <c r="AI42" s="99"/>
    </row>
    <row r="43" spans="1:35" ht="129.94999999999999" customHeight="1">
      <c r="A43" s="62">
        <v>31</v>
      </c>
      <c r="B43" s="63" t="str">
        <f t="shared" si="0"/>
        <v>02CD14S200</v>
      </c>
      <c r="C43" s="89">
        <f>IFERROR(VLOOKUP(B43,Concentrado_PB!K$3:AP$1057,2,0)," ")</f>
        <v>1</v>
      </c>
      <c r="D43" s="89">
        <f>IFERROR(VLOOKUP(B43,Concentrado_PB!K$3:AP$1057,4,0)," ")</f>
        <v>6</v>
      </c>
      <c r="E43" s="89">
        <f>IFERROR(VLOOKUP(B43,Concentrado_PB!K$3:AP$1057,6,0)," ")</f>
        <v>2</v>
      </c>
      <c r="F43" s="90" t="str">
        <f>IFERROR(VLOOKUP(V$9&amp;A43,Concentrado_PB!A$2:BX$1057,27,0)," ")</f>
        <v>2.6.8</v>
      </c>
      <c r="G43" s="91" t="str">
        <f>IFERROR(VLOOKUP(V$9&amp;A43,Concentrado_PB!A$2:BX$1057,20,0)," ")</f>
        <v xml:space="preserve">10. Reducción de las desigualdades </v>
      </c>
      <c r="H43" s="89" t="str">
        <f>IFERROR(VLOOKUP(V$9&amp;A43,Concentrado_PB!A$3:I$1057,8,0),"")</f>
        <v>S200</v>
      </c>
      <c r="I43" s="106" t="str">
        <f>IFERROR(VLOOKUP(V$9&amp;A43,Concentrado_PB!A$3:I$1057,9,0)," ")</f>
        <v>S200_CULTIVANDO RAÍCES DE IDENTIDAD</v>
      </c>
      <c r="J43" s="106"/>
      <c r="K43" s="106"/>
      <c r="L43" s="89">
        <f>IFERROR(VLOOKUP(B43,Concentrado_PB!K$2:AP$1057,24,0)," ")</f>
        <v>2.0999999999999999E-3</v>
      </c>
      <c r="M43" s="106" t="str">
        <f>IFERROR(VLOOKUP(B43,Concentrado_PB!K$2:AP$1057,25,0)," ")</f>
        <v xml:space="preserve">MIDE EL NUMERO DE JOVENES 15 A 29 AÑOS QUE PARTICIPAN EN LOS COLECTIVOS QUE DESARROLLAN ACTIVIDADES Y PROYECTOS PARA LA COMUNIDAD. </v>
      </c>
      <c r="N43" s="106"/>
      <c r="O43" s="106"/>
      <c r="P43" s="106" t="str">
        <f>IFERROR(VLOOKUP(B43,Concentrado_PB!K$2:AP$1057,26,0)," ")</f>
        <v>(NUMERO DE JOVENES ENTRE 15 Y 29 AÑOS QUE PARTICIPAN EN COLECTIVOS QUE DESARROLLAN ACTIVIDADES Y PROYECTOS PARA LA COMUNIDAD/NUMERO DE JOVENES ENTRE 15 Y 29 AÑOS QUE HABITA EN LA DEMARCACION)*100</v>
      </c>
      <c r="Q43" s="106"/>
      <c r="R43" s="106"/>
      <c r="S43" s="108" t="str">
        <f>IFERROR(VLOOKUP(B43,Concentrado_PB!K$2:AP$1057,28,0),"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43" s="109"/>
      <c r="U43" s="110"/>
      <c r="V43" s="89" t="str">
        <f>IFERROR(VLOOKUP(B43,Concentrado_PB!K$2:AP$1057,27,0)," ")</f>
        <v>PORCENTAJE</v>
      </c>
      <c r="W43" s="89">
        <f>IFERROR(VLOOKUP(B43,Concentrado_PB!K$2:AP$1057,29,0)," ")</f>
        <v>0</v>
      </c>
      <c r="X43" s="89">
        <f>IFERROR(VLOOKUP(B43,Concentrado_PB!K$2:AP$1057,30,0)," ")</f>
        <v>0</v>
      </c>
      <c r="Y43" s="89">
        <f>IFERROR(VLOOKUP(B43,Concentrado_PB!K$2:AP$1057,31,0)," ")</f>
        <v>0</v>
      </c>
      <c r="Z43" s="89">
        <f>IFERROR(VLOOKUP(B43,Concentrado_PB!K$2:AP$1057,32,0)," ")</f>
        <v>2.0999999999999999E-3</v>
      </c>
      <c r="AA43" s="105">
        <v>2.0999999999999999E-3</v>
      </c>
      <c r="AB43" s="92">
        <v>4291973</v>
      </c>
      <c r="AC43" s="93">
        <v>4183190.88</v>
      </c>
      <c r="AD43" s="85">
        <f t="shared" si="1"/>
        <v>0.97465451902889411</v>
      </c>
      <c r="AE43" s="94"/>
      <c r="AF43" s="103"/>
      <c r="AG43" s="100"/>
      <c r="AH43" s="103"/>
      <c r="AI43" s="99"/>
    </row>
    <row r="44" spans="1:35" ht="129.94999999999999" customHeight="1">
      <c r="A44" s="62">
        <v>32</v>
      </c>
      <c r="B44" s="63" t="str">
        <f t="shared" si="0"/>
        <v>02CD14S205</v>
      </c>
      <c r="C44" s="89">
        <f>IFERROR(VLOOKUP(B44,Concentrado_PB!K$3:AP$1057,2,0)," ")</f>
        <v>1</v>
      </c>
      <c r="D44" s="89">
        <f>IFERROR(VLOOKUP(B44,Concentrado_PB!K$3:AP$1057,4,0)," ")</f>
        <v>2</v>
      </c>
      <c r="E44" s="89">
        <f>IFERROR(VLOOKUP(B44,Concentrado_PB!K$3:AP$1057,6,0)," ")</f>
        <v>4</v>
      </c>
      <c r="F44" s="90" t="str">
        <f>IFERROR(VLOOKUP(V$9&amp;A44,Concentrado_PB!A$2:BX$1057,27,0)," ")</f>
        <v>2.3.1</v>
      </c>
      <c r="G44" s="91" t="str">
        <f>IFERROR(VLOOKUP(V$9&amp;A44,Concentrado_PB!A$2:BX$1057,20,0)," ")</f>
        <v xml:space="preserve">3. Salud y bienestar </v>
      </c>
      <c r="H44" s="89" t="str">
        <f>IFERROR(VLOOKUP(V$9&amp;A44,Concentrado_PB!A$3:I$1057,8,0),"")</f>
        <v>S205</v>
      </c>
      <c r="I44" s="106" t="str">
        <f>IFERROR(VLOOKUP(V$9&amp;A44,Concentrado_PB!A$3:I$1057,9,0)," ")</f>
        <v>S205_PREVENCIÓN DEL EMBARAZO ADOLESCENTE, TLALPAN</v>
      </c>
      <c r="J44" s="106"/>
      <c r="K44" s="106"/>
      <c r="L44" s="89">
        <f>IFERROR(VLOOKUP(B44,Concentrado_PB!K$2:AP$1057,24,0)," ")</f>
        <v>0.25340000000000001</v>
      </c>
      <c r="M44" s="106" t="str">
        <f>IFERROR(VLOOKUP(B44,Concentrado_PB!K$2:AP$1057,25,0)," ")</f>
        <v>MIDE EL NUMERO DE NIÑAS Y NIÑOS QUE RECIBEN SERVICIOS DE SALUD.</v>
      </c>
      <c r="N44" s="106"/>
      <c r="O44" s="106"/>
      <c r="P44" s="106" t="str">
        <f>IFERROR(VLOOKUP(B44,Concentrado_PB!K$2:AP$1057,26,0)," ")</f>
        <v>(NUMERO DE NIÑAS Y NIÑOS DE 0 A 4 AÑOS QUE RECIBEN SERVICIOS DE SALUD/NUMERO DE NIÑAS Y NIÑOS DE 0 A 4 AÑOS QUE RESIDEN EN ZONAS CON MUY BAJO INDICE DE DESARROLLO SOCIAL)*100</v>
      </c>
      <c r="Q44" s="106"/>
      <c r="R44" s="106"/>
      <c r="S44" s="108" t="str">
        <f>IFERROR(VLOOKUP(B44,Concentrado_PB!K$2:AP$1057,28,0)," ")</f>
        <v xml:space="preserve">LISTAS DE ASISTENCIA LAS CUALES ESTARAN DISPONIBLES PARA CONSULTA EN LA DIRECCION DE SALUD, UBICADA EN CALLE COSCOMATE 90, COL. TORIELLO GUERRA, C.P. 14050, ALCALDIA DE TLALPAN. </v>
      </c>
      <c r="T44" s="109"/>
      <c r="U44" s="110"/>
      <c r="V44" s="89" t="str">
        <f>IFERROR(VLOOKUP(B44,Concentrado_PB!K$2:AP$1057,27,0)," ")</f>
        <v>PORCENTAJE</v>
      </c>
      <c r="W44" s="89">
        <f>IFERROR(VLOOKUP(B44,Concentrado_PB!K$2:AP$1057,29,0)," ")</f>
        <v>0</v>
      </c>
      <c r="X44" s="89">
        <f>IFERROR(VLOOKUP(B44,Concentrado_PB!K$2:AP$1057,30,0)," ")</f>
        <v>0.08</v>
      </c>
      <c r="Y44" s="89">
        <f>IFERROR(VLOOKUP(B44,Concentrado_PB!K$2:AP$1057,31,0)," ")</f>
        <v>0.18</v>
      </c>
      <c r="Z44" s="89">
        <f>IFERROR(VLOOKUP(B44,Concentrado_PB!K$2:AP$1057,32,0)," ")</f>
        <v>0.25340000000000001</v>
      </c>
      <c r="AA44" s="105">
        <v>0</v>
      </c>
      <c r="AB44" s="92">
        <v>100000</v>
      </c>
      <c r="AC44" s="93">
        <v>0</v>
      </c>
      <c r="AD44" s="85">
        <f t="shared" si="1"/>
        <v>0</v>
      </c>
      <c r="AE44" s="94"/>
      <c r="AF44" s="103"/>
      <c r="AG44" s="100"/>
      <c r="AH44" s="103"/>
      <c r="AI44" s="99"/>
    </row>
    <row r="45" spans="1:35" ht="129.94999999999999" customHeight="1">
      <c r="A45" s="62">
        <v>33</v>
      </c>
      <c r="B45" s="63" t="str">
        <f t="shared" si="0"/>
        <v>02CD14S206</v>
      </c>
      <c r="C45" s="89">
        <f>IFERROR(VLOOKUP(B45,Concentrado_PB!K$3:AP$1057,2,0)," ")</f>
        <v>4</v>
      </c>
      <c r="D45" s="89">
        <f>IFERROR(VLOOKUP(B45,Concentrado_PB!K$3:AP$1057,4,0)," ")</f>
        <v>3</v>
      </c>
      <c r="E45" s="89">
        <f>IFERROR(VLOOKUP(B45,Concentrado_PB!K$3:AP$1057,6,0)," ")</f>
        <v>0</v>
      </c>
      <c r="F45" s="90" t="str">
        <f>IFERROR(VLOOKUP(V$9&amp;A45,Concentrado_PB!A$2:BX$1057,27,0)," ")</f>
        <v>2.4.2</v>
      </c>
      <c r="G45" s="91" t="str">
        <f>IFERROR(VLOOKUP(V$9&amp;A45,Concentrado_PB!A$2:BX$1057,20,0)," ")</f>
        <v>11. Ciudades y comunidades sostenibles</v>
      </c>
      <c r="H45" s="89" t="str">
        <f>IFERROR(VLOOKUP(V$9&amp;A45,Concentrado_PB!A$3:I$1057,8,0),"")</f>
        <v>S206</v>
      </c>
      <c r="I45" s="106" t="str">
        <f>IFERROR(VLOOKUP(V$9&amp;A45,Concentrado_PB!A$3:I$1057,9,0)," ")</f>
        <v>S206_FORMACIÓN MUSICAL, TLALPAN</v>
      </c>
      <c r="J45" s="106"/>
      <c r="K45" s="106"/>
      <c r="L45" s="89">
        <f>IFERROR(VLOOKUP(B45,Concentrado_PB!K$2:AP$1057,24,0)," ")</f>
        <v>1.1000000000000001E-3</v>
      </c>
      <c r="M45" s="106" t="str">
        <f>IFERROR(VLOOKUP(B45,Concentrado_PB!K$2:AP$1057,25,0)," ")</f>
        <v xml:space="preserve">MIDE LA CANTIDAD DE NIÑAS, NIÑOS, ADOLESCENTES Y JOVENES QUE RECIBEN INSTRUCCION MUSICAL. </v>
      </c>
      <c r="N45" s="106"/>
      <c r="O45" s="106"/>
      <c r="P45" s="106" t="str">
        <f>IFERROR(VLOOKUP(B45,Concentrado_PB!K$2:AP$1057,26,0)," ")</f>
        <v>(NUMERO DE NIÑAS, NIÑOS, ADOLESCENTES Y JOVENES QUE RECIBEN INSTRUCCION MUSICAL/NUMERO DE NIÑAS, NIÑOS, ADOLESCENTES Y JOVENES QUE RESIDEN EN LA DEMARCACION)*100</v>
      </c>
      <c r="Q45" s="106"/>
      <c r="R45" s="106"/>
      <c r="S45" s="108" t="str">
        <f>IFERROR(VLOOKUP(B45,Concentrado_PB!K$2:AP$1057,28,0)," ")</f>
        <v>LISTAS DE ASISTENCIAS, LAS CUALES SE PODRAN CONSULTAR EN LA DIRECCION EJECUTIVA DE DERECHOS CULTURALES Y EDUCATIVOS, UBICADA EN CALLE PLAZA DE LA CONSTITUCION 10, INTERIOR DEL MUSEO DE HISTORIA DE TLALPAN, C.P. 14000, ALCALDIA DE TLALPAN.</v>
      </c>
      <c r="T45" s="109"/>
      <c r="U45" s="110"/>
      <c r="V45" s="89" t="str">
        <f>IFERROR(VLOOKUP(B45,Concentrado_PB!K$2:AP$1057,27,0)," ")</f>
        <v>PORCENTAJE</v>
      </c>
      <c r="W45" s="89">
        <f>IFERROR(VLOOKUP(B45,Concentrado_PB!K$2:AP$1057,29,0)," ")</f>
        <v>1.1000000000000001E-3</v>
      </c>
      <c r="X45" s="89">
        <f>IFERROR(VLOOKUP(B45,Concentrado_PB!K$2:AP$1057,30,0)," ")</f>
        <v>1.1000000000000001E-3</v>
      </c>
      <c r="Y45" s="89">
        <f>IFERROR(VLOOKUP(B45,Concentrado_PB!K$2:AP$1057,31,0)," ")</f>
        <v>1.1000000000000001E-3</v>
      </c>
      <c r="Z45" s="89">
        <f>IFERROR(VLOOKUP(B45,Concentrado_PB!K$2:AP$1057,32,0)," ")</f>
        <v>1.1000000000000001E-3</v>
      </c>
      <c r="AA45" s="105">
        <v>1.1000000000000001E-3</v>
      </c>
      <c r="AB45" s="92">
        <v>4000000</v>
      </c>
      <c r="AC45" s="93">
        <v>4000000</v>
      </c>
      <c r="AD45" s="85">
        <f t="shared" si="1"/>
        <v>1</v>
      </c>
      <c r="AE45" s="94"/>
      <c r="AF45" s="103"/>
      <c r="AG45" s="100"/>
      <c r="AH45" s="103"/>
      <c r="AI45" s="99"/>
    </row>
    <row r="46" spans="1:35" ht="129.94999999999999" customHeight="1">
      <c r="A46" s="62">
        <v>34</v>
      </c>
      <c r="B46" s="63" t="str">
        <f t="shared" si="0"/>
        <v>02CD14S207</v>
      </c>
      <c r="C46" s="89">
        <f>IFERROR(VLOOKUP(B46,Concentrado_PB!K$3:AP$1057,2,0)," ")</f>
        <v>1</v>
      </c>
      <c r="D46" s="89">
        <f>IFERROR(VLOOKUP(B46,Concentrado_PB!K$3:AP$1057,4,0)," ")</f>
        <v>5</v>
      </c>
      <c r="E46" s="89">
        <f>IFERROR(VLOOKUP(B46,Concentrado_PB!K$3:AP$1057,6,0)," ")</f>
        <v>0</v>
      </c>
      <c r="F46" s="90" t="str">
        <f>IFERROR(VLOOKUP(V$9&amp;A46,Concentrado_PB!A$2:BX$1057,27,0)," ")</f>
        <v>2.6.8</v>
      </c>
      <c r="G46" s="91" t="str">
        <f>IFERROR(VLOOKUP(V$9&amp;A46,Concentrado_PB!A$2:BX$1057,20,0)," ")</f>
        <v xml:space="preserve">5. Igualdad de género </v>
      </c>
      <c r="H46" s="89" t="str">
        <f>IFERROR(VLOOKUP(V$9&amp;A46,Concentrado_PB!A$3:I$1057,8,0),"")</f>
        <v>S207</v>
      </c>
      <c r="I46" s="106" t="str">
        <f>IFERROR(VLOOKUP(V$9&amp;A46,Concentrado_PB!A$3:I$1057,9,0)," ")</f>
        <v>S207_CULTIVANDO ARTE EN TLALPAN</v>
      </c>
      <c r="J46" s="106"/>
      <c r="K46" s="106"/>
      <c r="L46" s="89">
        <f>IFERROR(VLOOKUP(B46,Concentrado_PB!K$2:AP$1057,24,0)," ")</f>
        <v>0.01</v>
      </c>
      <c r="M46" s="106" t="str">
        <f>IFERROR(VLOOKUP(B46,Concentrado_PB!K$2:AP$1057,25,0)," ")</f>
        <v>MIDE EL NUMERO DE NIÑAS, ADOLESCENTES Y MUJERES ATENDIDAS</v>
      </c>
      <c r="N46" s="106"/>
      <c r="O46" s="106"/>
      <c r="P46" s="106" t="str">
        <f>IFERROR(VLOOKUP(B46,Concentrado_PB!K$2:AP$1057,26,0)," ")</f>
        <v>(NUMERO DE NIÑAS, ADOLESCENTES Y MUJERES ATENDIDAS / NUMERO DE NIÑAS, ADOLESCENTES Y MUJERES QUE RESIDEN EN LA DEMARCACION)*100</v>
      </c>
      <c r="Q46" s="106"/>
      <c r="R46" s="106"/>
      <c r="S46" s="108" t="str">
        <f>IFERROR(VLOOKUP(B46,Concentrado_PB!K$2:AP$1057,28,0)," ")</f>
        <v>LISTAS DE ASISTENCIA, LAS CUALES ESTARAN DISPONIBLES PARA CONSULTA EN LA DIRECCION DE FOMENTO A LA EQUIDAD DE GENERO E IGUALDAD SUSTANTIVA, UBICADA EN PLAZA DE LA CONSTITUCION, INTERIOR DEL PARQUE JUANA DE ASBAJE, C.P. 14000, ALCALDIA DE TLALPAN.</v>
      </c>
      <c r="T46" s="109"/>
      <c r="U46" s="110"/>
      <c r="V46" s="89" t="str">
        <f>IFERROR(VLOOKUP(B46,Concentrado_PB!K$2:AP$1057,27,0)," ")</f>
        <v>PORCENTAJE</v>
      </c>
      <c r="W46" s="89">
        <f>IFERROR(VLOOKUP(B46,Concentrado_PB!K$2:AP$1057,29,0)," ")</f>
        <v>5.0000000000000001E-3</v>
      </c>
      <c r="X46" s="89">
        <f>IFERROR(VLOOKUP(B46,Concentrado_PB!K$2:AP$1057,30,0)," ")</f>
        <v>0.01</v>
      </c>
      <c r="Y46" s="89">
        <f>IFERROR(VLOOKUP(B46,Concentrado_PB!K$2:AP$1057,31,0)," ")</f>
        <v>0.01</v>
      </c>
      <c r="Z46" s="89">
        <f>IFERROR(VLOOKUP(B46,Concentrado_PB!K$2:AP$1057,32,0)," ")</f>
        <v>0.01</v>
      </c>
      <c r="AA46" s="105">
        <v>0</v>
      </c>
      <c r="AB46" s="92">
        <v>10000</v>
      </c>
      <c r="AC46" s="93">
        <v>0</v>
      </c>
      <c r="AD46" s="85">
        <f t="shared" si="1"/>
        <v>0</v>
      </c>
      <c r="AE46" s="94"/>
      <c r="AF46" s="103"/>
      <c r="AG46" s="100"/>
      <c r="AH46" s="103"/>
      <c r="AI46" s="99"/>
    </row>
    <row r="47" spans="1:35" ht="129.94999999999999" customHeight="1">
      <c r="A47" s="62">
        <v>35</v>
      </c>
      <c r="B47" s="63" t="str">
        <f t="shared" si="0"/>
        <v>02CD14S208</v>
      </c>
      <c r="C47" s="89">
        <f>IFERROR(VLOOKUP(B47,Concentrado_PB!K$3:AP$1057,2,0)," ")</f>
        <v>4</v>
      </c>
      <c r="D47" s="89">
        <f>IFERROR(VLOOKUP(B47,Concentrado_PB!K$3:AP$1057,4,0)," ")</f>
        <v>5</v>
      </c>
      <c r="E47" s="89">
        <f>IFERROR(VLOOKUP(B47,Concentrado_PB!K$3:AP$1057,6,0)," ")</f>
        <v>0</v>
      </c>
      <c r="F47" s="90" t="str">
        <f>IFERROR(VLOOKUP(V$9&amp;A47,Concentrado_PB!A$2:BX$1057,27,0)," ")</f>
        <v>2.4.2</v>
      </c>
      <c r="G47" s="91" t="str">
        <f>IFERROR(VLOOKUP(V$9&amp;A47,Concentrado_PB!A$2:BX$1057,20,0)," ")</f>
        <v>11. Ciudades y comunidades sostenibles</v>
      </c>
      <c r="H47" s="89" t="str">
        <f>IFERROR(VLOOKUP(V$9&amp;A47,Concentrado_PB!A$3:I$1057,8,0),"")</f>
        <v>S208</v>
      </c>
      <c r="I47" s="106" t="str">
        <f>IFERROR(VLOOKUP(V$9&amp;A47,Concentrado_PB!A$3:I$1057,9,0)," ")</f>
        <v>S208_CULTIVANDO PAZ, ARTE Y CULTURA EN TLALPAN</v>
      </c>
      <c r="J47" s="106"/>
      <c r="K47" s="106"/>
      <c r="L47" s="89">
        <f>IFERROR(VLOOKUP(B47,Concentrado_PB!K$2:AP$1057,24,0)," ")</f>
        <v>4.3999999999999997E-2</v>
      </c>
      <c r="M47" s="106" t="str">
        <f>IFERROR(VLOOKUP(B47,Concentrado_PB!K$2:AP$1057,25,0)," ")</f>
        <v>MIDE LA CANTIDAD DE PERSONAS QUE PARTICIPAN EN ALGUNA ACTIVIDAD CULTURAL.</v>
      </c>
      <c r="N47" s="106"/>
      <c r="O47" s="106"/>
      <c r="P47" s="106" t="str">
        <f>IFERROR(VLOOKUP(B47,Concentrado_PB!K$2:AP$1057,26,0)," ")</f>
        <v>(NUMERO DE PERSONAS QUE PARTICIPAN EN ALGUNA ACTIVIDAD CULTURAL/ NUMERO DE PERSONAS QUE HABITAN EN ZONAS DE MUY BAJO Y BAJO INDICE DE DESARROLLO SOCIAL)*100</v>
      </c>
      <c r="Q47" s="106"/>
      <c r="R47" s="106"/>
      <c r="S47" s="108" t="str">
        <f>IFERROR(VLOOKUP(B47,Concentrado_PB!K$2:AP$1057,28,0),"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7" s="109"/>
      <c r="U47" s="110"/>
      <c r="V47" s="89" t="str">
        <f>IFERROR(VLOOKUP(B47,Concentrado_PB!K$2:AP$1057,27,0)," ")</f>
        <v>PORCENTAJE</v>
      </c>
      <c r="W47" s="89">
        <f>IFERROR(VLOOKUP(B47,Concentrado_PB!K$2:AP$1057,29,0)," ")</f>
        <v>0</v>
      </c>
      <c r="X47" s="89">
        <f>IFERROR(VLOOKUP(B47,Concentrado_PB!K$2:AP$1057,30,0)," ")</f>
        <v>0.02</v>
      </c>
      <c r="Y47" s="89">
        <f>IFERROR(VLOOKUP(B47,Concentrado_PB!K$2:AP$1057,31,0)," ")</f>
        <v>4.3999999999999997E-2</v>
      </c>
      <c r="Z47" s="89">
        <f>IFERROR(VLOOKUP(B47,Concentrado_PB!K$2:AP$1057,32,0)," ")</f>
        <v>4.3999999999999997E-2</v>
      </c>
      <c r="AA47" s="105">
        <v>4.3999999999999997E-2</v>
      </c>
      <c r="AB47" s="92">
        <v>10930000</v>
      </c>
      <c r="AC47" s="93">
        <v>10930000</v>
      </c>
      <c r="AD47" s="85">
        <f t="shared" si="1"/>
        <v>1</v>
      </c>
      <c r="AE47" s="94"/>
      <c r="AF47" s="103"/>
      <c r="AG47" s="100"/>
      <c r="AH47" s="103"/>
      <c r="AI47" s="99"/>
    </row>
    <row r="48" spans="1:35" ht="129.94999999999999" customHeight="1">
      <c r="A48" s="62">
        <v>36</v>
      </c>
      <c r="B48" s="63" t="str">
        <f t="shared" si="0"/>
        <v>02CD14U024</v>
      </c>
      <c r="C48" s="89">
        <f>IFERROR(VLOOKUP(B48,Concentrado_PB!K$3:AP$1057,2,0)," ")</f>
        <v>1</v>
      </c>
      <c r="D48" s="89">
        <f>IFERROR(VLOOKUP(B48,Concentrado_PB!K$3:AP$1057,4,0)," ")</f>
        <v>6</v>
      </c>
      <c r="E48" s="89">
        <f>IFERROR(VLOOKUP(B48,Concentrado_PB!K$3:AP$1057,6,0)," ")</f>
        <v>0</v>
      </c>
      <c r="F48" s="90" t="str">
        <f>IFERROR(VLOOKUP(V$9&amp;A48,Concentrado_PB!A$2:BX$1057,27,0)," ")</f>
        <v>2.6.8</v>
      </c>
      <c r="G48" s="91" t="str">
        <f>IFERROR(VLOOKUP(V$9&amp;A48,Concentrado_PB!A$2:BX$1057,20,0)," ")</f>
        <v xml:space="preserve">10. Reducción de las desigualdades </v>
      </c>
      <c r="H48" s="89" t="str">
        <f>IFERROR(VLOOKUP(V$9&amp;A48,Concentrado_PB!A$3:I$1057,8,0),"")</f>
        <v>U024</v>
      </c>
      <c r="I48" s="106" t="str">
        <f>IFERROR(VLOOKUP(V$9&amp;A48,Concentrado_PB!A$3:I$1057,9,0)," ")</f>
        <v>U024_SEAMOS MEJORES ESTUDIANTES</v>
      </c>
      <c r="J48" s="106"/>
      <c r="K48" s="106"/>
      <c r="L48" s="89">
        <f>IFERROR(VLOOKUP(B48,Concentrado_PB!K$2:AP$1057,24,0)," ")</f>
        <v>1</v>
      </c>
      <c r="M48" s="106" t="str">
        <f>IFERROR(VLOOKUP(B48,Concentrado_PB!K$2:AP$1057,25,0)," ")</f>
        <v xml:space="preserve">MIDE EL NUMERO  DE HABITANTES QUE RECIBEN APOYOS ECONOMICOS EN ESPECIE . </v>
      </c>
      <c r="N48" s="106"/>
      <c r="O48" s="106"/>
      <c r="P48" s="106" t="str">
        <f>IFERROR(VLOOKUP(B48,Concentrado_PB!K$2:AP$1057,26,0)," ")</f>
        <v>(NUMERO DE HABITANTES QUE RECIBEN EL APOYO / NUMERO DE HABITANTES DE LA DEMARCACION)* 100</v>
      </c>
      <c r="Q48" s="106"/>
      <c r="R48" s="106"/>
      <c r="S48" s="108" t="str">
        <f>IFERROR(VLOOKUP(B48,Concentrado_PB!K$2:AP$1057,28,0),"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48" s="109"/>
      <c r="U48" s="110"/>
      <c r="V48" s="89" t="str">
        <f>IFERROR(VLOOKUP(B48,Concentrado_PB!K$2:AP$1057,27,0)," ")</f>
        <v>PORCENTAJE</v>
      </c>
      <c r="W48" s="89">
        <f>IFERROR(VLOOKUP(B48,Concentrado_PB!K$2:AP$1057,29,0)," ")</f>
        <v>0</v>
      </c>
      <c r="X48" s="89">
        <f>IFERROR(VLOOKUP(B48,Concentrado_PB!K$2:AP$1057,30,0)," ")</f>
        <v>0</v>
      </c>
      <c r="Y48" s="89">
        <f>IFERROR(VLOOKUP(B48,Concentrado_PB!K$2:AP$1057,31,0)," ")</f>
        <v>0</v>
      </c>
      <c r="Z48" s="89">
        <f>IFERROR(VLOOKUP(B48,Concentrado_PB!K$2:AP$1057,32,0)," ")</f>
        <v>1</v>
      </c>
      <c r="AA48" s="105">
        <v>0.02</v>
      </c>
      <c r="AB48" s="92">
        <v>12670737.039999999</v>
      </c>
      <c r="AC48" s="93">
        <v>1707963.52</v>
      </c>
      <c r="AD48" s="85">
        <f t="shared" si="1"/>
        <v>0.13479590923623178</v>
      </c>
      <c r="AE48" s="94"/>
      <c r="AF48" s="103"/>
      <c r="AG48" s="100"/>
      <c r="AH48" s="103"/>
      <c r="AI48" s="99"/>
    </row>
    <row r="49" spans="1:35" ht="129.94999999999999" customHeight="1">
      <c r="A49" s="62"/>
      <c r="B49" s="63" t="str">
        <f t="shared" si="0"/>
        <v>02CD14U026</v>
      </c>
      <c r="C49" s="89">
        <v>1</v>
      </c>
      <c r="D49" s="89">
        <v>6</v>
      </c>
      <c r="E49" s="89">
        <v>0</v>
      </c>
      <c r="F49" s="90" t="s">
        <v>1351</v>
      </c>
      <c r="G49" s="91" t="str">
        <f>IFERROR(VLOOKUP(V$9&amp;A49,Concentrado_PB!A$2:BX$1057,20,0)," ")</f>
        <v xml:space="preserve"> </v>
      </c>
      <c r="H49" s="89" t="s">
        <v>1243</v>
      </c>
      <c r="I49" s="106" t="s">
        <v>15608</v>
      </c>
      <c r="J49" s="106"/>
      <c r="K49" s="106"/>
      <c r="L49" s="89">
        <v>1</v>
      </c>
      <c r="M49" s="106" t="str">
        <f>IFERROR(VLOOKUP(B49,[1]Concentrado_PB!K$2:AP$1057,25,0)," ")</f>
        <v>-</v>
      </c>
      <c r="N49" s="106"/>
      <c r="O49" s="106"/>
      <c r="P49" s="106" t="str">
        <f>IFERROR(VLOOKUP(B49,[1]Concentrado_PB!K$2:AP$1057,26,0)," ")</f>
        <v>-</v>
      </c>
      <c r="Q49" s="106"/>
      <c r="R49" s="106"/>
      <c r="S49" s="108" t="s">
        <v>5580</v>
      </c>
      <c r="T49" s="109"/>
      <c r="U49" s="110"/>
      <c r="V49" s="89" t="s">
        <v>59</v>
      </c>
      <c r="W49" s="89">
        <v>0</v>
      </c>
      <c r="X49" s="89">
        <v>0</v>
      </c>
      <c r="Y49" s="89">
        <v>0</v>
      </c>
      <c r="Z49" s="89">
        <v>1</v>
      </c>
      <c r="AA49" s="105">
        <v>1</v>
      </c>
      <c r="AB49" s="92">
        <v>92363226.439999998</v>
      </c>
      <c r="AC49" s="93">
        <v>70901829.069999993</v>
      </c>
      <c r="AD49" s="85">
        <f t="shared" si="1"/>
        <v>0.76764132006647123</v>
      </c>
      <c r="AE49" s="94"/>
      <c r="AF49" s="103"/>
      <c r="AG49" s="100"/>
      <c r="AH49" s="103"/>
      <c r="AI49" s="99"/>
    </row>
    <row r="50" spans="1:35">
      <c r="C50" s="73"/>
      <c r="D50" s="73"/>
      <c r="E50" s="73"/>
      <c r="F50" s="74"/>
      <c r="G50" s="74"/>
      <c r="H50" s="72"/>
      <c r="I50" s="72"/>
      <c r="J50" s="72"/>
      <c r="K50" s="72"/>
      <c r="L50" s="72"/>
      <c r="M50" s="72"/>
      <c r="N50" s="72"/>
      <c r="O50" s="72"/>
      <c r="P50" s="72"/>
      <c r="Q50" s="72"/>
      <c r="R50" s="72"/>
      <c r="S50" s="72"/>
      <c r="T50" s="72"/>
      <c r="U50" s="72"/>
      <c r="V50" s="72"/>
      <c r="W50" s="72"/>
      <c r="X50" s="72"/>
      <c r="Y50" s="72"/>
      <c r="Z50" s="72"/>
      <c r="AA50" s="72"/>
      <c r="AB50" s="72"/>
      <c r="AC50" s="72"/>
      <c r="AD50" s="72"/>
      <c r="AE50" s="72"/>
    </row>
    <row r="51" spans="1:35" ht="103.5" customHeight="1">
      <c r="C51" s="73"/>
      <c r="D51" s="73"/>
      <c r="E51" s="73"/>
      <c r="F51" s="74"/>
      <c r="G51" s="74"/>
      <c r="H51" s="72"/>
      <c r="I51" s="72"/>
      <c r="J51" s="72"/>
      <c r="K51" s="72"/>
      <c r="L51" s="72"/>
      <c r="M51" s="72"/>
      <c r="N51" s="72"/>
      <c r="O51" s="72"/>
      <c r="P51" s="72"/>
      <c r="Q51" s="72"/>
      <c r="R51" s="72"/>
      <c r="S51" s="72"/>
      <c r="T51" s="72"/>
      <c r="U51" s="72"/>
      <c r="V51" s="72"/>
      <c r="W51" s="72"/>
      <c r="X51" s="72"/>
      <c r="Y51" s="72"/>
      <c r="Z51" s="72"/>
      <c r="AA51" s="72"/>
      <c r="AB51" s="72"/>
      <c r="AC51" s="72"/>
      <c r="AD51" s="72"/>
      <c r="AE51" s="72"/>
    </row>
    <row r="52" spans="1:35">
      <c r="C52" s="73"/>
      <c r="D52" s="73"/>
      <c r="E52" s="73"/>
      <c r="F52" s="74"/>
      <c r="G52" s="74"/>
      <c r="H52" s="72"/>
      <c r="I52" s="72"/>
      <c r="J52" s="72"/>
      <c r="K52" s="72"/>
      <c r="L52" s="72"/>
      <c r="M52" s="72"/>
      <c r="N52" s="72"/>
      <c r="O52" s="72"/>
      <c r="P52" s="72"/>
      <c r="Q52" s="72"/>
      <c r="R52" s="72"/>
      <c r="S52" s="72"/>
      <c r="T52" s="72"/>
      <c r="U52" s="72"/>
      <c r="V52" s="72"/>
      <c r="W52" s="72"/>
      <c r="X52" s="72"/>
      <c r="Y52" s="72"/>
      <c r="Z52" s="72"/>
      <c r="AA52" s="72"/>
      <c r="AB52" s="72"/>
      <c r="AC52" s="72"/>
      <c r="AD52" s="72"/>
      <c r="AE52" s="72"/>
    </row>
    <row r="53" spans="1:35" ht="15">
      <c r="B53" s="64"/>
      <c r="C53" s="75"/>
      <c r="D53" s="75"/>
      <c r="E53" s="75"/>
      <c r="F53" s="74"/>
      <c r="G53" s="74"/>
      <c r="H53" s="72"/>
      <c r="I53" s="72"/>
      <c r="J53" s="72"/>
      <c r="K53" s="72"/>
      <c r="L53" s="72"/>
      <c r="M53" s="72"/>
      <c r="N53" s="72"/>
      <c r="O53" s="72"/>
      <c r="P53" s="72"/>
      <c r="Q53" s="72"/>
      <c r="R53" s="72"/>
      <c r="S53" s="72"/>
      <c r="T53" s="72"/>
      <c r="U53" s="72"/>
      <c r="V53" s="72"/>
      <c r="W53" s="72"/>
      <c r="X53" s="72"/>
      <c r="Y53" s="72"/>
      <c r="Z53" s="72"/>
      <c r="AA53" s="72"/>
      <c r="AB53" s="72"/>
      <c r="AC53" s="72"/>
      <c r="AD53" s="72"/>
      <c r="AE53" s="72"/>
    </row>
    <row r="54" spans="1:35" ht="15">
      <c r="B54" s="64"/>
      <c r="C54" s="75"/>
      <c r="D54" s="75"/>
      <c r="E54" s="75"/>
      <c r="F54" s="76"/>
      <c r="G54" s="76"/>
      <c r="H54" s="72"/>
      <c r="I54" s="72"/>
      <c r="J54" s="113" t="s">
        <v>15440</v>
      </c>
      <c r="K54" s="113"/>
      <c r="L54" s="113"/>
      <c r="M54" s="113"/>
      <c r="N54" s="113"/>
      <c r="O54" s="113"/>
      <c r="P54" s="77"/>
      <c r="Q54" s="77"/>
      <c r="R54" s="72"/>
      <c r="Y54" s="113" t="s">
        <v>15441</v>
      </c>
      <c r="Z54" s="113"/>
      <c r="AA54" s="113"/>
      <c r="AB54" s="113"/>
      <c r="AC54" s="113"/>
      <c r="AD54" s="113"/>
      <c r="AE54" s="72"/>
    </row>
    <row r="55" spans="1:35" ht="15">
      <c r="B55" s="64"/>
      <c r="C55" s="75"/>
      <c r="D55" s="75"/>
      <c r="E55" s="75"/>
      <c r="F55" s="75"/>
      <c r="G55" s="75"/>
      <c r="H55" s="72"/>
      <c r="I55" s="72"/>
      <c r="J55" s="75"/>
      <c r="K55" s="75"/>
      <c r="L55" s="75"/>
      <c r="M55" s="77"/>
      <c r="N55" s="77"/>
      <c r="O55" s="77"/>
      <c r="P55" s="77"/>
      <c r="Q55" s="77"/>
      <c r="R55" s="72"/>
      <c r="Y55" s="75"/>
      <c r="Z55" s="75"/>
      <c r="AA55" s="75"/>
      <c r="AB55" s="75"/>
      <c r="AC55" s="75"/>
      <c r="AD55" s="77"/>
      <c r="AE55" s="72"/>
    </row>
    <row r="56" spans="1:35" ht="15">
      <c r="B56" s="64"/>
      <c r="C56" s="75"/>
      <c r="D56" s="75"/>
      <c r="E56" s="75"/>
      <c r="F56" s="78"/>
      <c r="G56" s="78"/>
      <c r="H56" s="72"/>
      <c r="I56" s="72"/>
      <c r="J56" s="79"/>
      <c r="K56" s="79"/>
      <c r="L56" s="79"/>
      <c r="M56" s="80"/>
      <c r="N56" s="80"/>
      <c r="O56" s="80"/>
      <c r="P56" s="77"/>
      <c r="Q56" s="77"/>
      <c r="R56" s="72"/>
      <c r="Y56" s="81"/>
      <c r="Z56" s="81"/>
      <c r="AA56" s="81"/>
      <c r="AB56" s="81"/>
      <c r="AC56" s="81"/>
      <c r="AD56" s="81"/>
      <c r="AE56" s="72"/>
    </row>
    <row r="57" spans="1:35" ht="15">
      <c r="B57" s="64"/>
      <c r="C57" s="75"/>
      <c r="D57" s="75"/>
      <c r="E57" s="75"/>
      <c r="F57" s="76"/>
      <c r="G57" s="76"/>
      <c r="H57" s="72"/>
      <c r="I57" s="72"/>
      <c r="J57" s="112" t="s">
        <v>15616</v>
      </c>
      <c r="K57" s="112"/>
      <c r="L57" s="112"/>
      <c r="M57" s="112"/>
      <c r="N57" s="112"/>
      <c r="O57" s="112"/>
      <c r="P57" s="77"/>
      <c r="Q57" s="77"/>
      <c r="R57" s="72"/>
      <c r="Y57" s="112" t="s">
        <v>15615</v>
      </c>
      <c r="Z57" s="112"/>
      <c r="AA57" s="112"/>
      <c r="AB57" s="112"/>
      <c r="AC57" s="112"/>
      <c r="AD57" s="112"/>
      <c r="AE57" s="72"/>
    </row>
    <row r="58" spans="1:35" ht="15">
      <c r="B58" s="64"/>
      <c r="C58" s="75"/>
      <c r="D58" s="75"/>
      <c r="E58" s="75"/>
      <c r="F58" s="82"/>
      <c r="G58" s="82"/>
      <c r="H58" s="72"/>
      <c r="I58" s="72"/>
      <c r="J58" s="83" t="s">
        <v>15609</v>
      </c>
      <c r="K58" s="83"/>
      <c r="L58" s="83"/>
      <c r="M58" s="83"/>
      <c r="N58" s="77"/>
      <c r="O58" s="77"/>
      <c r="P58" s="77"/>
      <c r="Q58" s="77"/>
      <c r="R58" s="72"/>
      <c r="AA58" s="83" t="s">
        <v>15612</v>
      </c>
      <c r="AB58" s="83"/>
      <c r="AC58" s="77"/>
      <c r="AD58" s="77"/>
      <c r="AE58" s="72"/>
    </row>
    <row r="59" spans="1:35" ht="15">
      <c r="B59" s="64"/>
      <c r="C59" s="75"/>
      <c r="D59" s="75"/>
      <c r="E59" s="75"/>
      <c r="F59" s="82"/>
      <c r="G59" s="82"/>
      <c r="H59" s="72"/>
      <c r="I59" s="72"/>
      <c r="J59" s="111"/>
      <c r="K59" s="111"/>
      <c r="L59" s="111"/>
      <c r="M59" s="111"/>
      <c r="N59" s="111"/>
      <c r="O59" s="111"/>
      <c r="P59" s="77"/>
      <c r="Q59" s="77"/>
      <c r="R59" s="72"/>
      <c r="Y59" s="111"/>
      <c r="Z59" s="111"/>
      <c r="AA59" s="111"/>
      <c r="AB59" s="111"/>
      <c r="AC59" s="111"/>
      <c r="AD59" s="111"/>
      <c r="AE59" s="72"/>
    </row>
    <row r="60" spans="1:35" ht="14.65" customHeight="1">
      <c r="B60" s="64"/>
      <c r="C60" s="75"/>
      <c r="D60" s="75"/>
      <c r="E60" s="75"/>
      <c r="F60" s="82"/>
      <c r="G60" s="82"/>
      <c r="H60" s="72"/>
      <c r="I60" s="72"/>
      <c r="J60" s="114" t="s">
        <v>15610</v>
      </c>
      <c r="K60" s="114"/>
      <c r="L60" s="114"/>
      <c r="M60" s="114"/>
      <c r="N60" s="114"/>
      <c r="O60" s="114"/>
      <c r="P60" s="114"/>
      <c r="Q60" s="114"/>
      <c r="R60" s="114"/>
      <c r="S60" s="114"/>
      <c r="T60" s="114"/>
      <c r="U60" s="114"/>
      <c r="V60" s="114"/>
      <c r="W60" s="114"/>
      <c r="Y60" s="111" t="s">
        <v>15613</v>
      </c>
      <c r="Z60" s="111"/>
      <c r="AA60" s="111"/>
      <c r="AB60" s="111"/>
      <c r="AC60" s="111"/>
      <c r="AD60" s="111"/>
      <c r="AE60" s="72"/>
    </row>
    <row r="61" spans="1:35" ht="15">
      <c r="B61" s="64"/>
      <c r="C61" s="75"/>
      <c r="D61" s="75"/>
      <c r="E61" s="75"/>
      <c r="F61" s="83"/>
      <c r="G61" s="83"/>
      <c r="H61" s="72"/>
      <c r="I61" s="72"/>
      <c r="J61" s="111" t="s">
        <v>15611</v>
      </c>
      <c r="K61" s="111"/>
      <c r="L61" s="111"/>
      <c r="M61" s="111"/>
      <c r="N61" s="111" t="s">
        <v>15442</v>
      </c>
      <c r="O61" s="111"/>
      <c r="P61" s="72"/>
      <c r="Q61" s="72"/>
      <c r="R61" s="72"/>
      <c r="Y61" s="111" t="s">
        <v>15614</v>
      </c>
      <c r="Z61" s="111"/>
      <c r="AA61" s="111"/>
      <c r="AB61" s="111"/>
      <c r="AC61" s="111"/>
      <c r="AD61" s="111"/>
      <c r="AE61" s="72"/>
    </row>
    <row r="62" spans="1:35" ht="12.95" customHeight="1">
      <c r="B62" s="64"/>
      <c r="C62" s="57"/>
      <c r="D62" s="57"/>
      <c r="E62" s="57"/>
      <c r="F62" s="58"/>
      <c r="G62" s="58"/>
      <c r="R62" s="58"/>
      <c r="S62" s="58"/>
      <c r="T62" s="58"/>
      <c r="U62" s="58"/>
      <c r="V62" s="58"/>
      <c r="W62" s="58"/>
      <c r="X62" s="58"/>
    </row>
    <row r="63" spans="1:35" ht="12.95" customHeight="1">
      <c r="B63" s="64"/>
      <c r="C63" s="57"/>
      <c r="D63" s="57"/>
      <c r="E63" s="57"/>
      <c r="F63" s="58"/>
      <c r="G63" s="58"/>
      <c r="R63" s="58"/>
      <c r="S63" s="58"/>
      <c r="T63" s="58"/>
      <c r="U63" s="58"/>
      <c r="V63" s="58"/>
      <c r="W63" s="58"/>
      <c r="X63" s="58"/>
    </row>
    <row r="64" spans="1:35" ht="15">
      <c r="D64" s="57"/>
      <c r="E64" s="57"/>
    </row>
    <row r="65" spans="4:5" ht="15">
      <c r="D65" s="57"/>
      <c r="E65" s="57"/>
    </row>
    <row r="66" spans="4:5" ht="15">
      <c r="D66" s="57"/>
      <c r="E66" s="57"/>
    </row>
    <row r="67" spans="4:5" ht="15">
      <c r="D67" s="57"/>
      <c r="E67" s="57"/>
    </row>
  </sheetData>
  <sheetProtection selectLockedCells="1"/>
  <sortState ref="H13:AA47">
    <sortCondition ref="H13:H47"/>
  </sortState>
  <mergeCells count="174">
    <mergeCell ref="I49:K49"/>
    <mergeCell ref="M49:O49"/>
    <mergeCell ref="P49:R49"/>
    <mergeCell ref="S49:U49"/>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 ref="C9:H9"/>
    <mergeCell ref="T9:U9"/>
    <mergeCell ref="I9:S9"/>
    <mergeCell ref="C5:AE5"/>
    <mergeCell ref="C7:AE7"/>
    <mergeCell ref="C6:AE6"/>
    <mergeCell ref="C11:AE11"/>
    <mergeCell ref="V9:X9"/>
    <mergeCell ref="S12:U12"/>
    <mergeCell ref="Y9:AA9"/>
    <mergeCell ref="AB9:AE9"/>
    <mergeCell ref="S20:U20"/>
    <mergeCell ref="S21:U21"/>
    <mergeCell ref="S22:U22"/>
    <mergeCell ref="S23:U23"/>
    <mergeCell ref="S24:U24"/>
    <mergeCell ref="P15:R15"/>
    <mergeCell ref="P21:R21"/>
    <mergeCell ref="M19:O19"/>
    <mergeCell ref="M20:O20"/>
    <mergeCell ref="J61:M61"/>
    <mergeCell ref="N61:O61"/>
    <mergeCell ref="Y57:AD57"/>
    <mergeCell ref="Y59:AD59"/>
    <mergeCell ref="Y60:AD60"/>
    <mergeCell ref="Y61:AB61"/>
    <mergeCell ref="AC61:AD61"/>
    <mergeCell ref="S46:U46"/>
    <mergeCell ref="S47:U47"/>
    <mergeCell ref="P47:R47"/>
    <mergeCell ref="M47:O47"/>
    <mergeCell ref="I47:K47"/>
    <mergeCell ref="J54:O54"/>
    <mergeCell ref="J57:O57"/>
    <mergeCell ref="J59:O59"/>
    <mergeCell ref="Y54:AD54"/>
    <mergeCell ref="P46:R46"/>
    <mergeCell ref="M46:O46"/>
    <mergeCell ref="I46:K46"/>
    <mergeCell ref="I48:K48"/>
    <mergeCell ref="M48:O48"/>
    <mergeCell ref="P48:R48"/>
    <mergeCell ref="S48:U48"/>
    <mergeCell ref="J60:W60"/>
    <mergeCell ref="S45:U45"/>
    <mergeCell ref="S36:U36"/>
    <mergeCell ref="M30:O30"/>
    <mergeCell ref="M42:O42"/>
    <mergeCell ref="M43:O43"/>
    <mergeCell ref="M44:O44"/>
    <mergeCell ref="M45:O45"/>
    <mergeCell ref="P44:R44"/>
    <mergeCell ref="P45:R45"/>
    <mergeCell ref="M31:O31"/>
    <mergeCell ref="P31:R31"/>
    <mergeCell ref="P32:R32"/>
    <mergeCell ref="P33:R33"/>
    <mergeCell ref="P34:R34"/>
    <mergeCell ref="P35:R35"/>
    <mergeCell ref="P36:R36"/>
    <mergeCell ref="S31:U31"/>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29:U29"/>
    <mergeCell ref="S30:U30"/>
    <mergeCell ref="S37:U37"/>
    <mergeCell ref="S38:U38"/>
    <mergeCell ref="P37:R37"/>
    <mergeCell ref="P30:R30"/>
    <mergeCell ref="P38:R38"/>
    <mergeCell ref="S44:U44"/>
    <mergeCell ref="P39:R39"/>
    <mergeCell ref="P40:R40"/>
    <mergeCell ref="P41:R41"/>
    <mergeCell ref="S43:U43"/>
    <mergeCell ref="S39:U39"/>
    <mergeCell ref="S40:U40"/>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 ref="P19:R19"/>
  </mergeCells>
  <conditionalFormatting sqref="AE13:AE48">
    <cfRule type="expression" priority="5">
      <formula>$Z13=0</formula>
    </cfRule>
    <cfRule type="expression" dxfId="18" priority="6">
      <formula>$AA13&gt;=($Z13*0.8)</formula>
    </cfRule>
    <cfRule type="expression" dxfId="17" priority="7">
      <formula>$AA13&gt;=($Z13*0.6)</formula>
    </cfRule>
    <cfRule type="expression" dxfId="16" priority="8">
      <formula>$AA13&lt;(0.6*$Z13)</formula>
    </cfRule>
  </conditionalFormatting>
  <conditionalFormatting sqref="AE49">
    <cfRule type="expression" priority="1">
      <formula>$Z49=0</formula>
    </cfRule>
    <cfRule type="expression" dxfId="15" priority="2">
      <formula>$AA49&gt;=($Z49*0.8)</formula>
    </cfRule>
    <cfRule type="expression" dxfId="14" priority="3">
      <formula>$AA49&gt;=($Z49*0.6)</formula>
    </cfRule>
    <cfRule type="expression" dxfId="13" priority="4">
      <formula>$AA49&lt;(0.6*$Z49)</formula>
    </cfRule>
  </conditionalFormatting>
  <printOptions horizontalCentered="1"/>
  <pageMargins left="0.23622047244094491" right="0.74803149606299213" top="0.6692913385826772" bottom="0.74803149606299213" header="0.31496062992125984" footer="0.31496062992125984"/>
  <pageSetup scale="35" orientation="landscape" r:id="rId1"/>
  <headerFooter>
    <oddHeader>&amp;L&amp;G&amp;R&amp;G</oddHeader>
    <oddFooter>&amp;L&amp;P de &amp;N&amp;C&amp;P&amp;R&amp;G</oddFooter>
  </headerFooter>
  <colBreaks count="1" manualBreakCount="1">
    <brk id="31" max="66" man="1"/>
  </colBreaks>
  <legacyDrawingHF r:id="rId2"/>
  <extLst>
    <ext xmlns:x14="http://schemas.microsoft.com/office/spreadsheetml/2009/9/main" uri="{CCE6A557-97BC-4b89-ADB6-D9C93CAAB3DF}">
      <x14:dataValidations xmlns:xm="http://schemas.microsoft.com/office/excel/2006/main"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Cat_URG!$B$2:$B$113</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filterMode="1"/>
  <dimension ref="A1:GR1063"/>
  <sheetViews>
    <sheetView topLeftCell="U1" zoomScale="85" zoomScaleNormal="85" workbookViewId="0">
      <pane ySplit="2" topLeftCell="A3" activePane="bottomLeft" state="frozen"/>
      <selection activeCell="AK1" sqref="AK1"/>
      <selection pane="bottomLeft" activeCell="AG975" sqref="AG975"/>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5"/>
    <col min="21" max="21" width="10.5703125" bestFit="1" customWidth="1"/>
    <col min="27" max="27" width="6.42578125" style="53"/>
    <col min="34" max="34" width="6.42578125" style="24"/>
    <col min="77" max="77" width="20.5703125" style="67" customWidth="1"/>
  </cols>
  <sheetData>
    <row r="1" spans="1:78" s="49" customFormat="1">
      <c r="A1" s="49">
        <v>1</v>
      </c>
      <c r="B1" s="49">
        <v>2</v>
      </c>
      <c r="C1" s="49">
        <v>3</v>
      </c>
      <c r="D1" s="49">
        <v>4</v>
      </c>
      <c r="E1" s="49">
        <v>5</v>
      </c>
      <c r="F1" s="49">
        <v>6</v>
      </c>
      <c r="G1" s="49">
        <v>7</v>
      </c>
      <c r="H1" s="49">
        <v>8</v>
      </c>
      <c r="I1" s="49">
        <v>9</v>
      </c>
      <c r="J1" s="49">
        <v>10</v>
      </c>
      <c r="K1" s="49">
        <v>11</v>
      </c>
      <c r="L1" s="49">
        <v>12</v>
      </c>
      <c r="M1" s="49">
        <v>13</v>
      </c>
      <c r="N1" s="49">
        <v>14</v>
      </c>
      <c r="O1" s="49">
        <v>15</v>
      </c>
      <c r="P1" s="49">
        <v>16</v>
      </c>
      <c r="Q1" s="49">
        <v>17</v>
      </c>
      <c r="R1" s="49">
        <v>18</v>
      </c>
      <c r="S1" s="49">
        <v>19</v>
      </c>
      <c r="T1" s="49">
        <v>20</v>
      </c>
      <c r="U1" s="49">
        <v>21</v>
      </c>
      <c r="V1" s="49">
        <v>22</v>
      </c>
      <c r="W1" s="49">
        <v>23</v>
      </c>
      <c r="X1" s="49">
        <v>24</v>
      </c>
      <c r="Y1" s="49">
        <v>25</v>
      </c>
      <c r="Z1" s="49">
        <v>26</v>
      </c>
      <c r="AA1" s="49">
        <v>27</v>
      </c>
      <c r="AB1" s="49">
        <v>28</v>
      </c>
      <c r="AC1" s="49">
        <v>29</v>
      </c>
      <c r="AD1" s="49">
        <v>30</v>
      </c>
      <c r="AE1" s="49">
        <v>31</v>
      </c>
      <c r="AF1" s="49">
        <v>32</v>
      </c>
      <c r="AG1" s="49">
        <v>33</v>
      </c>
      <c r="AH1" s="49">
        <v>34</v>
      </c>
      <c r="AI1" s="49">
        <v>35</v>
      </c>
      <c r="AJ1" s="49">
        <v>36</v>
      </c>
      <c r="AK1" s="49">
        <v>37</v>
      </c>
      <c r="AL1" s="49">
        <v>38</v>
      </c>
      <c r="AM1" s="49">
        <v>39</v>
      </c>
      <c r="AN1" s="49">
        <v>40</v>
      </c>
      <c r="AO1" s="49">
        <v>41</v>
      </c>
      <c r="AP1" s="49">
        <v>42</v>
      </c>
      <c r="AQ1" s="49">
        <v>43</v>
      </c>
      <c r="AR1" s="49">
        <v>44</v>
      </c>
      <c r="AS1" s="49">
        <v>45</v>
      </c>
      <c r="AT1" s="49">
        <v>46</v>
      </c>
      <c r="AU1" s="49">
        <v>47</v>
      </c>
      <c r="AV1" s="49">
        <v>48</v>
      </c>
      <c r="AW1" s="49">
        <v>49</v>
      </c>
      <c r="AX1" s="49">
        <v>50</v>
      </c>
      <c r="AY1" s="49">
        <v>51</v>
      </c>
      <c r="AZ1" s="49">
        <v>52</v>
      </c>
      <c r="BA1" s="49">
        <v>53</v>
      </c>
      <c r="BB1" s="49">
        <v>54</v>
      </c>
      <c r="BC1" s="49">
        <v>55</v>
      </c>
      <c r="BD1" s="49">
        <v>56</v>
      </c>
      <c r="BE1" s="49">
        <v>57</v>
      </c>
      <c r="BF1" s="49">
        <v>58</v>
      </c>
      <c r="BG1" s="49">
        <v>59</v>
      </c>
      <c r="BH1" s="49">
        <v>60</v>
      </c>
      <c r="BI1" s="49">
        <v>61</v>
      </c>
      <c r="BJ1" s="49">
        <v>62</v>
      </c>
      <c r="BK1" s="49">
        <v>63</v>
      </c>
      <c r="BL1" s="49">
        <v>64</v>
      </c>
      <c r="BM1" s="49">
        <v>65</v>
      </c>
      <c r="BN1" s="49">
        <v>66</v>
      </c>
      <c r="BO1" s="49">
        <v>67</v>
      </c>
      <c r="BP1" s="49">
        <v>68</v>
      </c>
      <c r="BQ1" s="49">
        <v>69</v>
      </c>
      <c r="BR1" s="49">
        <v>70</v>
      </c>
      <c r="BS1" s="49">
        <v>71</v>
      </c>
      <c r="BT1" s="49">
        <v>72</v>
      </c>
      <c r="BU1" s="49">
        <v>73</v>
      </c>
      <c r="BV1" s="49">
        <v>74</v>
      </c>
      <c r="BW1" s="49">
        <v>75</v>
      </c>
      <c r="BX1" s="49">
        <v>76</v>
      </c>
      <c r="BY1" s="49">
        <v>77</v>
      </c>
    </row>
    <row r="2" spans="1:78" s="48" customFormat="1" ht="21.95" customHeight="1">
      <c r="A2" s="54" t="s">
        <v>15447</v>
      </c>
      <c r="B2" s="43" t="s">
        <v>1</v>
      </c>
      <c r="C2" s="43" t="s">
        <v>3</v>
      </c>
      <c r="D2" s="44" t="s">
        <v>5</v>
      </c>
      <c r="E2" s="44" t="s">
        <v>7</v>
      </c>
      <c r="F2" s="44" t="s">
        <v>9</v>
      </c>
      <c r="G2" s="44" t="s">
        <v>11</v>
      </c>
      <c r="H2" s="44" t="s">
        <v>13</v>
      </c>
      <c r="I2" s="44" t="s">
        <v>15</v>
      </c>
      <c r="J2" s="43" t="s">
        <v>17</v>
      </c>
      <c r="K2" s="50" t="s">
        <v>225</v>
      </c>
      <c r="L2" s="45" t="s">
        <v>20</v>
      </c>
      <c r="M2" s="45" t="s">
        <v>21</v>
      </c>
      <c r="N2" s="45" t="s">
        <v>23</v>
      </c>
      <c r="O2" s="45" t="s">
        <v>24</v>
      </c>
      <c r="P2" s="45" t="s">
        <v>26</v>
      </c>
      <c r="Q2" s="45" t="s">
        <v>27</v>
      </c>
      <c r="R2" s="43" t="s">
        <v>29</v>
      </c>
      <c r="S2" s="43" t="s">
        <v>30</v>
      </c>
      <c r="T2" s="50" t="s">
        <v>15510</v>
      </c>
      <c r="U2" s="43" t="s">
        <v>32</v>
      </c>
      <c r="V2" s="43" t="s">
        <v>33</v>
      </c>
      <c r="W2" s="43" t="s">
        <v>35</v>
      </c>
      <c r="X2" s="43" t="s">
        <v>36</v>
      </c>
      <c r="Y2" s="43" t="s">
        <v>38</v>
      </c>
      <c r="Z2" s="43" t="s">
        <v>39</v>
      </c>
      <c r="AA2" s="51" t="s">
        <v>15445</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69" t="s">
        <v>15513</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88">
        <v>2</v>
      </c>
      <c r="O3" s="7" t="s">
        <v>25</v>
      </c>
      <c r="P3" s="88">
        <v>1</v>
      </c>
      <c r="Q3" s="7" t="s">
        <v>28</v>
      </c>
      <c r="R3" s="88">
        <v>16</v>
      </c>
      <c r="S3" s="4" t="s">
        <v>31</v>
      </c>
      <c r="T3" s="66" t="str">
        <f t="shared" ref="T3:T66" si="0">R3&amp;". "&amp;S3</f>
        <v>16. Paz, justicia e instituciones sólidas</v>
      </c>
      <c r="U3" s="88" t="s">
        <v>497</v>
      </c>
      <c r="V3" s="4" t="s">
        <v>34</v>
      </c>
      <c r="W3" s="88" t="s">
        <v>528</v>
      </c>
      <c r="X3" s="4" t="s">
        <v>37</v>
      </c>
      <c r="Y3" s="88" t="s">
        <v>4738</v>
      </c>
      <c r="Z3" s="4" t="s">
        <v>40</v>
      </c>
      <c r="AA3" s="52" t="s">
        <v>15448</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7">
        <v>188845420.93000004</v>
      </c>
      <c r="BZ3" s="10"/>
    </row>
    <row r="4" spans="1:78" ht="15.75" hidden="1">
      <c r="A4" s="49" t="str">
        <f>B4&amp;COUNTIF($B$3:B4,B4)</f>
        <v>01C0012</v>
      </c>
      <c r="B4" s="3" t="s">
        <v>2</v>
      </c>
      <c r="C4" s="4" t="s">
        <v>4</v>
      </c>
      <c r="D4" s="4" t="s">
        <v>6</v>
      </c>
      <c r="E4" s="4" t="s">
        <v>8</v>
      </c>
      <c r="F4" s="4" t="s">
        <v>10</v>
      </c>
      <c r="G4" s="4" t="s">
        <v>12</v>
      </c>
      <c r="H4" s="3" t="s">
        <v>231</v>
      </c>
      <c r="I4" s="4" t="s">
        <v>232</v>
      </c>
      <c r="J4" s="4" t="s">
        <v>233</v>
      </c>
      <c r="K4" s="5" t="s">
        <v>234</v>
      </c>
      <c r="L4" s="6">
        <v>2</v>
      </c>
      <c r="M4" s="5" t="s">
        <v>22</v>
      </c>
      <c r="N4" s="88">
        <v>2</v>
      </c>
      <c r="O4" s="7" t="s">
        <v>25</v>
      </c>
      <c r="P4" s="88">
        <v>1</v>
      </c>
      <c r="Q4" s="7" t="s">
        <v>28</v>
      </c>
      <c r="R4" s="88">
        <v>16</v>
      </c>
      <c r="S4" s="4" t="s">
        <v>31</v>
      </c>
      <c r="T4" s="66" t="str">
        <f t="shared" si="0"/>
        <v>16. Paz, justicia e instituciones sólidas</v>
      </c>
      <c r="U4" s="88" t="s">
        <v>497</v>
      </c>
      <c r="V4" s="4" t="s">
        <v>34</v>
      </c>
      <c r="W4" s="88" t="s">
        <v>3581</v>
      </c>
      <c r="X4" s="4" t="s">
        <v>235</v>
      </c>
      <c r="Y4" s="88" t="s">
        <v>349</v>
      </c>
      <c r="Z4" s="4" t="s">
        <v>236</v>
      </c>
      <c r="AA4" s="52" t="s">
        <v>15449</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7">
        <v>105000</v>
      </c>
    </row>
    <row r="5" spans="1:78" ht="15.75" hidden="1">
      <c r="A5" s="49" t="str">
        <f>B5&amp;COUNTIF($B$3:B5,B5)</f>
        <v>01C0013</v>
      </c>
      <c r="B5" s="3" t="s">
        <v>2</v>
      </c>
      <c r="C5" s="4" t="s">
        <v>4</v>
      </c>
      <c r="D5" s="4" t="s">
        <v>6</v>
      </c>
      <c r="E5" s="4" t="s">
        <v>8</v>
      </c>
      <c r="F5" s="4" t="s">
        <v>10</v>
      </c>
      <c r="G5" s="4" t="s">
        <v>12</v>
      </c>
      <c r="H5" s="3" t="s">
        <v>248</v>
      </c>
      <c r="I5" s="4" t="s">
        <v>249</v>
      </c>
      <c r="J5" s="4" t="s">
        <v>250</v>
      </c>
      <c r="K5" s="5" t="s">
        <v>251</v>
      </c>
      <c r="L5" s="6">
        <v>2</v>
      </c>
      <c r="M5" s="5" t="s">
        <v>22</v>
      </c>
      <c r="N5" s="88">
        <v>2</v>
      </c>
      <c r="O5" s="7" t="s">
        <v>25</v>
      </c>
      <c r="P5" s="88">
        <v>1</v>
      </c>
      <c r="Q5" s="7" t="s">
        <v>28</v>
      </c>
      <c r="R5" s="88">
        <v>16</v>
      </c>
      <c r="S5" s="4" t="s">
        <v>31</v>
      </c>
      <c r="T5" s="66" t="str">
        <f t="shared" si="0"/>
        <v>16. Paz, justicia e instituciones sólidas</v>
      </c>
      <c r="U5" s="88" t="s">
        <v>349</v>
      </c>
      <c r="V5" s="4" t="s">
        <v>34</v>
      </c>
      <c r="W5" s="88" t="s">
        <v>528</v>
      </c>
      <c r="X5" s="4" t="s">
        <v>37</v>
      </c>
      <c r="Y5" s="88" t="s">
        <v>349</v>
      </c>
      <c r="Z5" s="4" t="s">
        <v>252</v>
      </c>
      <c r="AA5" s="52" t="s">
        <v>15495</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7">
        <v>12881205</v>
      </c>
    </row>
    <row r="6" spans="1:78" ht="15.75" hidden="1">
      <c r="A6" s="49" t="str">
        <f>B6&amp;COUNTIF($B$3:B6,B6)</f>
        <v>01C0014</v>
      </c>
      <c r="B6" s="3" t="s">
        <v>2</v>
      </c>
      <c r="C6" s="4" t="s">
        <v>4</v>
      </c>
      <c r="D6" s="4" t="s">
        <v>6</v>
      </c>
      <c r="E6" s="4" t="s">
        <v>8</v>
      </c>
      <c r="F6" s="4" t="s">
        <v>10</v>
      </c>
      <c r="G6" s="4" t="s">
        <v>12</v>
      </c>
      <c r="H6" s="3" t="s">
        <v>263</v>
      </c>
      <c r="I6" s="4" t="s">
        <v>264</v>
      </c>
      <c r="J6" s="4" t="s">
        <v>265</v>
      </c>
      <c r="K6" s="5" t="s">
        <v>266</v>
      </c>
      <c r="L6" s="6">
        <v>2</v>
      </c>
      <c r="M6" s="5" t="s">
        <v>22</v>
      </c>
      <c r="N6" s="88">
        <v>1</v>
      </c>
      <c r="O6" s="7" t="s">
        <v>267</v>
      </c>
      <c r="P6" s="88">
        <v>7</v>
      </c>
      <c r="Q6" s="7" t="s">
        <v>179</v>
      </c>
      <c r="R6" s="88">
        <v>5</v>
      </c>
      <c r="S6" s="4" t="s">
        <v>268</v>
      </c>
      <c r="T6" s="66" t="str">
        <f t="shared" si="0"/>
        <v xml:space="preserve">5. Igualdad de género </v>
      </c>
      <c r="U6" s="88" t="s">
        <v>497</v>
      </c>
      <c r="V6" s="4" t="s">
        <v>34</v>
      </c>
      <c r="W6" s="88" t="s">
        <v>349</v>
      </c>
      <c r="X6" s="4" t="s">
        <v>269</v>
      </c>
      <c r="Y6" s="88" t="s">
        <v>840</v>
      </c>
      <c r="Z6" s="4" t="s">
        <v>270</v>
      </c>
      <c r="AA6" s="52" t="s">
        <v>15450</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7">
        <v>3650</v>
      </c>
    </row>
    <row r="7" spans="1:78" ht="15.75" hidden="1">
      <c r="A7" s="49" t="str">
        <f>B7&amp;COUNTIF($B$3:B7,B7)</f>
        <v>01C0015</v>
      </c>
      <c r="B7" s="3" t="s">
        <v>2</v>
      </c>
      <c r="C7" s="4" t="s">
        <v>4</v>
      </c>
      <c r="D7" s="4" t="s">
        <v>6</v>
      </c>
      <c r="E7" s="4" t="s">
        <v>8</v>
      </c>
      <c r="F7" s="4" t="s">
        <v>10</v>
      </c>
      <c r="G7" s="4" t="s">
        <v>12</v>
      </c>
      <c r="H7" s="3" t="s">
        <v>282</v>
      </c>
      <c r="I7" s="4" t="s">
        <v>283</v>
      </c>
      <c r="J7" s="4" t="s">
        <v>284</v>
      </c>
      <c r="K7" s="5" t="s">
        <v>285</v>
      </c>
      <c r="L7" s="6">
        <v>2</v>
      </c>
      <c r="M7" s="5" t="s">
        <v>22</v>
      </c>
      <c r="N7" s="88">
        <v>1</v>
      </c>
      <c r="O7" s="7" t="s">
        <v>267</v>
      </c>
      <c r="P7" s="88">
        <v>7</v>
      </c>
      <c r="Q7" s="7" t="s">
        <v>179</v>
      </c>
      <c r="R7" s="88">
        <v>10</v>
      </c>
      <c r="S7" s="4" t="s">
        <v>286</v>
      </c>
      <c r="T7" s="66" t="str">
        <f t="shared" si="0"/>
        <v xml:space="preserve">10. Reducción de las desigualdades </v>
      </c>
      <c r="U7" s="88" t="s">
        <v>497</v>
      </c>
      <c r="V7" s="4" t="s">
        <v>34</v>
      </c>
      <c r="W7" s="88" t="s">
        <v>349</v>
      </c>
      <c r="X7" s="4" t="s">
        <v>269</v>
      </c>
      <c r="Y7" s="88" t="s">
        <v>840</v>
      </c>
      <c r="Z7" s="4" t="s">
        <v>270</v>
      </c>
      <c r="AA7" s="52" t="s">
        <v>15450</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7">
        <v>3650</v>
      </c>
    </row>
    <row r="8" spans="1:78" ht="15.75" hidden="1">
      <c r="A8" s="49" t="str">
        <f>B8&amp;COUNTIF($B$3:B8,B8)</f>
        <v>01C0016</v>
      </c>
      <c r="B8" s="3" t="s">
        <v>2</v>
      </c>
      <c r="C8" s="4" t="s">
        <v>4</v>
      </c>
      <c r="D8" s="4" t="s">
        <v>344</v>
      </c>
      <c r="E8" s="4" t="s">
        <v>8</v>
      </c>
      <c r="F8" s="4" t="s">
        <v>10</v>
      </c>
      <c r="G8" s="4" t="s">
        <v>12</v>
      </c>
      <c r="H8" s="3" t="s">
        <v>345</v>
      </c>
      <c r="I8" s="4" t="s">
        <v>346</v>
      </c>
      <c r="J8" s="4" t="s">
        <v>347</v>
      </c>
      <c r="K8" s="5" t="s">
        <v>348</v>
      </c>
      <c r="L8" s="6">
        <v>2</v>
      </c>
      <c r="M8" s="5" t="s">
        <v>22</v>
      </c>
      <c r="N8" s="88">
        <v>1</v>
      </c>
      <c r="O8" s="7" t="s">
        <v>267</v>
      </c>
      <c r="P8" s="88">
        <v>7</v>
      </c>
      <c r="Q8" s="7" t="s">
        <v>179</v>
      </c>
      <c r="R8" s="88">
        <v>10</v>
      </c>
      <c r="S8" s="4" t="s">
        <v>286</v>
      </c>
      <c r="T8" s="66" t="str">
        <f t="shared" si="0"/>
        <v xml:space="preserve">10. Reducción de las desigualdades </v>
      </c>
      <c r="U8" s="88" t="s">
        <v>349</v>
      </c>
      <c r="V8" s="4" t="s">
        <v>350</v>
      </c>
      <c r="W8" s="88" t="s">
        <v>351</v>
      </c>
      <c r="X8" s="4" t="s">
        <v>352</v>
      </c>
      <c r="Y8" s="88" t="s">
        <v>353</v>
      </c>
      <c r="Z8" s="4" t="s">
        <v>354</v>
      </c>
      <c r="AA8" s="52"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7">
        <v>3650</v>
      </c>
    </row>
    <row r="9" spans="1:78" ht="15.75" hidden="1">
      <c r="A9" s="49" t="str">
        <f>B9&amp;COUNTIF($B$3:B9,B9)</f>
        <v>01C0017</v>
      </c>
      <c r="B9" s="3" t="s">
        <v>2</v>
      </c>
      <c r="C9" s="4" t="s">
        <v>4</v>
      </c>
      <c r="D9" s="4" t="s">
        <v>6</v>
      </c>
      <c r="E9" s="4" t="s">
        <v>8</v>
      </c>
      <c r="F9" s="4" t="s">
        <v>10</v>
      </c>
      <c r="G9" s="4" t="s">
        <v>12</v>
      </c>
      <c r="H9" s="3" t="s">
        <v>295</v>
      </c>
      <c r="I9" s="4" t="s">
        <v>296</v>
      </c>
      <c r="J9" s="4" t="s">
        <v>297</v>
      </c>
      <c r="K9" s="5" t="s">
        <v>298</v>
      </c>
      <c r="L9" s="6">
        <v>2</v>
      </c>
      <c r="M9" s="5" t="s">
        <v>22</v>
      </c>
      <c r="N9" s="88">
        <v>2</v>
      </c>
      <c r="O9" s="7" t="s">
        <v>25</v>
      </c>
      <c r="P9" s="88">
        <v>1</v>
      </c>
      <c r="Q9" s="7" t="s">
        <v>28</v>
      </c>
      <c r="R9" s="88">
        <v>16</v>
      </c>
      <c r="S9" s="4" t="s">
        <v>31</v>
      </c>
      <c r="T9" s="66" t="str">
        <f t="shared" si="0"/>
        <v>16. Paz, justicia e instituciones sólidas</v>
      </c>
      <c r="U9" s="88" t="s">
        <v>497</v>
      </c>
      <c r="V9" s="4" t="s">
        <v>34</v>
      </c>
      <c r="W9" s="88" t="s">
        <v>528</v>
      </c>
      <c r="X9" s="4" t="s">
        <v>37</v>
      </c>
      <c r="Y9" s="88" t="s">
        <v>4738</v>
      </c>
      <c r="Z9" s="4" t="s">
        <v>40</v>
      </c>
      <c r="AA9" s="52" t="s">
        <v>15448</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7">
        <v>2180354</v>
      </c>
    </row>
    <row r="10" spans="1:78" ht="15.75" hidden="1">
      <c r="A10" s="49" t="str">
        <f>B10&amp;COUNTIF($B$3:B10,B10)</f>
        <v>01C0018</v>
      </c>
      <c r="B10" s="3" t="s">
        <v>2</v>
      </c>
      <c r="C10" s="4" t="s">
        <v>4</v>
      </c>
      <c r="D10" s="4" t="s">
        <v>6</v>
      </c>
      <c r="E10" s="4" t="s">
        <v>8</v>
      </c>
      <c r="F10" s="4" t="s">
        <v>10</v>
      </c>
      <c r="G10" s="4" t="s">
        <v>12</v>
      </c>
      <c r="H10" s="3" t="s">
        <v>321</v>
      </c>
      <c r="I10" s="4" t="s">
        <v>322</v>
      </c>
      <c r="J10" s="4" t="s">
        <v>323</v>
      </c>
      <c r="K10" s="5" t="s">
        <v>324</v>
      </c>
      <c r="L10" s="6">
        <v>2</v>
      </c>
      <c r="M10" s="5" t="s">
        <v>22</v>
      </c>
      <c r="N10" s="88">
        <v>2</v>
      </c>
      <c r="O10" s="7" t="s">
        <v>25</v>
      </c>
      <c r="P10" s="88">
        <v>1</v>
      </c>
      <c r="Q10" s="7" t="s">
        <v>28</v>
      </c>
      <c r="R10" s="88">
        <v>16</v>
      </c>
      <c r="S10" s="4" t="s">
        <v>31</v>
      </c>
      <c r="T10" s="66" t="str">
        <f t="shared" si="0"/>
        <v>16. Paz, justicia e instituciones sólidas</v>
      </c>
      <c r="U10" s="88" t="s">
        <v>497</v>
      </c>
      <c r="V10" s="4" t="s">
        <v>34</v>
      </c>
      <c r="W10" s="88" t="s">
        <v>528</v>
      </c>
      <c r="X10" s="4" t="s">
        <v>37</v>
      </c>
      <c r="Y10" s="88" t="s">
        <v>497</v>
      </c>
      <c r="Z10" s="4" t="s">
        <v>325</v>
      </c>
      <c r="AA10" s="52" t="s">
        <v>15451</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7">
        <v>60000</v>
      </c>
    </row>
    <row r="11" spans="1:78" ht="15.75" hidden="1">
      <c r="A11" s="49" t="str">
        <f>B11&amp;COUNTIF($B$3:B11,B11)</f>
        <v>01CD031</v>
      </c>
      <c r="B11" s="3" t="s">
        <v>365</v>
      </c>
      <c r="C11" s="4" t="s">
        <v>366</v>
      </c>
      <c r="D11" s="4" t="s">
        <v>367</v>
      </c>
      <c r="E11" s="4" t="s">
        <v>368</v>
      </c>
      <c r="F11" s="4" t="s">
        <v>369</v>
      </c>
      <c r="G11" s="4" t="s">
        <v>370</v>
      </c>
      <c r="H11" s="3" t="s">
        <v>371</v>
      </c>
      <c r="I11" s="4" t="s">
        <v>372</v>
      </c>
      <c r="J11" s="4" t="s">
        <v>373</v>
      </c>
      <c r="K11" s="5" t="s">
        <v>374</v>
      </c>
      <c r="L11" s="6">
        <v>2</v>
      </c>
      <c r="M11" s="5" t="s">
        <v>22</v>
      </c>
      <c r="N11" s="88">
        <v>2</v>
      </c>
      <c r="O11" s="7" t="s">
        <v>25</v>
      </c>
      <c r="P11" s="88">
        <v>1</v>
      </c>
      <c r="Q11" s="7" t="s">
        <v>28</v>
      </c>
      <c r="R11" s="88">
        <v>16</v>
      </c>
      <c r="S11" s="4" t="s">
        <v>31</v>
      </c>
      <c r="T11" s="66" t="str">
        <f t="shared" si="0"/>
        <v>16. Paz, justicia e instituciones sólidas</v>
      </c>
      <c r="U11" s="88" t="s">
        <v>497</v>
      </c>
      <c r="V11" s="4" t="s">
        <v>34</v>
      </c>
      <c r="W11" s="88" t="s">
        <v>3581</v>
      </c>
      <c r="X11" s="4" t="s">
        <v>235</v>
      </c>
      <c r="Y11" s="88" t="s">
        <v>349</v>
      </c>
      <c r="Z11" s="4" t="s">
        <v>236</v>
      </c>
      <c r="AA11" s="52" t="s">
        <v>15449</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7">
        <v>1070217519</v>
      </c>
    </row>
    <row r="12" spans="1:78" ht="15.75" hidden="1">
      <c r="A12" s="49" t="str">
        <f>B12&amp;COUNTIF($B$3:B12,B12)</f>
        <v>01CD032</v>
      </c>
      <c r="B12" s="3" t="s">
        <v>365</v>
      </c>
      <c r="C12" s="4" t="s">
        <v>366</v>
      </c>
      <c r="D12" s="4" t="s">
        <v>367</v>
      </c>
      <c r="E12" s="4" t="s">
        <v>368</v>
      </c>
      <c r="F12" s="4" t="s">
        <v>369</v>
      </c>
      <c r="G12" s="4" t="s">
        <v>394</v>
      </c>
      <c r="H12" s="3" t="s">
        <v>14</v>
      </c>
      <c r="I12" s="4" t="s">
        <v>16</v>
      </c>
      <c r="J12" s="4" t="s">
        <v>395</v>
      </c>
      <c r="K12" s="5" t="s">
        <v>396</v>
      </c>
      <c r="L12" s="6">
        <v>2</v>
      </c>
      <c r="M12" s="5" t="s">
        <v>22</v>
      </c>
      <c r="N12" s="88">
        <v>2</v>
      </c>
      <c r="O12" s="7" t="s">
        <v>25</v>
      </c>
      <c r="P12" s="88">
        <v>1</v>
      </c>
      <c r="Q12" s="7" t="s">
        <v>28</v>
      </c>
      <c r="R12" s="88">
        <v>16</v>
      </c>
      <c r="S12" s="4" t="s">
        <v>31</v>
      </c>
      <c r="T12" s="66" t="str">
        <f t="shared" si="0"/>
        <v>16. Paz, justicia e instituciones sólidas</v>
      </c>
      <c r="U12" s="88" t="s">
        <v>497</v>
      </c>
      <c r="V12" s="4" t="s">
        <v>34</v>
      </c>
      <c r="W12" s="88" t="s">
        <v>3581</v>
      </c>
      <c r="X12" s="4" t="s">
        <v>235</v>
      </c>
      <c r="Y12" s="88" t="s">
        <v>349</v>
      </c>
      <c r="Z12" s="4" t="s">
        <v>236</v>
      </c>
      <c r="AA12" s="52" t="s">
        <v>15449</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7">
        <v>124684360.26000001</v>
      </c>
    </row>
    <row r="13" spans="1:78" ht="15.75" hidden="1">
      <c r="A13" s="49" t="str">
        <f>B13&amp;COUNTIF($B$3:B13,B13)</f>
        <v>01CD033</v>
      </c>
      <c r="B13" s="3" t="s">
        <v>365</v>
      </c>
      <c r="C13" s="4" t="s">
        <v>366</v>
      </c>
      <c r="D13" s="4" t="s">
        <v>367</v>
      </c>
      <c r="E13" s="4" t="s">
        <v>368</v>
      </c>
      <c r="F13" s="4" t="s">
        <v>369</v>
      </c>
      <c r="G13" s="4" t="s">
        <v>394</v>
      </c>
      <c r="H13" s="3" t="s">
        <v>231</v>
      </c>
      <c r="I13" s="4" t="s">
        <v>232</v>
      </c>
      <c r="J13" s="4" t="s">
        <v>409</v>
      </c>
      <c r="K13" s="5" t="s">
        <v>410</v>
      </c>
      <c r="L13" s="6">
        <v>2</v>
      </c>
      <c r="M13" s="5" t="s">
        <v>22</v>
      </c>
      <c r="N13" s="88">
        <v>2</v>
      </c>
      <c r="O13" s="7" t="s">
        <v>25</v>
      </c>
      <c r="P13" s="88">
        <v>1</v>
      </c>
      <c r="Q13" s="7" t="s">
        <v>28</v>
      </c>
      <c r="R13" s="88">
        <v>16</v>
      </c>
      <c r="S13" s="4" t="s">
        <v>31</v>
      </c>
      <c r="T13" s="66" t="str">
        <f t="shared" si="0"/>
        <v>16. Paz, justicia e instituciones sólidas</v>
      </c>
      <c r="U13" s="88" t="s">
        <v>497</v>
      </c>
      <c r="V13" s="4" t="s">
        <v>34</v>
      </c>
      <c r="W13" s="88" t="s">
        <v>3581</v>
      </c>
      <c r="X13" s="4" t="s">
        <v>235</v>
      </c>
      <c r="Y13" s="88" t="s">
        <v>349</v>
      </c>
      <c r="Z13" s="4" t="s">
        <v>236</v>
      </c>
      <c r="AA13" s="52" t="s">
        <v>15449</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7">
        <v>25000</v>
      </c>
    </row>
    <row r="14" spans="1:78" ht="15.75" hidden="1">
      <c r="A14" s="49" t="str">
        <f>B14&amp;COUNTIF($B$3:B14,B14)</f>
        <v>01CD034</v>
      </c>
      <c r="B14" s="3" t="s">
        <v>365</v>
      </c>
      <c r="C14" s="4" t="s">
        <v>366</v>
      </c>
      <c r="D14" s="4" t="s">
        <v>367</v>
      </c>
      <c r="E14" s="4" t="s">
        <v>368</v>
      </c>
      <c r="F14" s="4" t="s">
        <v>369</v>
      </c>
      <c r="G14" s="4" t="s">
        <v>394</v>
      </c>
      <c r="H14" s="3" t="s">
        <v>248</v>
      </c>
      <c r="I14" s="4" t="s">
        <v>249</v>
      </c>
      <c r="J14" s="4" t="s">
        <v>421</v>
      </c>
      <c r="K14" s="5" t="s">
        <v>422</v>
      </c>
      <c r="L14" s="6">
        <v>2</v>
      </c>
      <c r="M14" s="5" t="s">
        <v>22</v>
      </c>
      <c r="N14" s="88">
        <v>2</v>
      </c>
      <c r="O14" s="5" t="s">
        <v>25</v>
      </c>
      <c r="P14" s="88">
        <v>1</v>
      </c>
      <c r="Q14" s="5" t="s">
        <v>28</v>
      </c>
      <c r="R14" s="88">
        <v>16</v>
      </c>
      <c r="S14" s="4" t="s">
        <v>31</v>
      </c>
      <c r="T14" s="66" t="str">
        <f t="shared" si="0"/>
        <v>16. Paz, justicia e instituciones sólidas</v>
      </c>
      <c r="U14" s="88" t="s">
        <v>349</v>
      </c>
      <c r="V14" s="4" t="s">
        <v>34</v>
      </c>
      <c r="W14" s="88" t="s">
        <v>528</v>
      </c>
      <c r="X14" s="4" t="s">
        <v>37</v>
      </c>
      <c r="Y14" s="88" t="s">
        <v>349</v>
      </c>
      <c r="Z14" s="4" t="s">
        <v>252</v>
      </c>
      <c r="AA14" s="52" t="s">
        <v>15495</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7">
        <v>187204605</v>
      </c>
    </row>
    <row r="15" spans="1:78" ht="15.75" hidden="1">
      <c r="A15" s="49" t="str">
        <f>B15&amp;COUNTIF($B$3:B15,B15)</f>
        <v>01CD035</v>
      </c>
      <c r="B15" s="3" t="s">
        <v>365</v>
      </c>
      <c r="C15" s="4" t="s">
        <v>366</v>
      </c>
      <c r="D15" s="4" t="s">
        <v>367</v>
      </c>
      <c r="E15" s="4" t="s">
        <v>368</v>
      </c>
      <c r="F15" s="4" t="s">
        <v>369</v>
      </c>
      <c r="G15" s="4" t="s">
        <v>394</v>
      </c>
      <c r="H15" s="3" t="s">
        <v>263</v>
      </c>
      <c r="I15" s="4" t="s">
        <v>264</v>
      </c>
      <c r="J15" s="4" t="s">
        <v>431</v>
      </c>
      <c r="K15" s="5" t="s">
        <v>432</v>
      </c>
      <c r="L15" s="6">
        <v>2</v>
      </c>
      <c r="M15" s="5" t="s">
        <v>22</v>
      </c>
      <c r="N15" s="88">
        <v>1</v>
      </c>
      <c r="O15" s="5" t="s">
        <v>267</v>
      </c>
      <c r="P15" s="88">
        <v>7</v>
      </c>
      <c r="Q15" s="5" t="s">
        <v>179</v>
      </c>
      <c r="R15" s="88">
        <v>5</v>
      </c>
      <c r="S15" s="4" t="s">
        <v>268</v>
      </c>
      <c r="T15" s="66" t="str">
        <f t="shared" si="0"/>
        <v xml:space="preserve">5. Igualdad de género </v>
      </c>
      <c r="U15" s="88" t="s">
        <v>497</v>
      </c>
      <c r="V15" s="4" t="s">
        <v>34</v>
      </c>
      <c r="W15" s="88" t="s">
        <v>349</v>
      </c>
      <c r="X15" s="4" t="s">
        <v>269</v>
      </c>
      <c r="Y15" s="88" t="s">
        <v>840</v>
      </c>
      <c r="Z15" s="4" t="s">
        <v>270</v>
      </c>
      <c r="AA15" s="52" t="s">
        <v>15450</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7">
        <v>25000</v>
      </c>
    </row>
    <row r="16" spans="1:78" ht="15.75" hidden="1">
      <c r="A16" s="49" t="str">
        <f>B16&amp;COUNTIF($B$3:B16,B16)</f>
        <v>01CD036</v>
      </c>
      <c r="B16" s="3" t="s">
        <v>365</v>
      </c>
      <c r="C16" s="4" t="s">
        <v>366</v>
      </c>
      <c r="D16" s="4" t="s">
        <v>367</v>
      </c>
      <c r="E16" s="4" t="s">
        <v>368</v>
      </c>
      <c r="F16" s="4" t="s">
        <v>369</v>
      </c>
      <c r="G16" s="4" t="s">
        <v>394</v>
      </c>
      <c r="H16" s="3" t="s">
        <v>282</v>
      </c>
      <c r="I16" s="4" t="s">
        <v>283</v>
      </c>
      <c r="J16" s="4" t="s">
        <v>439</v>
      </c>
      <c r="K16" s="5" t="s">
        <v>440</v>
      </c>
      <c r="L16" s="6">
        <v>2</v>
      </c>
      <c r="M16" s="5" t="s">
        <v>22</v>
      </c>
      <c r="N16" s="88">
        <v>1</v>
      </c>
      <c r="O16" s="5" t="s">
        <v>267</v>
      </c>
      <c r="P16" s="88">
        <v>7</v>
      </c>
      <c r="Q16" s="5" t="s">
        <v>179</v>
      </c>
      <c r="R16" s="88">
        <v>10</v>
      </c>
      <c r="S16" s="4" t="s">
        <v>286</v>
      </c>
      <c r="T16" s="66" t="str">
        <f t="shared" si="0"/>
        <v xml:space="preserve">10. Reducción de las desigualdades </v>
      </c>
      <c r="U16" s="88" t="s">
        <v>497</v>
      </c>
      <c r="V16" s="4" t="s">
        <v>34</v>
      </c>
      <c r="W16" s="88" t="s">
        <v>349</v>
      </c>
      <c r="X16" s="4" t="s">
        <v>269</v>
      </c>
      <c r="Y16" s="88" t="s">
        <v>840</v>
      </c>
      <c r="Z16" s="4" t="s">
        <v>270</v>
      </c>
      <c r="AA16" s="52" t="s">
        <v>15450</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7">
        <v>25000</v>
      </c>
    </row>
    <row r="17" spans="1:77" ht="15.75" hidden="1">
      <c r="A17" s="49" t="str">
        <f>B17&amp;COUNTIF($B$3:B17,B17)</f>
        <v>01CD037</v>
      </c>
      <c r="B17" s="3" t="s">
        <v>365</v>
      </c>
      <c r="C17" s="4" t="s">
        <v>366</v>
      </c>
      <c r="D17" s="4" t="s">
        <v>448</v>
      </c>
      <c r="E17" s="4" t="s">
        <v>368</v>
      </c>
      <c r="F17" s="4" t="s">
        <v>369</v>
      </c>
      <c r="G17" s="4" t="s">
        <v>449</v>
      </c>
      <c r="H17" s="3" t="s">
        <v>345</v>
      </c>
      <c r="I17" s="4" t="s">
        <v>346</v>
      </c>
      <c r="J17" s="4" t="s">
        <v>347</v>
      </c>
      <c r="K17" s="5" t="s">
        <v>450</v>
      </c>
      <c r="L17" s="6">
        <v>2</v>
      </c>
      <c r="M17" s="5" t="s">
        <v>22</v>
      </c>
      <c r="N17" s="88">
        <v>1</v>
      </c>
      <c r="O17" s="5" t="s">
        <v>267</v>
      </c>
      <c r="P17" s="88">
        <v>7</v>
      </c>
      <c r="Q17" s="5" t="s">
        <v>179</v>
      </c>
      <c r="R17" s="88">
        <v>10</v>
      </c>
      <c r="S17" s="4" t="s">
        <v>286</v>
      </c>
      <c r="T17" s="66" t="str">
        <f t="shared" si="0"/>
        <v xml:space="preserve">10. Reducción de las desigualdades </v>
      </c>
      <c r="U17" s="88" t="s">
        <v>349</v>
      </c>
      <c r="V17" s="4" t="s">
        <v>350</v>
      </c>
      <c r="W17" s="88" t="s">
        <v>351</v>
      </c>
      <c r="X17" s="4" t="s">
        <v>352</v>
      </c>
      <c r="Y17" s="88" t="s">
        <v>353</v>
      </c>
      <c r="Z17" s="4" t="s">
        <v>354</v>
      </c>
      <c r="AA17" s="52"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7">
        <v>25000</v>
      </c>
    </row>
    <row r="18" spans="1:77" ht="15.75" hidden="1">
      <c r="A18" s="49" t="str">
        <f>B18&amp;COUNTIF($B$3:B18,B18)</f>
        <v>01CD061</v>
      </c>
      <c r="B18" s="3" t="s">
        <v>451</v>
      </c>
      <c r="C18" s="4" t="s">
        <v>452</v>
      </c>
      <c r="D18" s="4" t="s">
        <v>453</v>
      </c>
      <c r="E18" s="4" t="s">
        <v>454</v>
      </c>
      <c r="F18" s="4" t="s">
        <v>455</v>
      </c>
      <c r="G18" s="4" t="s">
        <v>456</v>
      </c>
      <c r="H18" s="3" t="s">
        <v>457</v>
      </c>
      <c r="I18" s="4" t="s">
        <v>458</v>
      </c>
      <c r="J18" s="4" t="s">
        <v>459</v>
      </c>
      <c r="K18" s="5" t="s">
        <v>460</v>
      </c>
      <c r="L18" s="6">
        <v>6</v>
      </c>
      <c r="M18" s="5" t="s">
        <v>129</v>
      </c>
      <c r="N18" s="88">
        <v>1</v>
      </c>
      <c r="O18" s="5" t="s">
        <v>267</v>
      </c>
      <c r="P18" s="88">
        <v>3</v>
      </c>
      <c r="Q18" s="5" t="s">
        <v>175</v>
      </c>
      <c r="R18" s="88">
        <v>16</v>
      </c>
      <c r="S18" s="4" t="s">
        <v>31</v>
      </c>
      <c r="T18" s="66" t="str">
        <f t="shared" si="0"/>
        <v>16. Paz, justicia e instituciones sólidas</v>
      </c>
      <c r="U18" s="88" t="s">
        <v>497</v>
      </c>
      <c r="V18" s="4" t="s">
        <v>34</v>
      </c>
      <c r="W18" s="88" t="s">
        <v>353</v>
      </c>
      <c r="X18" s="4" t="s">
        <v>461</v>
      </c>
      <c r="Y18" s="88" t="s">
        <v>840</v>
      </c>
      <c r="Z18" s="4" t="s">
        <v>462</v>
      </c>
      <c r="AA18" s="52" t="s">
        <v>15452</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7">
        <v>18212311</v>
      </c>
    </row>
    <row r="19" spans="1:77" ht="15.75" hidden="1">
      <c r="A19" s="49" t="str">
        <f>B19&amp;COUNTIF($B$3:B19,B19)</f>
        <v>01CD062</v>
      </c>
      <c r="B19" s="3" t="s">
        <v>451</v>
      </c>
      <c r="C19" s="4" t="s">
        <v>452</v>
      </c>
      <c r="D19" s="4" t="s">
        <v>453</v>
      </c>
      <c r="E19" s="4" t="s">
        <v>454</v>
      </c>
      <c r="F19" s="4" t="s">
        <v>455</v>
      </c>
      <c r="G19" s="4" t="s">
        <v>475</v>
      </c>
      <c r="H19" s="3" t="s">
        <v>476</v>
      </c>
      <c r="I19" s="4" t="s">
        <v>477</v>
      </c>
      <c r="J19" s="4" t="s">
        <v>478</v>
      </c>
      <c r="K19" s="5" t="s">
        <v>479</v>
      </c>
      <c r="L19" s="6">
        <v>6</v>
      </c>
      <c r="M19" s="5" t="s">
        <v>129</v>
      </c>
      <c r="N19" s="88">
        <v>4</v>
      </c>
      <c r="O19" s="4" t="s">
        <v>154</v>
      </c>
      <c r="P19" s="88">
        <v>1</v>
      </c>
      <c r="Q19" s="4" t="s">
        <v>219</v>
      </c>
      <c r="R19" s="88">
        <v>16</v>
      </c>
      <c r="S19" s="4" t="s">
        <v>31</v>
      </c>
      <c r="T19" s="66" t="str">
        <f t="shared" si="0"/>
        <v>16. Paz, justicia e instituciones sólidas</v>
      </c>
      <c r="U19" s="88" t="s">
        <v>497</v>
      </c>
      <c r="V19" s="4" t="s">
        <v>34</v>
      </c>
      <c r="W19" s="88" t="s">
        <v>353</v>
      </c>
      <c r="X19" s="4" t="s">
        <v>461</v>
      </c>
      <c r="Y19" s="88" t="s">
        <v>498</v>
      </c>
      <c r="Z19" s="4" t="s">
        <v>40</v>
      </c>
      <c r="AA19" s="52" t="s">
        <v>15453</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7">
        <v>2669425</v>
      </c>
    </row>
    <row r="20" spans="1:77" ht="15.75" hidden="1">
      <c r="A20" s="49" t="str">
        <f>B20&amp;COUNTIF($B$3:B20,B20)</f>
        <v>01CD063</v>
      </c>
      <c r="B20" s="3" t="s">
        <v>451</v>
      </c>
      <c r="C20" s="4" t="s">
        <v>452</v>
      </c>
      <c r="D20" s="4" t="s">
        <v>453</v>
      </c>
      <c r="E20" s="4" t="s">
        <v>454</v>
      </c>
      <c r="F20" s="4" t="s">
        <v>455</v>
      </c>
      <c r="G20" s="4" t="s">
        <v>475</v>
      </c>
      <c r="H20" s="3" t="s">
        <v>14</v>
      </c>
      <c r="I20" s="4" t="s">
        <v>16</v>
      </c>
      <c r="J20" s="4" t="s">
        <v>495</v>
      </c>
      <c r="K20" s="5" t="s">
        <v>496</v>
      </c>
      <c r="L20" s="6">
        <v>6</v>
      </c>
      <c r="M20" s="5" t="s">
        <v>129</v>
      </c>
      <c r="N20" s="88" t="s">
        <v>497</v>
      </c>
      <c r="O20" s="4" t="s">
        <v>151</v>
      </c>
      <c r="P20" s="88" t="s">
        <v>498</v>
      </c>
      <c r="Q20" s="4" t="s">
        <v>212</v>
      </c>
      <c r="R20" s="88">
        <v>16</v>
      </c>
      <c r="S20" s="4" t="s">
        <v>31</v>
      </c>
      <c r="T20" s="66" t="str">
        <f t="shared" si="0"/>
        <v>16. Paz, justicia e instituciones sólidas</v>
      </c>
      <c r="U20" s="88" t="s">
        <v>497</v>
      </c>
      <c r="V20" s="4" t="s">
        <v>34</v>
      </c>
      <c r="W20" s="88" t="s">
        <v>353</v>
      </c>
      <c r="X20" s="4" t="s">
        <v>461</v>
      </c>
      <c r="Y20" s="88" t="s">
        <v>840</v>
      </c>
      <c r="Z20" s="4" t="s">
        <v>462</v>
      </c>
      <c r="AA20" s="52" t="s">
        <v>15452</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7">
        <v>194769009.89999998</v>
      </c>
    </row>
    <row r="21" spans="1:77" ht="15.75" hidden="1">
      <c r="A21" s="49" t="str">
        <f>B21&amp;COUNTIF($B$3:B21,B21)</f>
        <v>01CD064</v>
      </c>
      <c r="B21" s="3" t="s">
        <v>451</v>
      </c>
      <c r="C21" s="4" t="s">
        <v>452</v>
      </c>
      <c r="D21" s="4" t="s">
        <v>453</v>
      </c>
      <c r="E21" s="4" t="s">
        <v>454</v>
      </c>
      <c r="F21" s="4" t="s">
        <v>455</v>
      </c>
      <c r="G21" s="4" t="s">
        <v>475</v>
      </c>
      <c r="H21" s="3" t="s">
        <v>231</v>
      </c>
      <c r="I21" s="4" t="s">
        <v>232</v>
      </c>
      <c r="J21" s="4" t="s">
        <v>512</v>
      </c>
      <c r="K21" s="5" t="s">
        <v>513</v>
      </c>
      <c r="L21" s="6">
        <v>6</v>
      </c>
      <c r="M21" s="5" t="s">
        <v>129</v>
      </c>
      <c r="N21" s="88">
        <v>5</v>
      </c>
      <c r="O21" s="5" t="s">
        <v>155</v>
      </c>
      <c r="P21" s="88">
        <v>1</v>
      </c>
      <c r="Q21" s="5" t="s">
        <v>221</v>
      </c>
      <c r="R21" s="88">
        <v>16</v>
      </c>
      <c r="S21" s="4" t="s">
        <v>31</v>
      </c>
      <c r="T21" s="66" t="str">
        <f t="shared" si="0"/>
        <v>16. Paz, justicia e instituciones sólidas</v>
      </c>
      <c r="U21" s="88" t="s">
        <v>497</v>
      </c>
      <c r="V21" s="4" t="s">
        <v>34</v>
      </c>
      <c r="W21" s="88" t="s">
        <v>3581</v>
      </c>
      <c r="X21" s="4" t="s">
        <v>235</v>
      </c>
      <c r="Y21" s="88" t="s">
        <v>349</v>
      </c>
      <c r="Z21" s="4" t="s">
        <v>236</v>
      </c>
      <c r="AA21" s="52" t="s">
        <v>15449</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7">
        <v>246974</v>
      </c>
    </row>
    <row r="22" spans="1:77" ht="15.75" hidden="1">
      <c r="A22" s="49" t="str">
        <f>B22&amp;COUNTIF($B$3:B22,B22)</f>
        <v>01CD065</v>
      </c>
      <c r="B22" s="3" t="s">
        <v>451</v>
      </c>
      <c r="C22" s="4" t="s">
        <v>452</v>
      </c>
      <c r="D22" s="4" t="s">
        <v>453</v>
      </c>
      <c r="E22" s="4" t="s">
        <v>454</v>
      </c>
      <c r="F22" s="4" t="s">
        <v>455</v>
      </c>
      <c r="G22" s="4" t="s">
        <v>475</v>
      </c>
      <c r="H22" s="3" t="s">
        <v>248</v>
      </c>
      <c r="I22" s="4" t="s">
        <v>249</v>
      </c>
      <c r="J22" s="4" t="s">
        <v>545</v>
      </c>
      <c r="K22" s="5" t="s">
        <v>546</v>
      </c>
      <c r="L22" s="6">
        <v>6</v>
      </c>
      <c r="M22" s="5" t="s">
        <v>129</v>
      </c>
      <c r="N22" s="88">
        <v>3</v>
      </c>
      <c r="O22" s="5" t="s">
        <v>153</v>
      </c>
      <c r="P22" s="88">
        <v>2</v>
      </c>
      <c r="Q22" s="5" t="s">
        <v>218</v>
      </c>
      <c r="R22" s="88">
        <v>16</v>
      </c>
      <c r="S22" s="4" t="s">
        <v>31</v>
      </c>
      <c r="T22" s="66" t="str">
        <f t="shared" si="0"/>
        <v>16. Paz, justicia e instituciones sólidas</v>
      </c>
      <c r="U22" s="88" t="s">
        <v>349</v>
      </c>
      <c r="V22" s="4" t="s">
        <v>34</v>
      </c>
      <c r="W22" s="88" t="s">
        <v>528</v>
      </c>
      <c r="X22" s="4" t="s">
        <v>37</v>
      </c>
      <c r="Y22" s="88" t="s">
        <v>349</v>
      </c>
      <c r="Z22" s="4" t="s">
        <v>252</v>
      </c>
      <c r="AA22" s="52" t="s">
        <v>15495</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7">
        <v>1891891</v>
      </c>
    </row>
    <row r="23" spans="1:77" ht="15.75" hidden="1">
      <c r="A23" s="49" t="str">
        <f>B23&amp;COUNTIF($B$3:B23,B23)</f>
        <v>01CD066</v>
      </c>
      <c r="B23" s="3" t="s">
        <v>451</v>
      </c>
      <c r="C23" s="4" t="s">
        <v>452</v>
      </c>
      <c r="D23" s="4" t="s">
        <v>453</v>
      </c>
      <c r="E23" s="4" t="s">
        <v>454</v>
      </c>
      <c r="F23" s="4" t="s">
        <v>455</v>
      </c>
      <c r="G23" s="4" t="s">
        <v>475</v>
      </c>
      <c r="H23" s="3" t="s">
        <v>263</v>
      </c>
      <c r="I23" s="4" t="s">
        <v>264</v>
      </c>
      <c r="J23" s="4" t="s">
        <v>526</v>
      </c>
      <c r="K23" s="5" t="s">
        <v>527</v>
      </c>
      <c r="L23" s="6">
        <v>6</v>
      </c>
      <c r="M23" s="5" t="s">
        <v>129</v>
      </c>
      <c r="N23" s="88" t="s">
        <v>498</v>
      </c>
      <c r="O23" s="4" t="s">
        <v>152</v>
      </c>
      <c r="P23" s="88" t="s">
        <v>528</v>
      </c>
      <c r="Q23" s="4" t="s">
        <v>215</v>
      </c>
      <c r="R23" s="88">
        <v>5</v>
      </c>
      <c r="S23" s="4" t="s">
        <v>268</v>
      </c>
      <c r="T23" s="66" t="str">
        <f t="shared" si="0"/>
        <v xml:space="preserve">5. Igualdad de género </v>
      </c>
      <c r="U23" s="88" t="s">
        <v>497</v>
      </c>
      <c r="V23" s="4" t="s">
        <v>34</v>
      </c>
      <c r="W23" s="88" t="s">
        <v>349</v>
      </c>
      <c r="X23" s="4" t="s">
        <v>269</v>
      </c>
      <c r="Y23" s="88" t="s">
        <v>840</v>
      </c>
      <c r="Z23" s="4" t="s">
        <v>270</v>
      </c>
      <c r="AA23" s="52" t="s">
        <v>15450</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7">
        <v>200000</v>
      </c>
    </row>
    <row r="24" spans="1:77" ht="15.75" hidden="1">
      <c r="A24" s="49" t="str">
        <f>B24&amp;COUNTIF($B$3:B24,B24)</f>
        <v>01CD067</v>
      </c>
      <c r="B24" s="3" t="s">
        <v>451</v>
      </c>
      <c r="C24" s="4" t="s">
        <v>452</v>
      </c>
      <c r="D24" s="4" t="s">
        <v>453</v>
      </c>
      <c r="E24" s="4" t="s">
        <v>454</v>
      </c>
      <c r="F24" s="4" t="s">
        <v>455</v>
      </c>
      <c r="G24" s="4" t="s">
        <v>456</v>
      </c>
      <c r="H24" s="3" t="s">
        <v>282</v>
      </c>
      <c r="I24" s="4" t="s">
        <v>283</v>
      </c>
      <c r="J24" s="4" t="s">
        <v>559</v>
      </c>
      <c r="K24" s="5" t="s">
        <v>560</v>
      </c>
      <c r="L24" s="6">
        <v>6</v>
      </c>
      <c r="M24" s="5" t="s">
        <v>129</v>
      </c>
      <c r="N24" s="88" t="s">
        <v>528</v>
      </c>
      <c r="O24" s="4" t="s">
        <v>153</v>
      </c>
      <c r="P24" s="88" t="s">
        <v>497</v>
      </c>
      <c r="Q24" s="4" t="s">
        <v>217</v>
      </c>
      <c r="R24" s="88">
        <v>10</v>
      </c>
      <c r="S24" s="4" t="s">
        <v>286</v>
      </c>
      <c r="T24" s="66" t="str">
        <f t="shared" si="0"/>
        <v xml:space="preserve">10. Reducción de las desigualdades </v>
      </c>
      <c r="U24" s="88" t="s">
        <v>497</v>
      </c>
      <c r="V24" s="4" t="s">
        <v>34</v>
      </c>
      <c r="W24" s="88" t="s">
        <v>349</v>
      </c>
      <c r="X24" s="4" t="s">
        <v>269</v>
      </c>
      <c r="Y24" s="88" t="s">
        <v>840</v>
      </c>
      <c r="Z24" s="4" t="s">
        <v>270</v>
      </c>
      <c r="AA24" s="52" t="s">
        <v>15450</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7">
        <v>263533</v>
      </c>
    </row>
    <row r="25" spans="1:77" ht="15.75" hidden="1">
      <c r="A25" s="49" t="str">
        <f>B25&amp;COUNTIF($B$3:B25,B25)</f>
        <v>01CD068</v>
      </c>
      <c r="B25" s="3" t="s">
        <v>451</v>
      </c>
      <c r="C25" s="4" t="s">
        <v>452</v>
      </c>
      <c r="D25" s="4" t="s">
        <v>568</v>
      </c>
      <c r="E25" s="4" t="s">
        <v>454</v>
      </c>
      <c r="F25" s="4" t="s">
        <v>455</v>
      </c>
      <c r="G25" s="4" t="s">
        <v>456</v>
      </c>
      <c r="H25" s="3" t="s">
        <v>345</v>
      </c>
      <c r="I25" s="4" t="s">
        <v>346</v>
      </c>
      <c r="J25" s="4" t="s">
        <v>347</v>
      </c>
      <c r="K25" s="5" t="s">
        <v>569</v>
      </c>
      <c r="L25" s="6">
        <v>6</v>
      </c>
      <c r="M25" s="5" t="s">
        <v>129</v>
      </c>
      <c r="N25" s="88">
        <v>2</v>
      </c>
      <c r="O25" s="5" t="s">
        <v>152</v>
      </c>
      <c r="P25" s="88">
        <v>3</v>
      </c>
      <c r="Q25" s="5" t="s">
        <v>215</v>
      </c>
      <c r="R25" s="88">
        <v>10</v>
      </c>
      <c r="S25" s="4" t="s">
        <v>286</v>
      </c>
      <c r="T25" s="66" t="str">
        <f t="shared" si="0"/>
        <v xml:space="preserve">10. Reducción de las desigualdades </v>
      </c>
      <c r="U25" s="88" t="s">
        <v>349</v>
      </c>
      <c r="V25" s="4" t="s">
        <v>350</v>
      </c>
      <c r="W25" s="88" t="s">
        <v>351</v>
      </c>
      <c r="X25" s="4" t="s">
        <v>352</v>
      </c>
      <c r="Y25" s="88" t="s">
        <v>353</v>
      </c>
      <c r="Z25" s="4" t="s">
        <v>354</v>
      </c>
      <c r="AA25" s="52"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7">
        <v>452068</v>
      </c>
    </row>
    <row r="26" spans="1:77" ht="15.75" hidden="1">
      <c r="A26" s="49" t="str">
        <f>B26&amp;COUNTIF($B$3:B26,B26)</f>
        <v>01P0ES1</v>
      </c>
      <c r="B26" s="3" t="s">
        <v>570</v>
      </c>
      <c r="C26" s="4" t="s">
        <v>571</v>
      </c>
      <c r="D26" s="4" t="s">
        <v>572</v>
      </c>
      <c r="E26" s="4" t="s">
        <v>573</v>
      </c>
      <c r="F26" s="4" t="s">
        <v>574</v>
      </c>
      <c r="G26" s="4" t="s">
        <v>575</v>
      </c>
      <c r="H26" s="3" t="s">
        <v>14</v>
      </c>
      <c r="I26" s="4" t="s">
        <v>16</v>
      </c>
      <c r="J26" s="4" t="s">
        <v>576</v>
      </c>
      <c r="K26" s="5" t="s">
        <v>577</v>
      </c>
      <c r="L26" s="6">
        <v>2</v>
      </c>
      <c r="M26" s="5" t="s">
        <v>22</v>
      </c>
      <c r="N26" s="88">
        <v>1</v>
      </c>
      <c r="O26" s="4" t="s">
        <v>137</v>
      </c>
      <c r="P26" s="88">
        <v>1</v>
      </c>
      <c r="Q26" s="4" t="s">
        <v>173</v>
      </c>
      <c r="R26" s="88">
        <v>16</v>
      </c>
      <c r="S26" s="4" t="s">
        <v>31</v>
      </c>
      <c r="T26" s="66" t="str">
        <f t="shared" si="0"/>
        <v>16. Paz, justicia e instituciones sólidas</v>
      </c>
      <c r="U26" s="88" t="s">
        <v>528</v>
      </c>
      <c r="V26" s="4" t="s">
        <v>578</v>
      </c>
      <c r="W26" s="88" t="s">
        <v>497</v>
      </c>
      <c r="X26" s="4" t="s">
        <v>579</v>
      </c>
      <c r="Y26" s="88" t="s">
        <v>497</v>
      </c>
      <c r="Z26" s="4" t="s">
        <v>580</v>
      </c>
      <c r="AA26" s="52" t="s">
        <v>15454</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7">
        <v>7151693</v>
      </c>
    </row>
    <row r="27" spans="1:77" ht="15.75" hidden="1">
      <c r="A27" s="49" t="str">
        <f>B27&amp;COUNTIF($B$3:B27,B27)</f>
        <v>01P0ES2</v>
      </c>
      <c r="B27" s="3" t="s">
        <v>570</v>
      </c>
      <c r="C27" s="4" t="s">
        <v>571</v>
      </c>
      <c r="D27" s="4" t="s">
        <v>572</v>
      </c>
      <c r="E27" s="4" t="s">
        <v>573</v>
      </c>
      <c r="F27" s="4" t="s">
        <v>574</v>
      </c>
      <c r="G27" s="4" t="s">
        <v>575</v>
      </c>
      <c r="H27" s="3" t="s">
        <v>231</v>
      </c>
      <c r="I27" s="4" t="s">
        <v>232</v>
      </c>
      <c r="J27" s="4" t="s">
        <v>612</v>
      </c>
      <c r="K27" s="5" t="s">
        <v>613</v>
      </c>
      <c r="L27" s="6">
        <v>2</v>
      </c>
      <c r="M27" s="5" t="s">
        <v>22</v>
      </c>
      <c r="N27" s="88">
        <v>2</v>
      </c>
      <c r="O27" s="5" t="s">
        <v>25</v>
      </c>
      <c r="P27" s="88">
        <v>1</v>
      </c>
      <c r="Q27" s="5" t="s">
        <v>28</v>
      </c>
      <c r="R27" s="88">
        <v>16</v>
      </c>
      <c r="S27" s="4" t="s">
        <v>31</v>
      </c>
      <c r="T27" s="66" t="str">
        <f t="shared" si="0"/>
        <v>16. Paz, justicia e instituciones sólidas</v>
      </c>
      <c r="U27" s="88" t="s">
        <v>497</v>
      </c>
      <c r="V27" s="4" t="s">
        <v>34</v>
      </c>
      <c r="W27" s="88" t="s">
        <v>3581</v>
      </c>
      <c r="X27" s="4" t="s">
        <v>235</v>
      </c>
      <c r="Y27" s="88" t="s">
        <v>349</v>
      </c>
      <c r="Z27" s="4" t="s">
        <v>236</v>
      </c>
      <c r="AA27" s="52" t="s">
        <v>15449</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7">
        <v>15000</v>
      </c>
    </row>
    <row r="28" spans="1:77" ht="15.75" hidden="1">
      <c r="A28" s="49" t="str">
        <f>B28&amp;COUNTIF($B$3:B28,B28)</f>
        <v>01P0ES3</v>
      </c>
      <c r="B28" s="3" t="s">
        <v>570</v>
      </c>
      <c r="C28" s="4" t="s">
        <v>571</v>
      </c>
      <c r="D28" s="4" t="s">
        <v>572</v>
      </c>
      <c r="E28" s="4" t="s">
        <v>573</v>
      </c>
      <c r="F28" s="4" t="s">
        <v>574</v>
      </c>
      <c r="G28" s="4" t="s">
        <v>575</v>
      </c>
      <c r="H28" s="3" t="s">
        <v>248</v>
      </c>
      <c r="I28" s="4" t="s">
        <v>249</v>
      </c>
      <c r="J28" s="4" t="s">
        <v>620</v>
      </c>
      <c r="K28" s="5" t="s">
        <v>621</v>
      </c>
      <c r="L28" s="6">
        <v>2</v>
      </c>
      <c r="M28" s="5" t="s">
        <v>22</v>
      </c>
      <c r="N28" s="88">
        <v>1</v>
      </c>
      <c r="O28" s="4" t="s">
        <v>267</v>
      </c>
      <c r="P28" s="88">
        <v>3</v>
      </c>
      <c r="Q28" s="4" t="s">
        <v>175</v>
      </c>
      <c r="R28" s="88">
        <v>16</v>
      </c>
      <c r="S28" s="4" t="s">
        <v>31</v>
      </c>
      <c r="T28" s="66" t="str">
        <f t="shared" si="0"/>
        <v>16. Paz, justicia e instituciones sólidas</v>
      </c>
      <c r="U28" s="88" t="s">
        <v>349</v>
      </c>
      <c r="V28" s="4" t="s">
        <v>34</v>
      </c>
      <c r="W28" s="88" t="s">
        <v>528</v>
      </c>
      <c r="X28" s="4" t="s">
        <v>37</v>
      </c>
      <c r="Y28" s="88" t="s">
        <v>349</v>
      </c>
      <c r="Z28" s="4" t="s">
        <v>252</v>
      </c>
      <c r="AA28" s="52" t="s">
        <v>15495</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7">
        <v>15000</v>
      </c>
    </row>
    <row r="29" spans="1:77" ht="15.75" hidden="1">
      <c r="A29" s="49" t="str">
        <f>B29&amp;COUNTIF($B$3:B29,B29)</f>
        <v>01P0ES4</v>
      </c>
      <c r="B29" s="3" t="s">
        <v>570</v>
      </c>
      <c r="C29" s="4" t="s">
        <v>571</v>
      </c>
      <c r="D29" s="4" t="s">
        <v>572</v>
      </c>
      <c r="E29" s="4" t="s">
        <v>573</v>
      </c>
      <c r="F29" s="4" t="s">
        <v>574</v>
      </c>
      <c r="G29" s="4" t="s">
        <v>575</v>
      </c>
      <c r="H29" s="3" t="s">
        <v>263</v>
      </c>
      <c r="I29" s="4" t="s">
        <v>264</v>
      </c>
      <c r="J29" s="4" t="s">
        <v>592</v>
      </c>
      <c r="K29" s="5" t="s">
        <v>593</v>
      </c>
      <c r="L29" s="6">
        <v>2</v>
      </c>
      <c r="M29" s="5" t="s">
        <v>22</v>
      </c>
      <c r="N29" s="88">
        <v>1</v>
      </c>
      <c r="O29" s="5" t="s">
        <v>267</v>
      </c>
      <c r="P29" s="88">
        <v>7</v>
      </c>
      <c r="Q29" s="5" t="s">
        <v>179</v>
      </c>
      <c r="R29" s="88">
        <v>5</v>
      </c>
      <c r="S29" s="4" t="s">
        <v>268</v>
      </c>
      <c r="T29" s="66" t="str">
        <f t="shared" si="0"/>
        <v xml:space="preserve">5. Igualdad de género </v>
      </c>
      <c r="U29" s="88" t="s">
        <v>497</v>
      </c>
      <c r="V29" s="4" t="s">
        <v>34</v>
      </c>
      <c r="W29" s="88" t="s">
        <v>349</v>
      </c>
      <c r="X29" s="4" t="s">
        <v>269</v>
      </c>
      <c r="Y29" s="88" t="s">
        <v>840</v>
      </c>
      <c r="Z29" s="4" t="s">
        <v>270</v>
      </c>
      <c r="AA29" s="52" t="s">
        <v>15450</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7">
        <v>15000</v>
      </c>
    </row>
    <row r="30" spans="1:77" ht="15.75" hidden="1">
      <c r="A30" s="49" t="str">
        <f>B30&amp;COUNTIF($B$3:B30,B30)</f>
        <v>01P0ES5</v>
      </c>
      <c r="B30" s="3" t="s">
        <v>570</v>
      </c>
      <c r="C30" s="4" t="s">
        <v>571</v>
      </c>
      <c r="D30" s="4" t="s">
        <v>572</v>
      </c>
      <c r="E30" s="4" t="s">
        <v>573</v>
      </c>
      <c r="F30" s="4" t="s">
        <v>574</v>
      </c>
      <c r="G30" s="4" t="s">
        <v>575</v>
      </c>
      <c r="H30" s="3" t="s">
        <v>282</v>
      </c>
      <c r="I30" s="4" t="s">
        <v>283</v>
      </c>
      <c r="J30" s="4" t="s">
        <v>603</v>
      </c>
      <c r="K30" s="5" t="s">
        <v>604</v>
      </c>
      <c r="L30" s="6">
        <v>2</v>
      </c>
      <c r="M30" s="5" t="s">
        <v>22</v>
      </c>
      <c r="N30" s="88">
        <v>1</v>
      </c>
      <c r="O30" s="4" t="s">
        <v>267</v>
      </c>
      <c r="P30" s="88">
        <v>7</v>
      </c>
      <c r="Q30" s="4" t="s">
        <v>179</v>
      </c>
      <c r="R30" s="88">
        <v>10</v>
      </c>
      <c r="S30" s="4" t="s">
        <v>286</v>
      </c>
      <c r="T30" s="66" t="str">
        <f t="shared" si="0"/>
        <v xml:space="preserve">10. Reducción de las desigualdades </v>
      </c>
      <c r="U30" s="88" t="s">
        <v>497</v>
      </c>
      <c r="V30" s="4" t="s">
        <v>34</v>
      </c>
      <c r="W30" s="88" t="s">
        <v>349</v>
      </c>
      <c r="X30" s="4" t="s">
        <v>269</v>
      </c>
      <c r="Y30" s="88" t="s">
        <v>840</v>
      </c>
      <c r="Z30" s="4" t="s">
        <v>270</v>
      </c>
      <c r="AA30" s="52" t="s">
        <v>15450</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7">
        <v>15000</v>
      </c>
    </row>
    <row r="31" spans="1:77" ht="15.75" hidden="1">
      <c r="A31" s="49" t="str">
        <f>B31&amp;COUNTIF($B$3:B31,B31)</f>
        <v>01P0ES6</v>
      </c>
      <c r="B31" s="3" t="s">
        <v>570</v>
      </c>
      <c r="C31" s="4" t="s">
        <v>571</v>
      </c>
      <c r="D31" s="4" t="s">
        <v>646</v>
      </c>
      <c r="E31" s="4" t="s">
        <v>573</v>
      </c>
      <c r="F31" s="4" t="s">
        <v>574</v>
      </c>
      <c r="G31" s="4" t="s">
        <v>575</v>
      </c>
      <c r="H31" s="3" t="s">
        <v>345</v>
      </c>
      <c r="I31" s="4" t="s">
        <v>346</v>
      </c>
      <c r="J31" s="4" t="s">
        <v>347</v>
      </c>
      <c r="K31" s="5" t="s">
        <v>647</v>
      </c>
      <c r="L31" s="6">
        <v>2</v>
      </c>
      <c r="M31" s="5" t="s">
        <v>22</v>
      </c>
      <c r="N31" s="88">
        <v>1</v>
      </c>
      <c r="O31" s="4" t="s">
        <v>267</v>
      </c>
      <c r="P31" s="88">
        <v>7</v>
      </c>
      <c r="Q31" s="4" t="s">
        <v>179</v>
      </c>
      <c r="R31" s="88">
        <v>10</v>
      </c>
      <c r="S31" s="4" t="s">
        <v>286</v>
      </c>
      <c r="T31" s="66" t="str">
        <f t="shared" si="0"/>
        <v xml:space="preserve">10. Reducción de las desigualdades </v>
      </c>
      <c r="U31" s="88" t="s">
        <v>349</v>
      </c>
      <c r="V31" s="4" t="s">
        <v>350</v>
      </c>
      <c r="W31" s="88" t="s">
        <v>351</v>
      </c>
      <c r="X31" s="4" t="s">
        <v>352</v>
      </c>
      <c r="Y31" s="88" t="s">
        <v>353</v>
      </c>
      <c r="Z31" s="4" t="s">
        <v>354</v>
      </c>
      <c r="AA31" s="52"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7">
        <v>15000</v>
      </c>
    </row>
    <row r="32" spans="1:77" ht="15.75" hidden="1">
      <c r="A32" s="49" t="str">
        <f>B32&amp;COUNTIF($B$3:B32,B32)</f>
        <v>01P0ES7</v>
      </c>
      <c r="B32" s="3" t="s">
        <v>570</v>
      </c>
      <c r="C32" s="4" t="s">
        <v>571</v>
      </c>
      <c r="D32" s="4" t="s">
        <v>572</v>
      </c>
      <c r="E32" s="4" t="s">
        <v>573</v>
      </c>
      <c r="F32" s="4" t="s">
        <v>574</v>
      </c>
      <c r="G32" s="4" t="s">
        <v>575</v>
      </c>
      <c r="H32" s="3" t="s">
        <v>627</v>
      </c>
      <c r="I32" s="4" t="s">
        <v>628</v>
      </c>
      <c r="J32" s="4" t="s">
        <v>629</v>
      </c>
      <c r="K32" s="5" t="s">
        <v>630</v>
      </c>
      <c r="L32" s="6">
        <v>2</v>
      </c>
      <c r="M32" s="5" t="s">
        <v>22</v>
      </c>
      <c r="N32" s="88">
        <v>1</v>
      </c>
      <c r="O32" s="5" t="s">
        <v>137</v>
      </c>
      <c r="P32" s="88">
        <v>1</v>
      </c>
      <c r="Q32" s="5" t="s">
        <v>173</v>
      </c>
      <c r="R32" s="88">
        <v>11</v>
      </c>
      <c r="S32" s="4" t="s">
        <v>631</v>
      </c>
      <c r="T32" s="66" t="str">
        <f t="shared" si="0"/>
        <v>11. Ciudades y comunidades sostenibles</v>
      </c>
      <c r="U32" s="88" t="s">
        <v>528</v>
      </c>
      <c r="V32" s="4" t="s">
        <v>578</v>
      </c>
      <c r="W32" s="88" t="s">
        <v>497</v>
      </c>
      <c r="X32" s="4" t="s">
        <v>579</v>
      </c>
      <c r="Y32" s="88" t="s">
        <v>497</v>
      </c>
      <c r="Z32" s="4" t="s">
        <v>580</v>
      </c>
      <c r="AA32" s="52" t="s">
        <v>15454</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7">
        <v>6312630</v>
      </c>
    </row>
    <row r="33" spans="1:200" ht="15.75" hidden="1">
      <c r="A33" s="49" t="str">
        <f>B33&amp;COUNTIF($B$3:B33,B33)</f>
        <v>02C0011</v>
      </c>
      <c r="B33" s="3" t="s">
        <v>648</v>
      </c>
      <c r="C33" s="4" t="s">
        <v>649</v>
      </c>
      <c r="D33" s="4" t="s">
        <v>650</v>
      </c>
      <c r="E33" s="4" t="s">
        <v>651</v>
      </c>
      <c r="F33" s="4" t="s">
        <v>652</v>
      </c>
      <c r="G33" s="4" t="s">
        <v>653</v>
      </c>
      <c r="H33" s="3" t="s">
        <v>654</v>
      </c>
      <c r="I33" s="4" t="s">
        <v>655</v>
      </c>
      <c r="J33" s="4" t="s">
        <v>362</v>
      </c>
      <c r="K33" s="5" t="s">
        <v>656</v>
      </c>
      <c r="L33" s="6">
        <v>1</v>
      </c>
      <c r="M33" s="5" t="s">
        <v>125</v>
      </c>
      <c r="N33" s="88">
        <v>6</v>
      </c>
      <c r="O33" s="5" t="s">
        <v>135</v>
      </c>
      <c r="P33" s="88">
        <v>0</v>
      </c>
      <c r="Q33" s="5" t="s">
        <v>135</v>
      </c>
      <c r="R33" s="88">
        <v>16</v>
      </c>
      <c r="S33" s="4" t="s">
        <v>31</v>
      </c>
      <c r="T33" s="66" t="str">
        <f t="shared" si="0"/>
        <v>16. Paz, justicia e instituciones sólidas</v>
      </c>
      <c r="U33" s="88" t="s">
        <v>497</v>
      </c>
      <c r="V33" s="4" t="s">
        <v>34</v>
      </c>
      <c r="W33" s="88" t="s">
        <v>349</v>
      </c>
      <c r="X33" s="4" t="s">
        <v>269</v>
      </c>
      <c r="Y33" s="88" t="s">
        <v>528</v>
      </c>
      <c r="Z33" s="4" t="s">
        <v>657</v>
      </c>
      <c r="AA33" s="52" t="s">
        <v>15455</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7">
        <v>1665966722</v>
      </c>
    </row>
    <row r="34" spans="1:200" ht="15.75" hidden="1">
      <c r="A34" s="49" t="str">
        <f>B34&amp;COUNTIF($B$3:B34,B34)</f>
        <v>02C0012</v>
      </c>
      <c r="B34" s="3" t="s">
        <v>648</v>
      </c>
      <c r="C34" s="4" t="s">
        <v>649</v>
      </c>
      <c r="D34" s="4" t="s">
        <v>650</v>
      </c>
      <c r="E34" s="4" t="s">
        <v>651</v>
      </c>
      <c r="F34" s="4" t="s">
        <v>652</v>
      </c>
      <c r="G34" s="4" t="s">
        <v>653</v>
      </c>
      <c r="H34" s="3" t="s">
        <v>671</v>
      </c>
      <c r="I34" s="4" t="s">
        <v>672</v>
      </c>
      <c r="J34" s="4" t="s">
        <v>673</v>
      </c>
      <c r="K34" s="5" t="s">
        <v>674</v>
      </c>
      <c r="L34" s="6">
        <v>1</v>
      </c>
      <c r="M34" s="5" t="s">
        <v>125</v>
      </c>
      <c r="N34" s="88" t="s">
        <v>351</v>
      </c>
      <c r="O34" s="4" t="s">
        <v>135</v>
      </c>
      <c r="P34" s="88" t="s">
        <v>351</v>
      </c>
      <c r="Q34" s="4"/>
      <c r="R34" s="88">
        <v>16</v>
      </c>
      <c r="S34" s="4" t="s">
        <v>31</v>
      </c>
      <c r="T34" s="66" t="str">
        <f t="shared" si="0"/>
        <v>16. Paz, justicia e instituciones sólidas</v>
      </c>
      <c r="U34" s="88" t="s">
        <v>497</v>
      </c>
      <c r="V34" s="4" t="s">
        <v>34</v>
      </c>
      <c r="W34" s="88" t="s">
        <v>349</v>
      </c>
      <c r="X34" s="4" t="s">
        <v>269</v>
      </c>
      <c r="Y34" s="88" t="s">
        <v>528</v>
      </c>
      <c r="Z34" s="4" t="s">
        <v>657</v>
      </c>
      <c r="AA34" s="52" t="s">
        <v>15455</v>
      </c>
      <c r="AB34" s="3" t="s">
        <v>675</v>
      </c>
      <c r="AC34" s="4" t="s">
        <v>676</v>
      </c>
      <c r="AD34" s="4" t="s">
        <v>677</v>
      </c>
      <c r="AE34" s="4" t="s">
        <v>678</v>
      </c>
      <c r="AF34" s="4" t="s">
        <v>679</v>
      </c>
      <c r="AG34" s="4" t="s">
        <v>680</v>
      </c>
      <c r="AH34" s="8">
        <v>1</v>
      </c>
      <c r="AI34" s="4" t="s">
        <v>681</v>
      </c>
      <c r="AJ34" s="4" t="s">
        <v>682</v>
      </c>
      <c r="AK34" s="4" t="s">
        <v>59</v>
      </c>
      <c r="AL34" s="4" t="s">
        <v>683</v>
      </c>
      <c r="AM34" s="9">
        <v>0.25</v>
      </c>
      <c r="AN34" s="9">
        <v>0.5</v>
      </c>
      <c r="AO34" s="9">
        <v>0.75</v>
      </c>
      <c r="AP34" s="9">
        <v>1</v>
      </c>
      <c r="AQ34" s="6">
        <v>1</v>
      </c>
      <c r="AR34" s="5" t="s">
        <v>684</v>
      </c>
      <c r="AS34" s="5" t="s">
        <v>685</v>
      </c>
      <c r="AT34" s="4" t="s">
        <v>686</v>
      </c>
      <c r="AU34" s="4" t="s">
        <v>687</v>
      </c>
      <c r="AV34" s="4" t="s">
        <v>688</v>
      </c>
      <c r="AW34" s="4" t="s">
        <v>686</v>
      </c>
      <c r="AX34" s="4" t="s">
        <v>687</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7">
        <v>41716979</v>
      </c>
    </row>
    <row r="35" spans="1:200" ht="15.75" hidden="1">
      <c r="A35" s="49" t="str">
        <f>B35&amp;COUNTIF($B$3:B35,B35)</f>
        <v>02C0013</v>
      </c>
      <c r="B35" s="3" t="s">
        <v>648</v>
      </c>
      <c r="C35" s="4" t="s">
        <v>649</v>
      </c>
      <c r="D35" s="4" t="s">
        <v>650</v>
      </c>
      <c r="E35" s="4" t="s">
        <v>651</v>
      </c>
      <c r="F35" s="4" t="s">
        <v>652</v>
      </c>
      <c r="G35" s="4" t="s">
        <v>653</v>
      </c>
      <c r="H35" s="3" t="s">
        <v>689</v>
      </c>
      <c r="I35" s="4" t="s">
        <v>690</v>
      </c>
      <c r="J35" s="4" t="s">
        <v>691</v>
      </c>
      <c r="K35" s="5" t="s">
        <v>692</v>
      </c>
      <c r="L35" s="6">
        <v>1</v>
      </c>
      <c r="M35" s="5" t="s">
        <v>125</v>
      </c>
      <c r="N35" s="88">
        <v>6</v>
      </c>
      <c r="O35" s="5" t="s">
        <v>135</v>
      </c>
      <c r="P35" s="88">
        <v>8</v>
      </c>
      <c r="Q35" s="5"/>
      <c r="R35" s="88">
        <v>16</v>
      </c>
      <c r="S35" s="4" t="s">
        <v>31</v>
      </c>
      <c r="T35" s="66" t="str">
        <f t="shared" si="0"/>
        <v>16. Paz, justicia e instituciones sólidas</v>
      </c>
      <c r="U35" s="88" t="s">
        <v>349</v>
      </c>
      <c r="V35" s="4" t="s">
        <v>350</v>
      </c>
      <c r="W35" s="88" t="s">
        <v>498</v>
      </c>
      <c r="X35" s="4" t="s">
        <v>693</v>
      </c>
      <c r="Y35" s="88" t="s">
        <v>528</v>
      </c>
      <c r="Z35" s="4" t="s">
        <v>694</v>
      </c>
      <c r="AA35" s="52" t="s">
        <v>15457</v>
      </c>
      <c r="AB35" s="3" t="s">
        <v>695</v>
      </c>
      <c r="AC35" s="4" t="s">
        <v>206</v>
      </c>
      <c r="AD35" s="4" t="s">
        <v>696</v>
      </c>
      <c r="AE35" s="4" t="s">
        <v>661</v>
      </c>
      <c r="AF35" s="4" t="s">
        <v>697</v>
      </c>
      <c r="AG35" s="4" t="s">
        <v>698</v>
      </c>
      <c r="AH35" s="3">
        <v>46000</v>
      </c>
      <c r="AI35" s="4" t="s">
        <v>699</v>
      </c>
      <c r="AJ35" s="4" t="s">
        <v>664</v>
      </c>
      <c r="AK35" s="4" t="s">
        <v>403</v>
      </c>
      <c r="AL35" s="4" t="s">
        <v>700</v>
      </c>
      <c r="AM35" s="3">
        <v>50000</v>
      </c>
      <c r="AN35" s="3">
        <v>50000</v>
      </c>
      <c r="AO35" s="3">
        <v>50000</v>
      </c>
      <c r="AP35" s="3">
        <v>50000</v>
      </c>
      <c r="AQ35" s="3" t="s">
        <v>701</v>
      </c>
      <c r="AR35" s="5" t="s">
        <v>702</v>
      </c>
      <c r="AS35" s="5" t="s">
        <v>703</v>
      </c>
      <c r="AT35" s="4" t="s">
        <v>704</v>
      </c>
      <c r="AU35" s="4" t="s">
        <v>705</v>
      </c>
      <c r="AV35" s="4" t="s">
        <v>229</v>
      </c>
      <c r="AW35" s="4" t="s">
        <v>229</v>
      </c>
      <c r="AX35" s="4" t="s">
        <v>229</v>
      </c>
      <c r="AY35" s="4" t="s">
        <v>229</v>
      </c>
      <c r="AZ35" s="4" t="s">
        <v>229</v>
      </c>
      <c r="BA35" s="4" t="s">
        <v>229</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7">
        <v>10500</v>
      </c>
    </row>
    <row r="36" spans="1:200" ht="15.75" hidden="1">
      <c r="A36" s="49" t="str">
        <f>B36&amp;COUNTIF($B$3:B36,B36)</f>
        <v>02C0014</v>
      </c>
      <c r="B36" s="3" t="s">
        <v>648</v>
      </c>
      <c r="C36" s="4" t="s">
        <v>649</v>
      </c>
      <c r="D36" s="4" t="s">
        <v>650</v>
      </c>
      <c r="E36" s="4" t="s">
        <v>651</v>
      </c>
      <c r="F36" s="4" t="s">
        <v>652</v>
      </c>
      <c r="G36" s="4" t="s">
        <v>653</v>
      </c>
      <c r="H36" s="3" t="s">
        <v>706</v>
      </c>
      <c r="I36" s="4" t="s">
        <v>707</v>
      </c>
      <c r="J36" s="4" t="s">
        <v>362</v>
      </c>
      <c r="K36" s="5" t="s">
        <v>708</v>
      </c>
      <c r="L36" s="6">
        <v>1</v>
      </c>
      <c r="M36" s="5" t="s">
        <v>125</v>
      </c>
      <c r="N36" s="88" t="s">
        <v>351</v>
      </c>
      <c r="O36" s="4" t="s">
        <v>135</v>
      </c>
      <c r="P36" s="88" t="s">
        <v>349</v>
      </c>
      <c r="Q36" s="4"/>
      <c r="R36" s="88">
        <v>16</v>
      </c>
      <c r="S36" s="4" t="s">
        <v>31</v>
      </c>
      <c r="T36" s="66" t="str">
        <f t="shared" si="0"/>
        <v>16. Paz, justicia e instituciones sólidas</v>
      </c>
      <c r="U36" s="88" t="s">
        <v>349</v>
      </c>
      <c r="V36" s="4" t="s">
        <v>350</v>
      </c>
      <c r="W36" s="88" t="s">
        <v>351</v>
      </c>
      <c r="X36" s="4" t="s">
        <v>352</v>
      </c>
      <c r="Y36" s="88" t="s">
        <v>353</v>
      </c>
      <c r="Z36" s="4" t="s">
        <v>354</v>
      </c>
      <c r="AA36" s="52" t="s">
        <v>1351</v>
      </c>
      <c r="AB36" s="3" t="s">
        <v>709</v>
      </c>
      <c r="AC36" s="4" t="s">
        <v>710</v>
      </c>
      <c r="AD36" s="4" t="s">
        <v>711</v>
      </c>
      <c r="AE36" s="4" t="s">
        <v>661</v>
      </c>
      <c r="AF36" s="4" t="s">
        <v>712</v>
      </c>
      <c r="AG36" s="4" t="s">
        <v>713</v>
      </c>
      <c r="AH36" s="3">
        <v>600</v>
      </c>
      <c r="AI36" s="4" t="s">
        <v>712</v>
      </c>
      <c r="AJ36" s="4" t="s">
        <v>714</v>
      </c>
      <c r="AK36" s="4" t="s">
        <v>403</v>
      </c>
      <c r="AL36" s="4" t="s">
        <v>715</v>
      </c>
      <c r="AM36" s="3">
        <v>600</v>
      </c>
      <c r="AN36" s="3">
        <v>600</v>
      </c>
      <c r="AO36" s="3">
        <v>600</v>
      </c>
      <c r="AP36" s="3">
        <v>600</v>
      </c>
      <c r="AQ36" s="3" t="s">
        <v>716</v>
      </c>
      <c r="AR36" s="5" t="s">
        <v>717</v>
      </c>
      <c r="AS36" s="5" t="s">
        <v>718</v>
      </c>
      <c r="AT36" s="4" t="s">
        <v>719</v>
      </c>
      <c r="AU36" s="4" t="s">
        <v>720</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7">
        <v>2036090</v>
      </c>
    </row>
    <row r="37" spans="1:200" ht="15.75" hidden="1">
      <c r="A37" s="49" t="str">
        <f>B37&amp;COUNTIF($B$3:B37,B37)</f>
        <v>02C0015</v>
      </c>
      <c r="B37" s="3" t="s">
        <v>648</v>
      </c>
      <c r="C37" s="4" t="s">
        <v>649</v>
      </c>
      <c r="D37" s="4" t="s">
        <v>650</v>
      </c>
      <c r="E37" s="4" t="s">
        <v>651</v>
      </c>
      <c r="F37" s="4" t="s">
        <v>652</v>
      </c>
      <c r="G37" s="4" t="s">
        <v>653</v>
      </c>
      <c r="H37" s="3" t="s">
        <v>868</v>
      </c>
      <c r="I37" s="4" t="s">
        <v>869</v>
      </c>
      <c r="J37" s="4" t="s">
        <v>870</v>
      </c>
      <c r="K37" s="5" t="s">
        <v>871</v>
      </c>
      <c r="L37" s="6">
        <v>1</v>
      </c>
      <c r="M37" s="5" t="s">
        <v>125</v>
      </c>
      <c r="N37" s="88" t="s">
        <v>351</v>
      </c>
      <c r="O37" s="4" t="s">
        <v>135</v>
      </c>
      <c r="P37" s="88" t="s">
        <v>872</v>
      </c>
      <c r="Q37" s="4" t="s">
        <v>135</v>
      </c>
      <c r="R37" s="88">
        <v>16</v>
      </c>
      <c r="S37" s="4" t="s">
        <v>31</v>
      </c>
      <c r="T37" s="66" t="str">
        <f t="shared" si="0"/>
        <v>16. Paz, justicia e instituciones sólidas</v>
      </c>
      <c r="U37" s="88" t="s">
        <v>497</v>
      </c>
      <c r="V37" s="4" t="s">
        <v>34</v>
      </c>
      <c r="W37" s="88" t="s">
        <v>3581</v>
      </c>
      <c r="X37" s="4" t="s">
        <v>235</v>
      </c>
      <c r="Y37" s="88" t="s">
        <v>528</v>
      </c>
      <c r="Z37" s="4" t="s">
        <v>853</v>
      </c>
      <c r="AA37" s="52" t="s">
        <v>11491</v>
      </c>
      <c r="AB37" s="3" t="s">
        <v>873</v>
      </c>
      <c r="AC37" s="4" t="s">
        <v>874</v>
      </c>
      <c r="AD37" s="4" t="s">
        <v>875</v>
      </c>
      <c r="AE37" s="4" t="s">
        <v>876</v>
      </c>
      <c r="AF37" s="4" t="s">
        <v>877</v>
      </c>
      <c r="AG37" s="4" t="s">
        <v>878</v>
      </c>
      <c r="AH37" s="3">
        <v>3300</v>
      </c>
      <c r="AI37" s="4" t="s">
        <v>879</v>
      </c>
      <c r="AJ37" s="4" t="s">
        <v>880</v>
      </c>
      <c r="AK37" s="4" t="s">
        <v>752</v>
      </c>
      <c r="AL37" s="4" t="s">
        <v>881</v>
      </c>
      <c r="AM37" s="3">
        <v>825</v>
      </c>
      <c r="AN37" s="3">
        <v>1650</v>
      </c>
      <c r="AO37" s="3">
        <v>2475</v>
      </c>
      <c r="AP37" s="3">
        <v>3300</v>
      </c>
      <c r="AQ37" s="6">
        <v>3400</v>
      </c>
      <c r="AR37" s="5" t="s">
        <v>882</v>
      </c>
      <c r="AS37" s="5" t="s">
        <v>883</v>
      </c>
      <c r="AT37" s="4" t="s">
        <v>884</v>
      </c>
      <c r="AU37" s="4" t="s">
        <v>885</v>
      </c>
      <c r="AV37" s="4" t="s">
        <v>886</v>
      </c>
      <c r="AW37" s="4" t="s">
        <v>887</v>
      </c>
      <c r="AX37" s="4" t="s">
        <v>888</v>
      </c>
      <c r="AY37" s="4" t="s">
        <v>889</v>
      </c>
      <c r="AZ37" s="4" t="s">
        <v>890</v>
      </c>
      <c r="BA37" s="4" t="s">
        <v>891</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7">
        <v>9352058</v>
      </c>
    </row>
    <row r="38" spans="1:200" ht="15.75" hidden="1">
      <c r="A38" s="49" t="str">
        <f>B38&amp;COUNTIF($B$3:B38,B38)</f>
        <v>02C0016</v>
      </c>
      <c r="B38" s="3" t="s">
        <v>648</v>
      </c>
      <c r="C38" s="4" t="s">
        <v>649</v>
      </c>
      <c r="D38" s="4" t="s">
        <v>650</v>
      </c>
      <c r="E38" s="4" t="s">
        <v>651</v>
      </c>
      <c r="F38" s="4" t="s">
        <v>652</v>
      </c>
      <c r="G38" s="4" t="s">
        <v>653</v>
      </c>
      <c r="H38" s="3" t="s">
        <v>14</v>
      </c>
      <c r="I38" s="4" t="s">
        <v>16</v>
      </c>
      <c r="J38" s="4" t="s">
        <v>826</v>
      </c>
      <c r="K38" s="5" t="s">
        <v>827</v>
      </c>
      <c r="L38" s="6">
        <v>1</v>
      </c>
      <c r="M38" s="5" t="s">
        <v>125</v>
      </c>
      <c r="N38" s="88">
        <v>5</v>
      </c>
      <c r="O38" s="49" t="s">
        <v>134</v>
      </c>
      <c r="P38" s="88">
        <v>0</v>
      </c>
      <c r="Q38" s="49" t="s">
        <v>134</v>
      </c>
      <c r="R38" s="88">
        <v>16</v>
      </c>
      <c r="S38" s="4" t="s">
        <v>31</v>
      </c>
      <c r="T38" s="66" t="str">
        <f t="shared" si="0"/>
        <v>16. Paz, justicia e instituciones sólidas</v>
      </c>
      <c r="U38" s="88" t="s">
        <v>497</v>
      </c>
      <c r="V38" s="4" t="s">
        <v>34</v>
      </c>
      <c r="W38" s="88" t="s">
        <v>349</v>
      </c>
      <c r="X38" s="4" t="s">
        <v>269</v>
      </c>
      <c r="Y38" s="88" t="s">
        <v>528</v>
      </c>
      <c r="Z38" s="4" t="s">
        <v>657</v>
      </c>
      <c r="AA38" s="52" t="s">
        <v>15455</v>
      </c>
      <c r="AB38" s="3" t="s">
        <v>42</v>
      </c>
      <c r="AC38" s="4" t="s">
        <v>44</v>
      </c>
      <c r="AD38" s="4" t="s">
        <v>828</v>
      </c>
      <c r="AE38" s="4" t="s">
        <v>829</v>
      </c>
      <c r="AF38" s="4" t="s">
        <v>830</v>
      </c>
      <c r="AG38" s="4" t="s">
        <v>831</v>
      </c>
      <c r="AH38" s="3">
        <v>2940</v>
      </c>
      <c r="AI38" s="4" t="s">
        <v>832</v>
      </c>
      <c r="AJ38" s="4" t="s">
        <v>833</v>
      </c>
      <c r="AK38" s="4" t="s">
        <v>730</v>
      </c>
      <c r="AL38" s="4" t="s">
        <v>834</v>
      </c>
      <c r="AM38" s="3">
        <v>735</v>
      </c>
      <c r="AN38" s="3">
        <v>1470</v>
      </c>
      <c r="AO38" s="3">
        <v>2205</v>
      </c>
      <c r="AP38" s="3">
        <v>2940</v>
      </c>
      <c r="AQ38" s="6">
        <v>2940</v>
      </c>
      <c r="AR38" s="5" t="s">
        <v>835</v>
      </c>
      <c r="AS38" s="5" t="s">
        <v>730</v>
      </c>
      <c r="AT38" s="4" t="s">
        <v>836</v>
      </c>
      <c r="AU38" s="4" t="s">
        <v>837</v>
      </c>
      <c r="AV38" s="4" t="s">
        <v>229</v>
      </c>
      <c r="AW38" s="4" t="s">
        <v>229</v>
      </c>
      <c r="AX38" s="4" t="s">
        <v>229</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7">
        <v>5064746</v>
      </c>
    </row>
    <row r="39" spans="1:200" ht="15.75" hidden="1">
      <c r="A39" s="49" t="str">
        <f>B39&amp;COUNTIF($B$3:B39,B39)</f>
        <v>02C0017</v>
      </c>
      <c r="B39" s="3" t="s">
        <v>648</v>
      </c>
      <c r="C39" s="4" t="s">
        <v>649</v>
      </c>
      <c r="D39" s="4" t="s">
        <v>650</v>
      </c>
      <c r="E39" s="4" t="s">
        <v>651</v>
      </c>
      <c r="F39" s="4" t="s">
        <v>652</v>
      </c>
      <c r="G39" s="4" t="s">
        <v>653</v>
      </c>
      <c r="H39" s="3" t="s">
        <v>231</v>
      </c>
      <c r="I39" s="4" t="s">
        <v>232</v>
      </c>
      <c r="J39" s="4" t="s">
        <v>838</v>
      </c>
      <c r="K39" s="5" t="s">
        <v>839</v>
      </c>
      <c r="L39" s="6">
        <v>1</v>
      </c>
      <c r="M39" s="5" t="s">
        <v>125</v>
      </c>
      <c r="N39" s="88" t="s">
        <v>840</v>
      </c>
      <c r="O39" s="4" t="s">
        <v>133</v>
      </c>
      <c r="P39" s="88" t="s">
        <v>497</v>
      </c>
      <c r="Q39" s="49" t="s">
        <v>134</v>
      </c>
      <c r="R39" s="88">
        <v>16</v>
      </c>
      <c r="S39" s="4" t="s">
        <v>31</v>
      </c>
      <c r="T39" s="66" t="str">
        <f t="shared" si="0"/>
        <v>16. Paz, justicia e instituciones sólidas</v>
      </c>
      <c r="U39" s="88" t="s">
        <v>497</v>
      </c>
      <c r="V39" s="4" t="s">
        <v>34</v>
      </c>
      <c r="W39" s="88" t="s">
        <v>3581</v>
      </c>
      <c r="X39" s="4" t="s">
        <v>235</v>
      </c>
      <c r="Y39" s="88" t="s">
        <v>349</v>
      </c>
      <c r="Z39" s="4" t="s">
        <v>236</v>
      </c>
      <c r="AA39" s="52" t="s">
        <v>15449</v>
      </c>
      <c r="AB39" s="3" t="s">
        <v>237</v>
      </c>
      <c r="AC39" s="4" t="s">
        <v>238</v>
      </c>
      <c r="AD39" s="4" t="s">
        <v>841</v>
      </c>
      <c r="AE39" s="4" t="s">
        <v>842</v>
      </c>
      <c r="AF39" s="4" t="s">
        <v>843</v>
      </c>
      <c r="AG39" s="4" t="s">
        <v>362</v>
      </c>
      <c r="AH39" s="3">
        <v>12</v>
      </c>
      <c r="AI39" s="3" t="s">
        <v>362</v>
      </c>
      <c r="AJ39" s="3" t="s">
        <v>362</v>
      </c>
      <c r="AK39" s="4" t="s">
        <v>844</v>
      </c>
      <c r="AL39" s="4" t="s">
        <v>845</v>
      </c>
      <c r="AM39" s="3">
        <v>3</v>
      </c>
      <c r="AN39" s="3">
        <v>6</v>
      </c>
      <c r="AO39" s="3">
        <v>9</v>
      </c>
      <c r="AP39" s="3">
        <v>12</v>
      </c>
      <c r="AQ39" s="3" t="s">
        <v>846</v>
      </c>
      <c r="AR39" s="5" t="s">
        <v>847</v>
      </c>
      <c r="AS39" s="5" t="s">
        <v>362</v>
      </c>
      <c r="AT39" s="4" t="s">
        <v>848</v>
      </c>
      <c r="AU39" s="4" t="s">
        <v>430</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7">
        <v>1000000</v>
      </c>
    </row>
    <row r="40" spans="1:200" ht="15.75" hidden="1">
      <c r="A40" s="49" t="str">
        <f>B40&amp;COUNTIF($B$3:B40,B40)</f>
        <v>02C0018</v>
      </c>
      <c r="B40" s="3" t="s">
        <v>648</v>
      </c>
      <c r="C40" s="4" t="s">
        <v>649</v>
      </c>
      <c r="D40" s="4" t="s">
        <v>650</v>
      </c>
      <c r="E40" s="4" t="s">
        <v>651</v>
      </c>
      <c r="F40" s="4" t="s">
        <v>652</v>
      </c>
      <c r="G40" s="4" t="s">
        <v>721</v>
      </c>
      <c r="H40" s="3" t="s">
        <v>248</v>
      </c>
      <c r="I40" s="4" t="s">
        <v>249</v>
      </c>
      <c r="J40" s="4" t="s">
        <v>722</v>
      </c>
      <c r="K40" s="5" t="s">
        <v>723</v>
      </c>
      <c r="L40" s="6">
        <v>1</v>
      </c>
      <c r="M40" s="5" t="s">
        <v>125</v>
      </c>
      <c r="N40" s="88">
        <v>5</v>
      </c>
      <c r="O40" s="49" t="s">
        <v>134</v>
      </c>
      <c r="P40" s="88">
        <v>0</v>
      </c>
      <c r="Q40" s="49" t="s">
        <v>134</v>
      </c>
      <c r="R40" s="88">
        <v>16</v>
      </c>
      <c r="S40" s="4" t="s">
        <v>31</v>
      </c>
      <c r="T40" s="66" t="str">
        <f t="shared" si="0"/>
        <v>16. Paz, justicia e instituciones sólidas</v>
      </c>
      <c r="U40" s="88" t="s">
        <v>349</v>
      </c>
      <c r="V40" s="4" t="s">
        <v>34</v>
      </c>
      <c r="W40" s="88" t="s">
        <v>528</v>
      </c>
      <c r="X40" s="4" t="s">
        <v>37</v>
      </c>
      <c r="Y40" s="88" t="s">
        <v>349</v>
      </c>
      <c r="Z40" s="4" t="s">
        <v>252</v>
      </c>
      <c r="AA40" s="52" t="s">
        <v>15495</v>
      </c>
      <c r="AB40" s="3" t="s">
        <v>253</v>
      </c>
      <c r="AC40" s="4" t="s">
        <v>254</v>
      </c>
      <c r="AD40" s="4" t="s">
        <v>724</v>
      </c>
      <c r="AE40" s="4" t="s">
        <v>725</v>
      </c>
      <c r="AF40" s="4" t="s">
        <v>726</v>
      </c>
      <c r="AG40" s="4" t="s">
        <v>727</v>
      </c>
      <c r="AH40" s="3">
        <v>3000</v>
      </c>
      <c r="AI40" s="4" t="s">
        <v>728</v>
      </c>
      <c r="AJ40" s="4" t="s">
        <v>729</v>
      </c>
      <c r="AK40" s="4" t="s">
        <v>730</v>
      </c>
      <c r="AL40" s="4" t="s">
        <v>729</v>
      </c>
      <c r="AM40" s="3">
        <v>450</v>
      </c>
      <c r="AN40" s="3">
        <v>1350</v>
      </c>
      <c r="AO40" s="3">
        <v>2250</v>
      </c>
      <c r="AP40" s="3">
        <v>3000</v>
      </c>
      <c r="AQ40" s="6">
        <v>3000</v>
      </c>
      <c r="AR40" s="5" t="s">
        <v>731</v>
      </c>
      <c r="AS40" s="5" t="s">
        <v>732</v>
      </c>
      <c r="AT40" s="4" t="s">
        <v>733</v>
      </c>
      <c r="AU40" s="4" t="s">
        <v>734</v>
      </c>
      <c r="AV40" s="4" t="s">
        <v>229</v>
      </c>
      <c r="AW40" s="4" t="s">
        <v>229</v>
      </c>
      <c r="AX40" s="4" t="s">
        <v>229</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7">
        <v>3000000</v>
      </c>
    </row>
    <row r="41" spans="1:200" ht="15.75" hidden="1">
      <c r="A41" s="49" t="str">
        <f>B41&amp;COUNTIF($B$3:B41,B41)</f>
        <v>02C0019</v>
      </c>
      <c r="B41" s="3" t="s">
        <v>648</v>
      </c>
      <c r="C41" s="4" t="s">
        <v>649</v>
      </c>
      <c r="D41" s="4" t="s">
        <v>650</v>
      </c>
      <c r="E41" s="4" t="s">
        <v>651</v>
      </c>
      <c r="F41" s="4" t="s">
        <v>652</v>
      </c>
      <c r="G41" s="4" t="s">
        <v>653</v>
      </c>
      <c r="H41" s="3" t="s">
        <v>263</v>
      </c>
      <c r="I41" s="4" t="s">
        <v>264</v>
      </c>
      <c r="J41" s="4" t="s">
        <v>362</v>
      </c>
      <c r="K41" s="5" t="s">
        <v>735</v>
      </c>
      <c r="L41" s="6">
        <v>1</v>
      </c>
      <c r="M41" s="5" t="s">
        <v>125</v>
      </c>
      <c r="N41" s="88">
        <v>5</v>
      </c>
      <c r="O41" s="4" t="s">
        <v>134</v>
      </c>
      <c r="P41" s="88">
        <v>0</v>
      </c>
      <c r="Q41" s="49" t="s">
        <v>134</v>
      </c>
      <c r="R41" s="88">
        <v>5</v>
      </c>
      <c r="S41" s="4" t="s">
        <v>268</v>
      </c>
      <c r="T41" s="66" t="str">
        <f t="shared" si="0"/>
        <v xml:space="preserve">5. Igualdad de género </v>
      </c>
      <c r="U41" s="88" t="s">
        <v>497</v>
      </c>
      <c r="V41" s="4" t="s">
        <v>34</v>
      </c>
      <c r="W41" s="88" t="s">
        <v>349</v>
      </c>
      <c r="X41" s="4" t="s">
        <v>269</v>
      </c>
      <c r="Y41" s="88" t="s">
        <v>840</v>
      </c>
      <c r="Z41" s="4" t="s">
        <v>270</v>
      </c>
      <c r="AA41" s="52" t="s">
        <v>15450</v>
      </c>
      <c r="AB41" s="3" t="s">
        <v>271</v>
      </c>
      <c r="AC41" s="4" t="s">
        <v>272</v>
      </c>
      <c r="AD41" s="4" t="s">
        <v>736</v>
      </c>
      <c r="AE41" s="4" t="s">
        <v>661</v>
      </c>
      <c r="AF41" s="4" t="s">
        <v>737</v>
      </c>
      <c r="AG41" s="4" t="s">
        <v>738</v>
      </c>
      <c r="AH41" s="3">
        <v>600</v>
      </c>
      <c r="AI41" s="4" t="s">
        <v>739</v>
      </c>
      <c r="AJ41" s="4" t="s">
        <v>664</v>
      </c>
      <c r="AK41" s="4" t="s">
        <v>403</v>
      </c>
      <c r="AL41" s="4" t="s">
        <v>740</v>
      </c>
      <c r="AM41" s="3">
        <v>600</v>
      </c>
      <c r="AN41" s="3">
        <v>600</v>
      </c>
      <c r="AO41" s="3">
        <v>600</v>
      </c>
      <c r="AP41" s="3">
        <v>600</v>
      </c>
      <c r="AQ41" s="3" t="s">
        <v>741</v>
      </c>
      <c r="AR41" s="5" t="s">
        <v>742</v>
      </c>
      <c r="AS41" s="5" t="s">
        <v>743</v>
      </c>
      <c r="AT41" s="4" t="s">
        <v>362</v>
      </c>
      <c r="AU41" s="4" t="s">
        <v>362</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7">
        <v>10000000</v>
      </c>
    </row>
    <row r="42" spans="1:200" ht="15.75" hidden="1">
      <c r="A42" s="49" t="str">
        <f>B42&amp;COUNTIF($B$3:B42,B42)</f>
        <v>02C00110</v>
      </c>
      <c r="B42" s="3" t="s">
        <v>648</v>
      </c>
      <c r="C42" s="4" t="s">
        <v>649</v>
      </c>
      <c r="D42" s="4" t="s">
        <v>650</v>
      </c>
      <c r="E42" s="4" t="s">
        <v>651</v>
      </c>
      <c r="F42" s="4" t="s">
        <v>652</v>
      </c>
      <c r="G42" s="4" t="s">
        <v>653</v>
      </c>
      <c r="H42" s="3" t="s">
        <v>282</v>
      </c>
      <c r="I42" s="4" t="s">
        <v>283</v>
      </c>
      <c r="J42" s="4" t="s">
        <v>744</v>
      </c>
      <c r="K42" s="5" t="s">
        <v>745</v>
      </c>
      <c r="L42" s="6">
        <v>1</v>
      </c>
      <c r="M42" s="5" t="s">
        <v>125</v>
      </c>
      <c r="N42" s="88">
        <v>6</v>
      </c>
      <c r="O42" s="5" t="s">
        <v>135</v>
      </c>
      <c r="P42" s="88">
        <v>0</v>
      </c>
      <c r="Q42" s="5" t="s">
        <v>135</v>
      </c>
      <c r="R42" s="88">
        <v>10</v>
      </c>
      <c r="S42" s="4" t="s">
        <v>286</v>
      </c>
      <c r="T42" s="66" t="str">
        <f t="shared" si="0"/>
        <v xml:space="preserve">10. Reducción de las desigualdades </v>
      </c>
      <c r="U42" s="88" t="s">
        <v>497</v>
      </c>
      <c r="V42" s="4" t="s">
        <v>34</v>
      </c>
      <c r="W42" s="88" t="s">
        <v>349</v>
      </c>
      <c r="X42" s="4" t="s">
        <v>269</v>
      </c>
      <c r="Y42" s="88" t="s">
        <v>840</v>
      </c>
      <c r="Z42" s="4" t="s">
        <v>270</v>
      </c>
      <c r="AA42" s="52" t="s">
        <v>15450</v>
      </c>
      <c r="AB42" s="3" t="s">
        <v>287</v>
      </c>
      <c r="AC42" s="4" t="s">
        <v>288</v>
      </c>
      <c r="AD42" s="4" t="s">
        <v>746</v>
      </c>
      <c r="AE42" s="4" t="s">
        <v>747</v>
      </c>
      <c r="AF42" s="4" t="s">
        <v>748</v>
      </c>
      <c r="AG42" s="4" t="s">
        <v>749</v>
      </c>
      <c r="AH42" s="3">
        <v>2000</v>
      </c>
      <c r="AI42" s="4" t="s">
        <v>750</v>
      </c>
      <c r="AJ42" s="4" t="s">
        <v>751</v>
      </c>
      <c r="AK42" s="4" t="s">
        <v>752</v>
      </c>
      <c r="AL42" s="4" t="s">
        <v>753</v>
      </c>
      <c r="AM42" s="3">
        <v>525</v>
      </c>
      <c r="AN42" s="3">
        <v>1050</v>
      </c>
      <c r="AO42" s="3">
        <v>1575</v>
      </c>
      <c r="AP42" s="3">
        <v>2100</v>
      </c>
      <c r="AQ42" s="3" t="s">
        <v>754</v>
      </c>
      <c r="AR42" s="5" t="s">
        <v>755</v>
      </c>
      <c r="AS42" s="5" t="s">
        <v>756</v>
      </c>
      <c r="AT42" s="4" t="s">
        <v>757</v>
      </c>
      <c r="AU42" s="4" t="s">
        <v>758</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7">
        <v>7715290</v>
      </c>
    </row>
    <row r="43" spans="1:200" ht="15.75" hidden="1">
      <c r="A43" s="49" t="str">
        <f>B43&amp;COUNTIF($B$3:B43,B43)</f>
        <v>02C00111</v>
      </c>
      <c r="B43" s="3" t="s">
        <v>648</v>
      </c>
      <c r="C43" s="4" t="s">
        <v>649</v>
      </c>
      <c r="D43" s="4" t="s">
        <v>650</v>
      </c>
      <c r="E43" s="4" t="s">
        <v>651</v>
      </c>
      <c r="F43" s="4" t="s">
        <v>652</v>
      </c>
      <c r="G43" s="4" t="s">
        <v>653</v>
      </c>
      <c r="H43" s="3" t="s">
        <v>759</v>
      </c>
      <c r="I43" s="4" t="s">
        <v>760</v>
      </c>
      <c r="J43" s="4" t="s">
        <v>761</v>
      </c>
      <c r="K43" s="5" t="s">
        <v>762</v>
      </c>
      <c r="L43" s="6">
        <v>1</v>
      </c>
      <c r="M43" s="5" t="s">
        <v>125</v>
      </c>
      <c r="N43" s="88" t="s">
        <v>497</v>
      </c>
      <c r="O43" s="4" t="s">
        <v>130</v>
      </c>
      <c r="P43" s="88" t="s">
        <v>498</v>
      </c>
      <c r="Q43" s="4" t="s">
        <v>160</v>
      </c>
      <c r="R43" s="88">
        <v>16</v>
      </c>
      <c r="S43" s="4" t="s">
        <v>31</v>
      </c>
      <c r="T43" s="66" t="str">
        <f t="shared" si="0"/>
        <v>16. Paz, justicia e instituciones sólidas</v>
      </c>
      <c r="U43" s="88" t="s">
        <v>497</v>
      </c>
      <c r="V43" s="4" t="s">
        <v>34</v>
      </c>
      <c r="W43" s="88" t="s">
        <v>528</v>
      </c>
      <c r="X43" s="4" t="s">
        <v>37</v>
      </c>
      <c r="Y43" s="88" t="s">
        <v>4738</v>
      </c>
      <c r="Z43" s="4" t="s">
        <v>40</v>
      </c>
      <c r="AA43" s="52" t="s">
        <v>15448</v>
      </c>
      <c r="AB43" s="3" t="s">
        <v>763</v>
      </c>
      <c r="AC43" s="4" t="s">
        <v>764</v>
      </c>
      <c r="AD43" s="4" t="s">
        <v>765</v>
      </c>
      <c r="AE43" s="4" t="s">
        <v>766</v>
      </c>
      <c r="AF43" s="4" t="s">
        <v>767</v>
      </c>
      <c r="AG43" s="4" t="s">
        <v>768</v>
      </c>
      <c r="AH43" s="3">
        <v>12</v>
      </c>
      <c r="AI43" s="4" t="s">
        <v>769</v>
      </c>
      <c r="AJ43" s="4" t="s">
        <v>770</v>
      </c>
      <c r="AK43" s="4" t="s">
        <v>752</v>
      </c>
      <c r="AL43" s="4" t="s">
        <v>771</v>
      </c>
      <c r="AM43" s="3">
        <v>5</v>
      </c>
      <c r="AN43" s="3">
        <v>5</v>
      </c>
      <c r="AO43" s="3">
        <v>6</v>
      </c>
      <c r="AP43" s="3">
        <v>5</v>
      </c>
      <c r="AQ43" s="6">
        <v>21</v>
      </c>
      <c r="AR43" s="5" t="s">
        <v>772</v>
      </c>
      <c r="AS43" s="5" t="s">
        <v>773</v>
      </c>
      <c r="AT43" s="4" t="s">
        <v>774</v>
      </c>
      <c r="AU43" s="4" t="s">
        <v>775</v>
      </c>
      <c r="AV43" s="4" t="s">
        <v>776</v>
      </c>
      <c r="AW43" s="4" t="s">
        <v>774</v>
      </c>
      <c r="AX43" s="4" t="s">
        <v>777</v>
      </c>
      <c r="AY43" s="4" t="s">
        <v>778</v>
      </c>
      <c r="AZ43" s="4" t="s">
        <v>774</v>
      </c>
      <c r="BA43" s="4" t="s">
        <v>777</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7">
        <v>1721515</v>
      </c>
    </row>
    <row r="44" spans="1:200" s="11" customFormat="1" ht="15.75" hidden="1">
      <c r="A44" s="49" t="str">
        <f>B44&amp;COUNTIF($B$3:B44,B44)</f>
        <v>02C00112</v>
      </c>
      <c r="B44" s="3" t="s">
        <v>648</v>
      </c>
      <c r="C44" s="4" t="s">
        <v>649</v>
      </c>
      <c r="D44" s="4" t="s">
        <v>650</v>
      </c>
      <c r="E44" s="4" t="s">
        <v>651</v>
      </c>
      <c r="F44" s="4" t="s">
        <v>652</v>
      </c>
      <c r="G44" s="4" t="s">
        <v>653</v>
      </c>
      <c r="H44" s="3" t="s">
        <v>779</v>
      </c>
      <c r="I44" s="4" t="s">
        <v>780</v>
      </c>
      <c r="J44" s="4" t="s">
        <v>781</v>
      </c>
      <c r="K44" s="5" t="s">
        <v>782</v>
      </c>
      <c r="L44" s="6">
        <v>1</v>
      </c>
      <c r="M44" s="5" t="s">
        <v>125</v>
      </c>
      <c r="N44" s="88">
        <v>7</v>
      </c>
      <c r="O44" s="5" t="s">
        <v>136</v>
      </c>
      <c r="P44" s="88">
        <v>0</v>
      </c>
      <c r="Q44" s="5" t="s">
        <v>136</v>
      </c>
      <c r="R44" s="88">
        <v>16</v>
      </c>
      <c r="S44" s="4" t="s">
        <v>31</v>
      </c>
      <c r="T44" s="66" t="str">
        <f t="shared" si="0"/>
        <v>16. Paz, justicia e instituciones sólidas</v>
      </c>
      <c r="U44" s="88" t="s">
        <v>349</v>
      </c>
      <c r="V44" s="4" t="s">
        <v>350</v>
      </c>
      <c r="W44" s="88" t="s">
        <v>349</v>
      </c>
      <c r="X44" s="4" t="s">
        <v>783</v>
      </c>
      <c r="Y44" s="88" t="s">
        <v>497</v>
      </c>
      <c r="Z44" s="4" t="s">
        <v>784</v>
      </c>
      <c r="AA44" s="52" t="s">
        <v>15456</v>
      </c>
      <c r="AB44" s="3" t="s">
        <v>785</v>
      </c>
      <c r="AC44" s="4" t="s">
        <v>786</v>
      </c>
      <c r="AD44" s="4" t="s">
        <v>787</v>
      </c>
      <c r="AE44" s="4" t="s">
        <v>788</v>
      </c>
      <c r="AF44" s="4" t="s">
        <v>789</v>
      </c>
      <c r="AG44" s="4" t="s">
        <v>790</v>
      </c>
      <c r="AH44" s="3">
        <v>10</v>
      </c>
      <c r="AI44" s="4" t="s">
        <v>791</v>
      </c>
      <c r="AJ44" s="4" t="s">
        <v>792</v>
      </c>
      <c r="AK44" s="4" t="s">
        <v>793</v>
      </c>
      <c r="AL44" s="4" t="s">
        <v>794</v>
      </c>
      <c r="AM44" s="3">
        <v>3</v>
      </c>
      <c r="AN44" s="3">
        <v>3</v>
      </c>
      <c r="AO44" s="3">
        <v>3</v>
      </c>
      <c r="AP44" s="3">
        <v>1</v>
      </c>
      <c r="AQ44" s="6">
        <v>20</v>
      </c>
      <c r="AR44" s="5" t="s">
        <v>795</v>
      </c>
      <c r="AS44" s="5" t="s">
        <v>796</v>
      </c>
      <c r="AT44" s="4" t="s">
        <v>797</v>
      </c>
      <c r="AU44" s="4" t="s">
        <v>798</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7">
        <v>257534282</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49" t="str">
        <f>B45&amp;COUNTIF($B$3:B45,B45)</f>
        <v>02C00113</v>
      </c>
      <c r="B45" s="3" t="s">
        <v>648</v>
      </c>
      <c r="C45" s="4" t="s">
        <v>649</v>
      </c>
      <c r="D45" s="4" t="s">
        <v>650</v>
      </c>
      <c r="E45" s="4" t="s">
        <v>651</v>
      </c>
      <c r="F45" s="4" t="s">
        <v>652</v>
      </c>
      <c r="G45" s="4" t="s">
        <v>653</v>
      </c>
      <c r="H45" s="3" t="s">
        <v>799</v>
      </c>
      <c r="I45" s="4" t="s">
        <v>800</v>
      </c>
      <c r="J45" s="4" t="s">
        <v>801</v>
      </c>
      <c r="K45" s="5" t="s">
        <v>802</v>
      </c>
      <c r="L45" s="6">
        <v>1</v>
      </c>
      <c r="M45" s="5" t="s">
        <v>125</v>
      </c>
      <c r="N45" s="88" t="s">
        <v>351</v>
      </c>
      <c r="O45" s="4" t="s">
        <v>135</v>
      </c>
      <c r="P45" s="88" t="s">
        <v>351</v>
      </c>
      <c r="Q45" s="4" t="s">
        <v>171</v>
      </c>
      <c r="R45" s="88">
        <v>16</v>
      </c>
      <c r="S45" s="4" t="s">
        <v>31</v>
      </c>
      <c r="T45" s="66" t="str">
        <f t="shared" si="0"/>
        <v>16. Paz, justicia e instituciones sólidas</v>
      </c>
      <c r="U45" s="88" t="s">
        <v>497</v>
      </c>
      <c r="V45" s="4" t="s">
        <v>34</v>
      </c>
      <c r="W45" s="88" t="s">
        <v>349</v>
      </c>
      <c r="X45" s="4" t="s">
        <v>269</v>
      </c>
      <c r="Y45" s="88" t="s">
        <v>528</v>
      </c>
      <c r="Z45" s="4" t="s">
        <v>657</v>
      </c>
      <c r="AA45" s="52" t="s">
        <v>15455</v>
      </c>
      <c r="AB45" s="3" t="s">
        <v>675</v>
      </c>
      <c r="AC45" s="4" t="s">
        <v>676</v>
      </c>
      <c r="AD45" s="4" t="s">
        <v>803</v>
      </c>
      <c r="AE45" s="4" t="s">
        <v>804</v>
      </c>
      <c r="AF45" s="4" t="s">
        <v>679</v>
      </c>
      <c r="AG45" s="4" t="s">
        <v>805</v>
      </c>
      <c r="AH45" s="8">
        <v>1</v>
      </c>
      <c r="AI45" s="4" t="s">
        <v>806</v>
      </c>
      <c r="AJ45" s="4" t="s">
        <v>807</v>
      </c>
      <c r="AK45" s="4" t="s">
        <v>59</v>
      </c>
      <c r="AL45" s="4" t="s">
        <v>808</v>
      </c>
      <c r="AM45" s="8">
        <v>0</v>
      </c>
      <c r="AN45" s="9">
        <v>0.35</v>
      </c>
      <c r="AO45" s="9">
        <v>0.7</v>
      </c>
      <c r="AP45" s="9">
        <v>1</v>
      </c>
      <c r="AQ45" s="6">
        <v>1</v>
      </c>
      <c r="AR45" s="5" t="s">
        <v>809</v>
      </c>
      <c r="AS45" s="5" t="s">
        <v>810</v>
      </c>
      <c r="AT45" s="4" t="s">
        <v>811</v>
      </c>
      <c r="AU45" s="4" t="s">
        <v>812</v>
      </c>
      <c r="AV45" s="4" t="s">
        <v>813</v>
      </c>
      <c r="AW45" s="4" t="s">
        <v>811</v>
      </c>
      <c r="AX45" s="4" t="s">
        <v>812</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7">
        <v>192309275</v>
      </c>
    </row>
    <row r="46" spans="1:200" ht="15.75" hidden="1">
      <c r="A46" s="49" t="str">
        <f>B46&amp;COUNTIF($B$3:B46,B46)</f>
        <v>02C00114</v>
      </c>
      <c r="B46" s="3" t="s">
        <v>648</v>
      </c>
      <c r="C46" s="4" t="s">
        <v>649</v>
      </c>
      <c r="D46" s="4" t="s">
        <v>650</v>
      </c>
      <c r="E46" s="4" t="s">
        <v>651</v>
      </c>
      <c r="F46" s="4" t="s">
        <v>652</v>
      </c>
      <c r="G46" s="4" t="s">
        <v>653</v>
      </c>
      <c r="H46" s="3" t="s">
        <v>814</v>
      </c>
      <c r="I46" s="4" t="s">
        <v>815</v>
      </c>
      <c r="J46" s="4" t="s">
        <v>673</v>
      </c>
      <c r="K46" s="5" t="s">
        <v>816</v>
      </c>
      <c r="L46" s="6">
        <v>1</v>
      </c>
      <c r="M46" s="5" t="s">
        <v>125</v>
      </c>
      <c r="N46" s="88" t="s">
        <v>351</v>
      </c>
      <c r="O46" s="4" t="s">
        <v>135</v>
      </c>
      <c r="P46" s="88" t="s">
        <v>351</v>
      </c>
      <c r="Q46" s="4" t="s">
        <v>171</v>
      </c>
      <c r="R46" s="88">
        <v>10</v>
      </c>
      <c r="S46" s="4" t="s">
        <v>286</v>
      </c>
      <c r="T46" s="66" t="str">
        <f t="shared" si="0"/>
        <v xml:space="preserve">10. Reducción de las desigualdades </v>
      </c>
      <c r="U46" s="88" t="s">
        <v>497</v>
      </c>
      <c r="V46" s="4" t="s">
        <v>34</v>
      </c>
      <c r="W46" s="88" t="s">
        <v>349</v>
      </c>
      <c r="X46" s="4" t="s">
        <v>269</v>
      </c>
      <c r="Y46" s="88" t="s">
        <v>528</v>
      </c>
      <c r="Z46" s="4" t="s">
        <v>657</v>
      </c>
      <c r="AA46" s="52" t="s">
        <v>15455</v>
      </c>
      <c r="AB46" s="3" t="s">
        <v>675</v>
      </c>
      <c r="AC46" s="4" t="s">
        <v>676</v>
      </c>
      <c r="AD46" s="4" t="s">
        <v>817</v>
      </c>
      <c r="AE46" s="4" t="s">
        <v>818</v>
      </c>
      <c r="AF46" s="4" t="s">
        <v>679</v>
      </c>
      <c r="AG46" s="4" t="s">
        <v>819</v>
      </c>
      <c r="AH46" s="8">
        <v>1</v>
      </c>
      <c r="AI46" s="4" t="s">
        <v>820</v>
      </c>
      <c r="AJ46" s="4" t="s">
        <v>821</v>
      </c>
      <c r="AK46" s="4" t="s">
        <v>59</v>
      </c>
      <c r="AL46" s="4" t="s">
        <v>822</v>
      </c>
      <c r="AM46" s="9">
        <v>0.15</v>
      </c>
      <c r="AN46" s="9">
        <v>0.45</v>
      </c>
      <c r="AO46" s="9">
        <v>0.9</v>
      </c>
      <c r="AP46" s="9">
        <v>1</v>
      </c>
      <c r="AQ46" s="6">
        <v>0.2</v>
      </c>
      <c r="AR46" s="5" t="s">
        <v>823</v>
      </c>
      <c r="AS46" s="5" t="s">
        <v>824</v>
      </c>
      <c r="AT46" s="4" t="s">
        <v>811</v>
      </c>
      <c r="AU46" s="4" t="s">
        <v>812</v>
      </c>
      <c r="AV46" s="4" t="s">
        <v>825</v>
      </c>
      <c r="AW46" s="4" t="s">
        <v>811</v>
      </c>
      <c r="AX46" s="4" t="s">
        <v>812</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8">
        <v>2414831883.0100002</v>
      </c>
    </row>
    <row r="47" spans="1:200" ht="15.75" hidden="1">
      <c r="A47" s="49" t="str">
        <f>B47&amp;COUNTIF($B$3:B47,B47)</f>
        <v>02C00115</v>
      </c>
      <c r="B47" s="3" t="s">
        <v>648</v>
      </c>
      <c r="C47" s="4" t="s">
        <v>649</v>
      </c>
      <c r="D47" s="4" t="s">
        <v>650</v>
      </c>
      <c r="E47" s="4" t="s">
        <v>651</v>
      </c>
      <c r="F47" s="4" t="s">
        <v>652</v>
      </c>
      <c r="G47" s="4" t="s">
        <v>653</v>
      </c>
      <c r="H47" s="3" t="s">
        <v>849</v>
      </c>
      <c r="I47" s="4" t="s">
        <v>850</v>
      </c>
      <c r="J47" s="4" t="s">
        <v>851</v>
      </c>
      <c r="K47" s="5" t="s">
        <v>852</v>
      </c>
      <c r="L47" s="6">
        <v>1</v>
      </c>
      <c r="M47" s="5" t="s">
        <v>125</v>
      </c>
      <c r="N47" s="88" t="s">
        <v>351</v>
      </c>
      <c r="O47" s="5" t="s">
        <v>135</v>
      </c>
      <c r="P47" s="88" t="s">
        <v>353</v>
      </c>
      <c r="Q47" s="5" t="s">
        <v>172</v>
      </c>
      <c r="R47" s="88">
        <v>16</v>
      </c>
      <c r="S47" s="4" t="s">
        <v>31</v>
      </c>
      <c r="T47" s="66" t="str">
        <f t="shared" si="0"/>
        <v>16. Paz, justicia e instituciones sólidas</v>
      </c>
      <c r="U47" s="88" t="s">
        <v>497</v>
      </c>
      <c r="V47" s="4" t="s">
        <v>34</v>
      </c>
      <c r="W47" s="88" t="s">
        <v>3581</v>
      </c>
      <c r="X47" s="4" t="s">
        <v>235</v>
      </c>
      <c r="Y47" s="88" t="s">
        <v>528</v>
      </c>
      <c r="Z47" s="4" t="s">
        <v>853</v>
      </c>
      <c r="AA47" s="52" t="s">
        <v>11491</v>
      </c>
      <c r="AB47" s="3" t="s">
        <v>854</v>
      </c>
      <c r="AC47" s="4" t="s">
        <v>855</v>
      </c>
      <c r="AD47" s="4" t="s">
        <v>856</v>
      </c>
      <c r="AE47" s="4" t="s">
        <v>857</v>
      </c>
      <c r="AF47" s="4" t="s">
        <v>858</v>
      </c>
      <c r="AG47" s="4" t="s">
        <v>859</v>
      </c>
      <c r="AH47" s="3">
        <v>4500</v>
      </c>
      <c r="AI47" s="4" t="s">
        <v>860</v>
      </c>
      <c r="AJ47" s="4" t="s">
        <v>861</v>
      </c>
      <c r="AK47" s="4" t="s">
        <v>862</v>
      </c>
      <c r="AL47" s="4" t="s">
        <v>863</v>
      </c>
      <c r="AM47" s="3">
        <v>550</v>
      </c>
      <c r="AN47" s="3">
        <v>1250</v>
      </c>
      <c r="AO47" s="3">
        <v>1950</v>
      </c>
      <c r="AP47" s="3">
        <v>4500</v>
      </c>
      <c r="AQ47" s="6">
        <v>4500</v>
      </c>
      <c r="AR47" s="5" t="s">
        <v>864</v>
      </c>
      <c r="AS47" s="5" t="s">
        <v>865</v>
      </c>
      <c r="AT47" s="4" t="s">
        <v>866</v>
      </c>
      <c r="AU47" s="4" t="s">
        <v>867</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7">
        <v>21583</v>
      </c>
    </row>
    <row r="48" spans="1:200" ht="15.75" hidden="1">
      <c r="A48" s="49" t="str">
        <f>B48&amp;COUNTIF($B$3:B48,B48)</f>
        <v>02CD011</v>
      </c>
      <c r="B48" s="3" t="s">
        <v>892</v>
      </c>
      <c r="C48" s="4" t="s">
        <v>893</v>
      </c>
      <c r="D48" s="4" t="s">
        <v>894</v>
      </c>
      <c r="E48" s="4" t="s">
        <v>895</v>
      </c>
      <c r="F48" s="4" t="s">
        <v>896</v>
      </c>
      <c r="G48" s="4" t="s">
        <v>897</v>
      </c>
      <c r="H48" s="3" t="s">
        <v>898</v>
      </c>
      <c r="I48" s="4" t="s">
        <v>899</v>
      </c>
      <c r="J48" s="4" t="s">
        <v>900</v>
      </c>
      <c r="K48" s="5" t="s">
        <v>901</v>
      </c>
      <c r="L48" s="6">
        <v>5</v>
      </c>
      <c r="M48" s="5" t="s">
        <v>128</v>
      </c>
      <c r="N48" s="88">
        <v>1</v>
      </c>
      <c r="O48" s="4" t="s">
        <v>148</v>
      </c>
      <c r="P48" s="88">
        <v>11</v>
      </c>
      <c r="Q48" s="4" t="s">
        <v>201</v>
      </c>
      <c r="R48" s="88">
        <v>16</v>
      </c>
      <c r="S48" s="4" t="s">
        <v>31</v>
      </c>
      <c r="T48" s="66" t="str">
        <f t="shared" si="0"/>
        <v>16. Paz, justicia e instituciones sólidas</v>
      </c>
      <c r="U48" s="88" t="s">
        <v>497</v>
      </c>
      <c r="V48" s="4" t="s">
        <v>34</v>
      </c>
      <c r="W48" s="88" t="s">
        <v>3581</v>
      </c>
      <c r="X48" s="4" t="s">
        <v>235</v>
      </c>
      <c r="Y48" s="88" t="s">
        <v>497</v>
      </c>
      <c r="Z48" s="4" t="s">
        <v>902</v>
      </c>
      <c r="AA48" s="52" t="s">
        <v>15458</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7">
        <v>212850388</v>
      </c>
      <c r="BZ48" s="11"/>
      <c r="DK48" s="11"/>
      <c r="DL48" s="11"/>
      <c r="DM48" s="11"/>
      <c r="DN48" s="11"/>
    </row>
    <row r="49" spans="1:77" ht="15.75" hidden="1">
      <c r="A49" s="49" t="str">
        <f>B49&amp;COUNTIF($B$3:B49,B49)</f>
        <v>02CD012</v>
      </c>
      <c r="B49" s="3" t="s">
        <v>892</v>
      </c>
      <c r="C49" s="4" t="s">
        <v>893</v>
      </c>
      <c r="D49" s="4" t="s">
        <v>894</v>
      </c>
      <c r="E49" s="4" t="s">
        <v>895</v>
      </c>
      <c r="F49" s="4" t="s">
        <v>896</v>
      </c>
      <c r="G49" s="4" t="s">
        <v>897</v>
      </c>
      <c r="H49" s="3" t="s">
        <v>923</v>
      </c>
      <c r="I49" s="4" t="s">
        <v>924</v>
      </c>
      <c r="J49" s="4" t="s">
        <v>925</v>
      </c>
      <c r="K49" s="5" t="s">
        <v>926</v>
      </c>
      <c r="L49" s="6">
        <v>2</v>
      </c>
      <c r="M49" s="5" t="s">
        <v>22</v>
      </c>
      <c r="N49" s="88">
        <v>3</v>
      </c>
      <c r="O49" s="5" t="s">
        <v>138</v>
      </c>
      <c r="P49" s="88">
        <v>4</v>
      </c>
      <c r="Q49" s="5" t="s">
        <v>186</v>
      </c>
      <c r="R49" s="88">
        <v>15</v>
      </c>
      <c r="S49" s="4" t="s">
        <v>927</v>
      </c>
      <c r="T49" s="66" t="str">
        <f t="shared" si="0"/>
        <v>15. Vida de ecosistemas terrestres</v>
      </c>
      <c r="U49" s="88" t="s">
        <v>349</v>
      </c>
      <c r="V49" s="4" t="s">
        <v>350</v>
      </c>
      <c r="W49" s="88" t="s">
        <v>497</v>
      </c>
      <c r="X49" s="4" t="s">
        <v>928</v>
      </c>
      <c r="Y49" s="88" t="s">
        <v>840</v>
      </c>
      <c r="Z49" s="4" t="s">
        <v>929</v>
      </c>
      <c r="AA49" s="52" t="s">
        <v>15463</v>
      </c>
      <c r="AB49" s="3" t="s">
        <v>930</v>
      </c>
      <c r="AC49" s="4" t="s">
        <v>931</v>
      </c>
      <c r="AD49" s="4" t="s">
        <v>932</v>
      </c>
      <c r="AE49" s="4" t="s">
        <v>933</v>
      </c>
      <c r="AF49" s="4" t="s">
        <v>934</v>
      </c>
      <c r="AG49" s="4" t="s">
        <v>935</v>
      </c>
      <c r="AH49" s="8">
        <v>1</v>
      </c>
      <c r="AI49" s="4" t="s">
        <v>936</v>
      </c>
      <c r="AJ49" s="4" t="s">
        <v>937</v>
      </c>
      <c r="AK49" s="4" t="s">
        <v>59</v>
      </c>
      <c r="AL49" s="4" t="s">
        <v>938</v>
      </c>
      <c r="AM49" s="9">
        <v>0.23</v>
      </c>
      <c r="AN49" s="9">
        <v>0.5</v>
      </c>
      <c r="AO49" s="9">
        <v>0.75</v>
      </c>
      <c r="AP49" s="9">
        <v>1</v>
      </c>
      <c r="AQ49" s="6">
        <v>1</v>
      </c>
      <c r="AR49" s="5" t="s">
        <v>939</v>
      </c>
      <c r="AS49" s="5" t="s">
        <v>940</v>
      </c>
      <c r="AT49" s="4" t="s">
        <v>941</v>
      </c>
      <c r="AU49" s="4" t="s">
        <v>942</v>
      </c>
      <c r="AV49" s="4" t="s">
        <v>943</v>
      </c>
      <c r="AW49" s="4" t="s">
        <v>941</v>
      </c>
      <c r="AX49" s="4" t="s">
        <v>942</v>
      </c>
      <c r="AY49" s="4" t="s">
        <v>944</v>
      </c>
      <c r="AZ49" s="4" t="s">
        <v>941</v>
      </c>
      <c r="BA49" s="4" t="s">
        <v>942</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X49" t="s">
        <v>945</v>
      </c>
      <c r="BY49" s="67">
        <v>606743712</v>
      </c>
    </row>
    <row r="50" spans="1:77" ht="15.75" hidden="1">
      <c r="A50" s="49" t="str">
        <f>B50&amp;COUNTIF($B$3:B50,B50)</f>
        <v>02CD013</v>
      </c>
      <c r="B50" s="3" t="s">
        <v>892</v>
      </c>
      <c r="C50" s="4" t="s">
        <v>893</v>
      </c>
      <c r="D50" s="4" t="s">
        <v>894</v>
      </c>
      <c r="E50" s="4" t="s">
        <v>895</v>
      </c>
      <c r="F50" s="4" t="s">
        <v>896</v>
      </c>
      <c r="G50" s="4" t="s">
        <v>897</v>
      </c>
      <c r="H50" s="3" t="s">
        <v>946</v>
      </c>
      <c r="I50" s="4" t="s">
        <v>947</v>
      </c>
      <c r="J50" s="4" t="s">
        <v>948</v>
      </c>
      <c r="K50" s="5" t="s">
        <v>949</v>
      </c>
      <c r="L50" s="6">
        <v>2</v>
      </c>
      <c r="M50" s="5" t="s">
        <v>22</v>
      </c>
      <c r="N50" s="88">
        <v>3</v>
      </c>
      <c r="O50" s="4" t="s">
        <v>138</v>
      </c>
      <c r="P50" s="88">
        <v>3</v>
      </c>
      <c r="Q50" s="4" t="s">
        <v>185</v>
      </c>
      <c r="R50" s="88">
        <v>11</v>
      </c>
      <c r="S50" s="4" t="s">
        <v>631</v>
      </c>
      <c r="T50" s="66" t="str">
        <f t="shared" si="0"/>
        <v>11. Ciudades y comunidades sostenibles</v>
      </c>
      <c r="U50" s="88" t="s">
        <v>349</v>
      </c>
      <c r="V50" s="4" t="s">
        <v>350</v>
      </c>
      <c r="W50" s="88" t="s">
        <v>497</v>
      </c>
      <c r="X50" s="4" t="s">
        <v>928</v>
      </c>
      <c r="Y50" s="88" t="s">
        <v>497</v>
      </c>
      <c r="Z50" s="4" t="s">
        <v>950</v>
      </c>
      <c r="AA50" s="52" t="s">
        <v>15464</v>
      </c>
      <c r="AB50" s="3" t="s">
        <v>951</v>
      </c>
      <c r="AC50" s="4" t="s">
        <v>952</v>
      </c>
      <c r="AD50" s="4" t="s">
        <v>953</v>
      </c>
      <c r="AE50" s="4" t="s">
        <v>954</v>
      </c>
      <c r="AF50" s="4" t="s">
        <v>955</v>
      </c>
      <c r="AG50" s="4" t="s">
        <v>956</v>
      </c>
      <c r="AH50" s="8">
        <v>0.1</v>
      </c>
      <c r="AI50" s="4" t="s">
        <v>957</v>
      </c>
      <c r="AJ50" s="4" t="s">
        <v>958</v>
      </c>
      <c r="AK50" s="4" t="s">
        <v>59</v>
      </c>
      <c r="AL50" s="4" t="s">
        <v>959</v>
      </c>
      <c r="AM50" s="9">
        <v>2.5000000000000001E-2</v>
      </c>
      <c r="AN50" s="9">
        <v>0.05</v>
      </c>
      <c r="AO50" s="9">
        <v>7.4999999999999997E-2</v>
      </c>
      <c r="AP50" s="9">
        <v>0.1</v>
      </c>
      <c r="AQ50" s="3" t="s">
        <v>960</v>
      </c>
      <c r="AR50" s="5" t="s">
        <v>961</v>
      </c>
      <c r="AS50" s="5" t="s">
        <v>962</v>
      </c>
      <c r="AT50" s="4" t="s">
        <v>963</v>
      </c>
      <c r="AU50" s="4" t="s">
        <v>964</v>
      </c>
      <c r="AV50" s="4" t="s">
        <v>965</v>
      </c>
      <c r="AW50" s="4" t="s">
        <v>966</v>
      </c>
      <c r="AX50" s="4" t="s">
        <v>967</v>
      </c>
      <c r="AY50" s="4" t="s">
        <v>229</v>
      </c>
      <c r="AZ50" s="4" t="s">
        <v>229</v>
      </c>
      <c r="BA50" s="4" t="s">
        <v>229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7">
        <v>672729973</v>
      </c>
    </row>
    <row r="51" spans="1:77" ht="15.75" hidden="1">
      <c r="A51" s="49" t="str">
        <f>B51&amp;COUNTIF($B$3:B51,B51)</f>
        <v>02CD014</v>
      </c>
      <c r="B51" s="3" t="s">
        <v>892</v>
      </c>
      <c r="C51" s="4" t="s">
        <v>893</v>
      </c>
      <c r="D51" s="4" t="s">
        <v>894</v>
      </c>
      <c r="E51" s="4" t="s">
        <v>895</v>
      </c>
      <c r="F51" s="4" t="s">
        <v>896</v>
      </c>
      <c r="G51" s="4" t="s">
        <v>897</v>
      </c>
      <c r="H51" s="3" t="s">
        <v>968</v>
      </c>
      <c r="I51" s="4" t="s">
        <v>969</v>
      </c>
      <c r="J51" s="4" t="s">
        <v>970</v>
      </c>
      <c r="K51" s="5" t="s">
        <v>971</v>
      </c>
      <c r="L51" s="6">
        <v>1</v>
      </c>
      <c r="M51" s="5" t="s">
        <v>125</v>
      </c>
      <c r="N51" s="88">
        <v>2</v>
      </c>
      <c r="O51" s="5" t="s">
        <v>131</v>
      </c>
      <c r="P51" s="88">
        <v>4</v>
      </c>
      <c r="Q51" s="5" t="s">
        <v>164</v>
      </c>
      <c r="R51" s="88">
        <v>3</v>
      </c>
      <c r="S51" s="4" t="s">
        <v>972</v>
      </c>
      <c r="T51" s="66" t="str">
        <f t="shared" si="0"/>
        <v xml:space="preserve">3. Salud y bienestar </v>
      </c>
      <c r="U51" s="88" t="s">
        <v>349</v>
      </c>
      <c r="V51" s="4" t="s">
        <v>350</v>
      </c>
      <c r="W51" s="88" t="s">
        <v>528</v>
      </c>
      <c r="X51" s="4" t="s">
        <v>973</v>
      </c>
      <c r="Y51" s="88" t="s">
        <v>498</v>
      </c>
      <c r="Z51" s="4" t="s">
        <v>974</v>
      </c>
      <c r="AA51" s="52" t="s">
        <v>15465</v>
      </c>
      <c r="AB51" s="3" t="s">
        <v>975</v>
      </c>
      <c r="AC51" s="4" t="s">
        <v>976</v>
      </c>
      <c r="AD51" s="4" t="s">
        <v>977</v>
      </c>
      <c r="AE51" s="4" t="s">
        <v>978</v>
      </c>
      <c r="AF51" s="4" t="s">
        <v>979</v>
      </c>
      <c r="AG51" s="4" t="s">
        <v>980</v>
      </c>
      <c r="AH51" s="8">
        <v>1</v>
      </c>
      <c r="AI51" s="4" t="s">
        <v>981</v>
      </c>
      <c r="AJ51" s="4" t="s">
        <v>982</v>
      </c>
      <c r="AK51" s="4" t="s">
        <v>59</v>
      </c>
      <c r="AL51" s="4" t="s">
        <v>983</v>
      </c>
      <c r="AM51" s="9">
        <v>0.25</v>
      </c>
      <c r="AN51" s="9">
        <v>0.5</v>
      </c>
      <c r="AO51" s="9">
        <v>0.75</v>
      </c>
      <c r="AP51" s="9">
        <v>1</v>
      </c>
      <c r="AQ51" s="3" t="s">
        <v>984</v>
      </c>
      <c r="AR51" s="5" t="s">
        <v>985</v>
      </c>
      <c r="AS51" s="5" t="s">
        <v>986</v>
      </c>
      <c r="AT51" s="4" t="s">
        <v>987</v>
      </c>
      <c r="AU51" s="4" t="s">
        <v>988</v>
      </c>
      <c r="AV51" s="4" t="s">
        <v>989</v>
      </c>
      <c r="AW51" s="4" t="s">
        <v>987</v>
      </c>
      <c r="AX51" s="4" t="s">
        <v>988</v>
      </c>
      <c r="AY51" s="4" t="s">
        <v>990</v>
      </c>
      <c r="AZ51" s="4" t="s">
        <v>987</v>
      </c>
      <c r="BA51" s="4" t="s">
        <v>988</v>
      </c>
      <c r="BB51" s="4" t="s">
        <v>991</v>
      </c>
      <c r="BC51" s="4" t="s">
        <v>987</v>
      </c>
      <c r="BD51" s="4" t="s">
        <v>988</v>
      </c>
      <c r="BE51" s="4" t="s">
        <v>992</v>
      </c>
      <c r="BF51" s="4" t="s">
        <v>987</v>
      </c>
      <c r="BG51" s="4" t="s">
        <v>988</v>
      </c>
      <c r="BH51" s="4" t="s">
        <v>993</v>
      </c>
      <c r="BI51" s="4" t="s">
        <v>987</v>
      </c>
      <c r="BJ51" s="4" t="s">
        <v>988</v>
      </c>
      <c r="BK51" s="4" t="s">
        <v>994</v>
      </c>
      <c r="BL51" s="4" t="s">
        <v>987</v>
      </c>
      <c r="BM51" s="4" t="s">
        <v>988</v>
      </c>
      <c r="BN51" s="4" t="s">
        <v>995</v>
      </c>
      <c r="BO51" s="4" t="s">
        <v>987</v>
      </c>
      <c r="BP51" s="4" t="s">
        <v>988</v>
      </c>
      <c r="BQ51" s="4" t="s">
        <v>996</v>
      </c>
      <c r="BR51" s="4" t="s">
        <v>987</v>
      </c>
      <c r="BS51" s="4" t="s">
        <v>988</v>
      </c>
      <c r="BT51" s="4" t="s">
        <v>997</v>
      </c>
      <c r="BU51" s="4" t="s">
        <v>987</v>
      </c>
      <c r="BV51" s="4" t="s">
        <v>988</v>
      </c>
      <c r="BY51" s="67">
        <v>9600000</v>
      </c>
    </row>
    <row r="52" spans="1:77" ht="15.75" hidden="1">
      <c r="A52" s="49" t="str">
        <f>B52&amp;COUNTIF($B$3:B52,B52)</f>
        <v>02CD015</v>
      </c>
      <c r="B52" s="3" t="s">
        <v>892</v>
      </c>
      <c r="C52" s="4" t="s">
        <v>893</v>
      </c>
      <c r="D52" s="4" t="s">
        <v>894</v>
      </c>
      <c r="E52" s="4" t="s">
        <v>895</v>
      </c>
      <c r="F52" s="4" t="s">
        <v>896</v>
      </c>
      <c r="G52" s="4" t="s">
        <v>897</v>
      </c>
      <c r="H52" s="3" t="s">
        <v>998</v>
      </c>
      <c r="I52" s="4" t="s">
        <v>999</v>
      </c>
      <c r="J52" s="4" t="s">
        <v>1000</v>
      </c>
      <c r="K52" s="5" t="s">
        <v>1001</v>
      </c>
      <c r="L52" s="6">
        <v>2</v>
      </c>
      <c r="M52" s="5" t="s">
        <v>22</v>
      </c>
      <c r="N52" s="88">
        <v>2</v>
      </c>
      <c r="O52" s="4" t="s">
        <v>25</v>
      </c>
      <c r="P52" s="88">
        <v>2</v>
      </c>
      <c r="Q52" s="4" t="s">
        <v>180</v>
      </c>
      <c r="R52" s="88">
        <v>11</v>
      </c>
      <c r="S52" s="4" t="s">
        <v>631</v>
      </c>
      <c r="T52" s="66" t="str">
        <f t="shared" si="0"/>
        <v>11. Ciudades y comunidades sostenibles</v>
      </c>
      <c r="U52" s="88" t="s">
        <v>349</v>
      </c>
      <c r="V52" s="4" t="s">
        <v>350</v>
      </c>
      <c r="W52" s="88" t="s">
        <v>349</v>
      </c>
      <c r="X52" s="4" t="s">
        <v>783</v>
      </c>
      <c r="Y52" s="88" t="s">
        <v>351</v>
      </c>
      <c r="Z52" s="4" t="s">
        <v>1002</v>
      </c>
      <c r="AA52" s="52" t="s">
        <v>15461</v>
      </c>
      <c r="AB52" s="3" t="s">
        <v>1003</v>
      </c>
      <c r="AC52" s="4" t="s">
        <v>1004</v>
      </c>
      <c r="AD52" s="4" t="s">
        <v>1005</v>
      </c>
      <c r="AE52" s="4" t="s">
        <v>1006</v>
      </c>
      <c r="AF52" s="4" t="s">
        <v>1007</v>
      </c>
      <c r="AG52" s="4" t="s">
        <v>1008</v>
      </c>
      <c r="AH52" s="8">
        <v>1</v>
      </c>
      <c r="AI52" s="4" t="s">
        <v>1009</v>
      </c>
      <c r="AJ52" s="4" t="s">
        <v>1010</v>
      </c>
      <c r="AK52" s="4" t="s">
        <v>59</v>
      </c>
      <c r="AL52" s="4" t="s">
        <v>1011</v>
      </c>
      <c r="AM52" s="9">
        <v>0.3</v>
      </c>
      <c r="AN52" s="9">
        <v>0.6</v>
      </c>
      <c r="AO52" s="9">
        <v>0.9</v>
      </c>
      <c r="AP52" s="9">
        <v>1</v>
      </c>
      <c r="AQ52" s="6">
        <v>1.99</v>
      </c>
      <c r="AR52" s="5" t="s">
        <v>1012</v>
      </c>
      <c r="AS52" s="5" t="s">
        <v>1013</v>
      </c>
      <c r="AT52" s="4" t="s">
        <v>1014</v>
      </c>
      <c r="AU52" s="4" t="s">
        <v>1015</v>
      </c>
      <c r="AV52" s="4" t="s">
        <v>1016</v>
      </c>
      <c r="AW52" s="4" t="s">
        <v>1014</v>
      </c>
      <c r="AX52" s="4" t="s">
        <v>1015</v>
      </c>
      <c r="AY52" s="4" t="s">
        <v>1017</v>
      </c>
      <c r="AZ52" s="4" t="s">
        <v>1014</v>
      </c>
      <c r="BA52" s="4" t="s">
        <v>1015</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7">
        <v>7700000</v>
      </c>
    </row>
    <row r="53" spans="1:77" ht="15.75" hidden="1">
      <c r="A53" s="49" t="str">
        <f>B53&amp;COUNTIF($B$3:B53,B53)</f>
        <v>02CD016</v>
      </c>
      <c r="B53" s="3" t="s">
        <v>892</v>
      </c>
      <c r="C53" s="4" t="s">
        <v>893</v>
      </c>
      <c r="D53" s="4" t="s">
        <v>894</v>
      </c>
      <c r="E53" s="4" t="s">
        <v>895</v>
      </c>
      <c r="F53" s="4" t="s">
        <v>896</v>
      </c>
      <c r="G53" s="4" t="s">
        <v>897</v>
      </c>
      <c r="H53" s="3" t="s">
        <v>1018</v>
      </c>
      <c r="I53" s="4" t="s">
        <v>1019</v>
      </c>
      <c r="J53" s="4" t="s">
        <v>1020</v>
      </c>
      <c r="K53" s="5" t="s">
        <v>1021</v>
      </c>
      <c r="L53" s="6">
        <v>1</v>
      </c>
      <c r="M53" s="5" t="s">
        <v>125</v>
      </c>
      <c r="N53" s="88">
        <v>1</v>
      </c>
      <c r="O53" s="5" t="s">
        <v>130</v>
      </c>
      <c r="P53" s="88">
        <v>1</v>
      </c>
      <c r="Q53" s="5" t="s">
        <v>156</v>
      </c>
      <c r="R53" s="88">
        <v>4</v>
      </c>
      <c r="S53" s="4" t="s">
        <v>1022</v>
      </c>
      <c r="T53" s="66" t="str">
        <f t="shared" si="0"/>
        <v>4. Educación de calidad</v>
      </c>
      <c r="U53" s="88" t="s">
        <v>349</v>
      </c>
      <c r="V53" s="4" t="s">
        <v>350</v>
      </c>
      <c r="W53" s="88" t="s">
        <v>498</v>
      </c>
      <c r="X53" s="4" t="s">
        <v>693</v>
      </c>
      <c r="Y53" s="88" t="s">
        <v>497</v>
      </c>
      <c r="Z53" s="4" t="s">
        <v>1023</v>
      </c>
      <c r="AA53" s="52" t="s">
        <v>15466</v>
      </c>
      <c r="AB53" s="3">
        <v>115</v>
      </c>
      <c r="AC53" s="4" t="s">
        <v>1024</v>
      </c>
      <c r="AD53" s="4" t="s">
        <v>1025</v>
      </c>
      <c r="AE53" s="4" t="s">
        <v>1026</v>
      </c>
      <c r="AF53" s="4" t="s">
        <v>1027</v>
      </c>
      <c r="AG53" s="4" t="s">
        <v>1028</v>
      </c>
      <c r="AH53" s="8">
        <v>1</v>
      </c>
      <c r="AI53" s="4" t="s">
        <v>1029</v>
      </c>
      <c r="AJ53" s="4" t="s">
        <v>1030</v>
      </c>
      <c r="AK53" s="4" t="s">
        <v>59</v>
      </c>
      <c r="AL53" s="4" t="s">
        <v>1031</v>
      </c>
      <c r="AM53" s="9">
        <v>0.25</v>
      </c>
      <c r="AN53" s="9">
        <v>0.5</v>
      </c>
      <c r="AO53" s="9">
        <v>0.75</v>
      </c>
      <c r="AP53" s="9">
        <v>1</v>
      </c>
      <c r="AQ53" s="6">
        <v>1</v>
      </c>
      <c r="AR53" s="5" t="s">
        <v>1028</v>
      </c>
      <c r="AS53" s="5" t="s">
        <v>1032</v>
      </c>
      <c r="AT53" s="4" t="s">
        <v>1033</v>
      </c>
      <c r="AU53" s="4" t="s">
        <v>1034</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Y53" s="67">
        <v>2250000</v>
      </c>
    </row>
    <row r="54" spans="1:77" ht="15.75" hidden="1">
      <c r="A54" s="49" t="str">
        <f>B54&amp;COUNTIF($B$3:B54,B54)</f>
        <v>02CD017</v>
      </c>
      <c r="B54" s="3" t="s">
        <v>892</v>
      </c>
      <c r="C54" s="4" t="s">
        <v>893</v>
      </c>
      <c r="D54" s="4" t="s">
        <v>894</v>
      </c>
      <c r="E54" s="4" t="s">
        <v>895</v>
      </c>
      <c r="F54" s="4" t="s">
        <v>896</v>
      </c>
      <c r="G54" s="4" t="s">
        <v>897</v>
      </c>
      <c r="H54" s="3" t="s">
        <v>1337</v>
      </c>
      <c r="I54" s="4" t="s">
        <v>1338</v>
      </c>
      <c r="J54" s="4" t="s">
        <v>1339</v>
      </c>
      <c r="K54" s="5" t="s">
        <v>1340</v>
      </c>
      <c r="L54" s="6">
        <v>1</v>
      </c>
      <c r="M54" s="5" t="s">
        <v>125</v>
      </c>
      <c r="N54" s="88">
        <v>6</v>
      </c>
      <c r="O54" s="4" t="s">
        <v>135</v>
      </c>
      <c r="P54" s="88">
        <v>0</v>
      </c>
      <c r="Q54" s="4" t="s">
        <v>1341</v>
      </c>
      <c r="R54" s="88">
        <v>10</v>
      </c>
      <c r="S54" s="4" t="s">
        <v>286</v>
      </c>
      <c r="T54" s="66" t="str">
        <f t="shared" si="0"/>
        <v xml:space="preserve">10. Reducción de las desigualdades </v>
      </c>
      <c r="U54" s="88" t="s">
        <v>349</v>
      </c>
      <c r="V54" s="4" t="s">
        <v>350</v>
      </c>
      <c r="W54" s="88" t="s">
        <v>351</v>
      </c>
      <c r="X54" s="4" t="s">
        <v>352</v>
      </c>
      <c r="Y54" s="88" t="s">
        <v>349</v>
      </c>
      <c r="Z54" s="4" t="s">
        <v>1342</v>
      </c>
      <c r="AA54" s="52" t="s">
        <v>15467</v>
      </c>
      <c r="AB54" s="3" t="s">
        <v>709</v>
      </c>
      <c r="AC54" s="4" t="s">
        <v>710</v>
      </c>
      <c r="AD54" s="4" t="s">
        <v>1343</v>
      </c>
      <c r="AE54" s="4" t="s">
        <v>1344</v>
      </c>
      <c r="AF54" s="4" t="s">
        <v>1345</v>
      </c>
      <c r="AG54" s="4" t="s">
        <v>1188</v>
      </c>
      <c r="AH54" s="8">
        <v>1</v>
      </c>
      <c r="AI54" s="4" t="s">
        <v>1346</v>
      </c>
      <c r="AJ54" s="4" t="s">
        <v>1347</v>
      </c>
      <c r="AK54" s="4" t="s">
        <v>59</v>
      </c>
      <c r="AL54" s="4" t="s">
        <v>1348</v>
      </c>
      <c r="AM54" s="9">
        <v>0.25</v>
      </c>
      <c r="AN54" s="9">
        <v>0.5</v>
      </c>
      <c r="AO54" s="9">
        <v>0.75</v>
      </c>
      <c r="AP54" s="9">
        <v>1</v>
      </c>
      <c r="AQ54" s="3" t="s">
        <v>473</v>
      </c>
      <c r="AR54" s="5" t="s">
        <v>1349</v>
      </c>
      <c r="AS54" s="5" t="s">
        <v>1350</v>
      </c>
      <c r="AT54" s="4" t="s">
        <v>1172</v>
      </c>
      <c r="AU54" s="4" t="s">
        <v>1173</v>
      </c>
      <c r="AV54" s="4" t="s">
        <v>229</v>
      </c>
      <c r="AW54" s="4" t="s">
        <v>229</v>
      </c>
      <c r="AX54" s="4" t="s">
        <v>229</v>
      </c>
      <c r="AY54" s="4" t="s">
        <v>229</v>
      </c>
      <c r="AZ54" s="4" t="s">
        <v>229</v>
      </c>
      <c r="BA54" s="4" t="s">
        <v>229</v>
      </c>
      <c r="BB54" s="4" t="s">
        <v>229</v>
      </c>
      <c r="BC54" s="4" t="s">
        <v>229</v>
      </c>
      <c r="BD54" s="4" t="s">
        <v>229</v>
      </c>
      <c r="BE54" s="4" t="s">
        <v>229</v>
      </c>
      <c r="BF54" s="4" t="s">
        <v>229</v>
      </c>
      <c r="BG54" s="4" t="s">
        <v>229</v>
      </c>
      <c r="BH54" s="4" t="s">
        <v>229</v>
      </c>
      <c r="BI54" s="4" t="s">
        <v>229</v>
      </c>
      <c r="BJ54" s="4" t="s">
        <v>229</v>
      </c>
      <c r="BK54" s="4" t="s">
        <v>229</v>
      </c>
      <c r="BL54" s="4" t="s">
        <v>229</v>
      </c>
      <c r="BM54" s="4" t="s">
        <v>229</v>
      </c>
      <c r="BN54" s="4" t="s">
        <v>229</v>
      </c>
      <c r="BO54" s="4" t="s">
        <v>229</v>
      </c>
      <c r="BP54" s="4" t="s">
        <v>229</v>
      </c>
      <c r="BQ54" s="4" t="s">
        <v>229</v>
      </c>
      <c r="BR54" s="4" t="s">
        <v>229</v>
      </c>
      <c r="BS54" s="4" t="s">
        <v>229</v>
      </c>
      <c r="BT54" s="4" t="s">
        <v>229</v>
      </c>
      <c r="BU54" s="4" t="s">
        <v>229</v>
      </c>
      <c r="BV54" s="4" t="s">
        <v>229</v>
      </c>
      <c r="BX54" t="s">
        <v>1351</v>
      </c>
      <c r="BY54" s="67">
        <v>4381044</v>
      </c>
    </row>
    <row r="55" spans="1:77" ht="15.75" hidden="1">
      <c r="A55" s="49" t="str">
        <f>B55&amp;COUNTIF($B$3:B55,B55)</f>
        <v>02CD018</v>
      </c>
      <c r="B55" s="3" t="s">
        <v>892</v>
      </c>
      <c r="C55" s="4" t="s">
        <v>893</v>
      </c>
      <c r="D55" s="4" t="s">
        <v>894</v>
      </c>
      <c r="E55" s="4" t="s">
        <v>895</v>
      </c>
      <c r="F55" s="4" t="s">
        <v>896</v>
      </c>
      <c r="G55" s="4" t="s">
        <v>897</v>
      </c>
      <c r="H55" s="3" t="s">
        <v>1035</v>
      </c>
      <c r="I55" s="4" t="s">
        <v>1036</v>
      </c>
      <c r="J55" s="4" t="s">
        <v>1037</v>
      </c>
      <c r="K55" s="5" t="s">
        <v>1038</v>
      </c>
      <c r="L55" s="6">
        <v>4</v>
      </c>
      <c r="M55" s="5" t="s">
        <v>127</v>
      </c>
      <c r="N55" s="88">
        <v>4</v>
      </c>
      <c r="O55" s="4" t="s">
        <v>145</v>
      </c>
      <c r="P55" s="88">
        <v>0</v>
      </c>
      <c r="Q55" s="4" t="s">
        <v>145</v>
      </c>
      <c r="R55" s="88">
        <v>4</v>
      </c>
      <c r="S55" s="4" t="s">
        <v>1022</v>
      </c>
      <c r="T55" s="66" t="str">
        <f t="shared" si="0"/>
        <v>4. Educación de calidad</v>
      </c>
      <c r="U55" s="88" t="s">
        <v>349</v>
      </c>
      <c r="V55" s="4" t="s">
        <v>350</v>
      </c>
      <c r="W55" s="88" t="s">
        <v>840</v>
      </c>
      <c r="X55" s="4" t="s">
        <v>1039</v>
      </c>
      <c r="Y55" s="88" t="s">
        <v>349</v>
      </c>
      <c r="Z55" s="4" t="s">
        <v>1040</v>
      </c>
      <c r="AA55" s="52" t="s">
        <v>15468</v>
      </c>
      <c r="AB55" s="3" t="s">
        <v>1041</v>
      </c>
      <c r="AC55" s="4" t="s">
        <v>1042</v>
      </c>
      <c r="AD55" s="4" t="s">
        <v>1043</v>
      </c>
      <c r="AE55" s="4" t="s">
        <v>1044</v>
      </c>
      <c r="AF55" s="4" t="s">
        <v>1045</v>
      </c>
      <c r="AG55" s="4" t="s">
        <v>1046</v>
      </c>
      <c r="AH55" s="8">
        <v>1</v>
      </c>
      <c r="AI55" s="4" t="s">
        <v>1047</v>
      </c>
      <c r="AJ55" s="4" t="s">
        <v>1048</v>
      </c>
      <c r="AK55" s="4" t="s">
        <v>59</v>
      </c>
      <c r="AL55" s="4" t="s">
        <v>1049</v>
      </c>
      <c r="AM55" s="9">
        <v>0.25</v>
      </c>
      <c r="AN55" s="9">
        <v>0.5</v>
      </c>
      <c r="AO55" s="9">
        <v>0.75</v>
      </c>
      <c r="AP55" s="9">
        <v>1</v>
      </c>
      <c r="AQ55" s="6">
        <v>1</v>
      </c>
      <c r="AR55" s="5" t="s">
        <v>1050</v>
      </c>
      <c r="AS55" s="5" t="s">
        <v>1051</v>
      </c>
      <c r="AT55" s="4" t="s">
        <v>1052</v>
      </c>
      <c r="AU55" s="4" t="s">
        <v>1053</v>
      </c>
      <c r="AV55" s="4" t="s">
        <v>229</v>
      </c>
      <c r="AW55" s="4" t="s">
        <v>229</v>
      </c>
      <c r="AX55" s="4" t="s">
        <v>229</v>
      </c>
      <c r="AY55" s="4" t="s">
        <v>229</v>
      </c>
      <c r="AZ55" s="4" t="s">
        <v>229</v>
      </c>
      <c r="BA55" s="4" t="s">
        <v>229</v>
      </c>
      <c r="BB55" s="4" t="s">
        <v>229</v>
      </c>
      <c r="BC55" s="4" t="s">
        <v>229</v>
      </c>
      <c r="BD55" s="4" t="s">
        <v>229</v>
      </c>
      <c r="BE55" s="4" t="s">
        <v>229</v>
      </c>
      <c r="BF55" s="4" t="s">
        <v>229</v>
      </c>
      <c r="BG55" s="4" t="s">
        <v>229</v>
      </c>
      <c r="BH55" s="4" t="s">
        <v>229</v>
      </c>
      <c r="BI55" s="4" t="s">
        <v>229</v>
      </c>
      <c r="BJ55" s="4" t="s">
        <v>229</v>
      </c>
      <c r="BK55" s="4" t="s">
        <v>229</v>
      </c>
      <c r="BL55" s="4" t="s">
        <v>229</v>
      </c>
      <c r="BM55" s="4" t="s">
        <v>229</v>
      </c>
      <c r="BN55" s="4" t="s">
        <v>229</v>
      </c>
      <c r="BO55" s="4" t="s">
        <v>229</v>
      </c>
      <c r="BP55" s="4" t="s">
        <v>229</v>
      </c>
      <c r="BQ55" s="4" t="s">
        <v>229</v>
      </c>
      <c r="BR55" s="4" t="s">
        <v>229</v>
      </c>
      <c r="BS55" s="4" t="s">
        <v>229</v>
      </c>
      <c r="BT55" s="4" t="s">
        <v>229</v>
      </c>
      <c r="BU55" s="4" t="s">
        <v>229</v>
      </c>
      <c r="BV55" s="4" t="s">
        <v>229</v>
      </c>
      <c r="BY55" s="67">
        <v>11330000</v>
      </c>
    </row>
    <row r="56" spans="1:77" ht="15.75" hidden="1">
      <c r="A56" s="49" t="str">
        <f>B56&amp;COUNTIF($B$3:B56,B56)</f>
        <v>02CD019</v>
      </c>
      <c r="B56" s="3" t="s">
        <v>892</v>
      </c>
      <c r="C56" s="4" t="s">
        <v>893</v>
      </c>
      <c r="D56" s="4" t="s">
        <v>894</v>
      </c>
      <c r="E56" s="4" t="s">
        <v>895</v>
      </c>
      <c r="F56" s="4" t="s">
        <v>896</v>
      </c>
      <c r="G56" s="4" t="s">
        <v>897</v>
      </c>
      <c r="H56" s="3" t="s">
        <v>1054</v>
      </c>
      <c r="I56" s="4" t="s">
        <v>1055</v>
      </c>
      <c r="J56" s="4" t="s">
        <v>1056</v>
      </c>
      <c r="K56" s="5" t="s">
        <v>1057</v>
      </c>
      <c r="L56" s="6">
        <v>1</v>
      </c>
      <c r="M56" s="5" t="s">
        <v>125</v>
      </c>
      <c r="N56" s="88">
        <v>3</v>
      </c>
      <c r="O56" s="5" t="s">
        <v>132</v>
      </c>
      <c r="P56" s="88">
        <v>1</v>
      </c>
      <c r="Q56" s="5" t="s">
        <v>1058</v>
      </c>
      <c r="R56" s="88">
        <v>3</v>
      </c>
      <c r="S56" s="4" t="s">
        <v>972</v>
      </c>
      <c r="T56" s="66" t="str">
        <f t="shared" si="0"/>
        <v xml:space="preserve">3. Salud y bienestar </v>
      </c>
      <c r="U56" s="88" t="s">
        <v>349</v>
      </c>
      <c r="V56" s="4" t="s">
        <v>350</v>
      </c>
      <c r="W56" s="88" t="s">
        <v>840</v>
      </c>
      <c r="X56" s="4" t="s">
        <v>1039</v>
      </c>
      <c r="Y56" s="88" t="s">
        <v>497</v>
      </c>
      <c r="Z56" s="4" t="s">
        <v>1059</v>
      </c>
      <c r="AA56" s="52" t="s">
        <v>15469</v>
      </c>
      <c r="AB56" s="3" t="s">
        <v>1060</v>
      </c>
      <c r="AC56" s="4" t="s">
        <v>1061</v>
      </c>
      <c r="AD56" s="4" t="s">
        <v>1062</v>
      </c>
      <c r="AE56" s="4" t="s">
        <v>1044</v>
      </c>
      <c r="AF56" s="4" t="s">
        <v>1063</v>
      </c>
      <c r="AG56" s="4" t="s">
        <v>1064</v>
      </c>
      <c r="AH56" s="8">
        <v>1</v>
      </c>
      <c r="AI56" s="4" t="s">
        <v>1065</v>
      </c>
      <c r="AJ56" s="4" t="s">
        <v>1066</v>
      </c>
      <c r="AK56" s="4" t="s">
        <v>59</v>
      </c>
      <c r="AL56" s="4" t="s">
        <v>1067</v>
      </c>
      <c r="AM56" s="9">
        <v>0.25</v>
      </c>
      <c r="AN56" s="9">
        <v>0.5</v>
      </c>
      <c r="AO56" s="9">
        <v>0.75</v>
      </c>
      <c r="AP56" s="9">
        <v>1</v>
      </c>
      <c r="AQ56" s="6">
        <v>1</v>
      </c>
      <c r="AR56" s="5" t="s">
        <v>1068</v>
      </c>
      <c r="AS56" s="5" t="s">
        <v>1069</v>
      </c>
      <c r="AT56" s="4" t="s">
        <v>1070</v>
      </c>
      <c r="AU56" s="4" t="s">
        <v>1071</v>
      </c>
      <c r="AV56" s="4" t="s">
        <v>229</v>
      </c>
      <c r="AW56" s="4" t="s">
        <v>229</v>
      </c>
      <c r="AX56" s="4" t="s">
        <v>229</v>
      </c>
      <c r="AY56" s="4" t="s">
        <v>229</v>
      </c>
      <c r="AZ56" s="4" t="s">
        <v>229</v>
      </c>
      <c r="BA56" s="4" t="s">
        <v>229</v>
      </c>
      <c r="BB56" s="4" t="s">
        <v>229</v>
      </c>
      <c r="BC56" s="4" t="s">
        <v>229</v>
      </c>
      <c r="BD56" s="4" t="s">
        <v>229</v>
      </c>
      <c r="BE56" s="4" t="s">
        <v>229</v>
      </c>
      <c r="BF56" s="4" t="s">
        <v>229</v>
      </c>
      <c r="BG56" s="4" t="s">
        <v>229</v>
      </c>
      <c r="BH56" s="4" t="s">
        <v>229</v>
      </c>
      <c r="BI56" s="4" t="s">
        <v>229</v>
      </c>
      <c r="BJ56" s="4" t="s">
        <v>229</v>
      </c>
      <c r="BK56" s="4" t="s">
        <v>229</v>
      </c>
      <c r="BL56" s="4" t="s">
        <v>229</v>
      </c>
      <c r="BM56" s="4" t="s">
        <v>229</v>
      </c>
      <c r="BN56" s="4" t="s">
        <v>229</v>
      </c>
      <c r="BO56" s="4" t="s">
        <v>229</v>
      </c>
      <c r="BP56" s="4" t="s">
        <v>229</v>
      </c>
      <c r="BQ56" s="4" t="s">
        <v>229</v>
      </c>
      <c r="BR56" s="4" t="s">
        <v>229</v>
      </c>
      <c r="BS56" s="4" t="s">
        <v>229</v>
      </c>
      <c r="BT56" s="4" t="s">
        <v>229</v>
      </c>
      <c r="BU56" s="4" t="s">
        <v>229</v>
      </c>
      <c r="BV56" s="4" t="s">
        <v>229</v>
      </c>
      <c r="BY56" s="67">
        <v>9509786</v>
      </c>
    </row>
    <row r="57" spans="1:77" ht="15.75" hidden="1">
      <c r="A57" s="49" t="str">
        <f>B57&amp;COUNTIF($B$3:B57,B57)</f>
        <v>02CD0110</v>
      </c>
      <c r="B57" s="3" t="s">
        <v>892</v>
      </c>
      <c r="C57" s="4" t="s">
        <v>893</v>
      </c>
      <c r="D57" s="4" t="s">
        <v>894</v>
      </c>
      <c r="E57" s="4" t="s">
        <v>895</v>
      </c>
      <c r="F57" s="4" t="s">
        <v>896</v>
      </c>
      <c r="G57" s="4" t="s">
        <v>897</v>
      </c>
      <c r="H57" s="3" t="s">
        <v>1072</v>
      </c>
      <c r="I57" s="4" t="s">
        <v>1073</v>
      </c>
      <c r="J57" s="4" t="s">
        <v>1074</v>
      </c>
      <c r="K57" s="5" t="s">
        <v>1075</v>
      </c>
      <c r="L57" s="6">
        <v>2</v>
      </c>
      <c r="M57" s="5" t="s">
        <v>22</v>
      </c>
      <c r="N57" s="88">
        <v>1</v>
      </c>
      <c r="O57" s="4" t="s">
        <v>137</v>
      </c>
      <c r="P57" s="88">
        <v>3</v>
      </c>
      <c r="Q57" s="4" t="s">
        <v>175</v>
      </c>
      <c r="R57" s="88">
        <v>12</v>
      </c>
      <c r="S57" s="4" t="s">
        <v>1076</v>
      </c>
      <c r="T57" s="66" t="str">
        <f t="shared" si="0"/>
        <v>12. Producción y consumo responsables</v>
      </c>
      <c r="U57" s="88" t="s">
        <v>528</v>
      </c>
      <c r="V57" s="4" t="s">
        <v>578</v>
      </c>
      <c r="W57" s="88" t="s">
        <v>349</v>
      </c>
      <c r="X57" s="4" t="s">
        <v>1077</v>
      </c>
      <c r="Y57" s="88" t="s">
        <v>497</v>
      </c>
      <c r="Z57" s="4" t="s">
        <v>1078</v>
      </c>
      <c r="AA57" s="52" t="s">
        <v>15459</v>
      </c>
      <c r="AB57" s="3" t="s">
        <v>1079</v>
      </c>
      <c r="AC57" s="4" t="s">
        <v>1080</v>
      </c>
      <c r="AD57" s="4" t="s">
        <v>1081</v>
      </c>
      <c r="AE57" s="4" t="s">
        <v>1082</v>
      </c>
      <c r="AF57" s="4" t="s">
        <v>1083</v>
      </c>
      <c r="AG57" s="4" t="s">
        <v>1084</v>
      </c>
      <c r="AH57" s="8">
        <v>1</v>
      </c>
      <c r="AI57" s="4" t="s">
        <v>1085</v>
      </c>
      <c r="AJ57" s="4" t="s">
        <v>1086</v>
      </c>
      <c r="AK57" s="4" t="s">
        <v>59</v>
      </c>
      <c r="AL57" s="4" t="s">
        <v>938</v>
      </c>
      <c r="AM57" s="9">
        <v>0.25</v>
      </c>
      <c r="AN57" s="9">
        <v>0.5</v>
      </c>
      <c r="AO57" s="9">
        <v>0.75</v>
      </c>
      <c r="AP57" s="9">
        <v>1</v>
      </c>
      <c r="AQ57" s="6">
        <v>1</v>
      </c>
      <c r="AR57" s="5" t="s">
        <v>1087</v>
      </c>
      <c r="AS57" s="5" t="s">
        <v>1088</v>
      </c>
      <c r="AT57" s="4" t="s">
        <v>1089</v>
      </c>
      <c r="AU57" s="4" t="s">
        <v>1090</v>
      </c>
      <c r="AV57" s="4" t="s">
        <v>229</v>
      </c>
      <c r="AW57" s="4" t="s">
        <v>229</v>
      </c>
      <c r="AX57" s="4" t="s">
        <v>229</v>
      </c>
      <c r="AY57" s="4" t="s">
        <v>229</v>
      </c>
      <c r="AZ57" s="4" t="s">
        <v>229</v>
      </c>
      <c r="BA57" s="4" t="s">
        <v>229</v>
      </c>
      <c r="BB57" s="4" t="s">
        <v>229</v>
      </c>
      <c r="BC57" s="4" t="s">
        <v>229</v>
      </c>
      <c r="BD57" s="4" t="s">
        <v>229</v>
      </c>
      <c r="BE57" s="4" t="s">
        <v>229</v>
      </c>
      <c r="BF57" s="4" t="s">
        <v>229</v>
      </c>
      <c r="BG57" s="4" t="s">
        <v>229</v>
      </c>
      <c r="BH57" s="4" t="s">
        <v>229</v>
      </c>
      <c r="BI57" s="4" t="s">
        <v>229</v>
      </c>
      <c r="BJ57" s="4" t="s">
        <v>229</v>
      </c>
      <c r="BK57" s="4" t="s">
        <v>229</v>
      </c>
      <c r="BL57" s="4" t="s">
        <v>229</v>
      </c>
      <c r="BM57" s="4" t="s">
        <v>229</v>
      </c>
      <c r="BN57" s="4" t="s">
        <v>229</v>
      </c>
      <c r="BO57" s="4" t="s">
        <v>229</v>
      </c>
      <c r="BP57" s="4" t="s">
        <v>229</v>
      </c>
      <c r="BQ57" s="4" t="s">
        <v>229</v>
      </c>
      <c r="BR57" s="4" t="s">
        <v>229</v>
      </c>
      <c r="BS57" s="4" t="s">
        <v>229</v>
      </c>
      <c r="BT57" s="4" t="s">
        <v>229</v>
      </c>
      <c r="BU57" s="4" t="s">
        <v>229</v>
      </c>
      <c r="BV57" s="4" t="s">
        <v>229</v>
      </c>
      <c r="BY57" s="67">
        <v>1000000</v>
      </c>
    </row>
    <row r="58" spans="1:77" ht="15.75" hidden="1">
      <c r="A58" s="49" t="str">
        <f>B58&amp;COUNTIF($B$3:B58,B58)</f>
        <v>02CD0111</v>
      </c>
      <c r="B58" s="3" t="s">
        <v>892</v>
      </c>
      <c r="C58" s="4" t="s">
        <v>893</v>
      </c>
      <c r="D58" s="4" t="s">
        <v>894</v>
      </c>
      <c r="E58" s="4" t="s">
        <v>895</v>
      </c>
      <c r="F58" s="4" t="s">
        <v>896</v>
      </c>
      <c r="G58" s="4" t="s">
        <v>897</v>
      </c>
      <c r="H58" s="3" t="s">
        <v>1296</v>
      </c>
      <c r="I58" s="4" t="s">
        <v>1297</v>
      </c>
      <c r="J58" s="4" t="s">
        <v>1298</v>
      </c>
      <c r="K58" s="5" t="s">
        <v>1299</v>
      </c>
      <c r="L58" s="6">
        <v>2</v>
      </c>
      <c r="M58" s="5" t="s">
        <v>22</v>
      </c>
      <c r="N58" s="88">
        <v>3</v>
      </c>
      <c r="O58" s="4" t="s">
        <v>138</v>
      </c>
      <c r="P58" s="88">
        <v>2</v>
      </c>
      <c r="Q58" s="4" t="s">
        <v>184</v>
      </c>
      <c r="R58" s="88">
        <v>6</v>
      </c>
      <c r="S58" s="4" t="s">
        <v>1300</v>
      </c>
      <c r="T58" s="66" t="str">
        <f t="shared" si="0"/>
        <v xml:space="preserve">6. Agua limpia y saneamiento </v>
      </c>
      <c r="U58" s="88" t="s">
        <v>349</v>
      </c>
      <c r="V58" s="4" t="s">
        <v>350</v>
      </c>
      <c r="W58" s="88" t="s">
        <v>349</v>
      </c>
      <c r="X58" s="4" t="s">
        <v>783</v>
      </c>
      <c r="Y58" s="88" t="s">
        <v>528</v>
      </c>
      <c r="Z58" s="4" t="s">
        <v>1301</v>
      </c>
      <c r="AA58" s="52" t="s">
        <v>15460</v>
      </c>
      <c r="AB58" s="3" t="s">
        <v>1302</v>
      </c>
      <c r="AC58" s="4" t="s">
        <v>1303</v>
      </c>
      <c r="AD58" s="4" t="s">
        <v>1304</v>
      </c>
      <c r="AE58" s="4" t="s">
        <v>1305</v>
      </c>
      <c r="AF58" s="4" t="s">
        <v>1306</v>
      </c>
      <c r="AG58" s="4" t="s">
        <v>1307</v>
      </c>
      <c r="AH58" s="8">
        <v>0.2</v>
      </c>
      <c r="AI58" s="4" t="s">
        <v>1308</v>
      </c>
      <c r="AJ58" s="4" t="s">
        <v>1309</v>
      </c>
      <c r="AK58" s="4" t="s">
        <v>59</v>
      </c>
      <c r="AL58" s="4" t="s">
        <v>1310</v>
      </c>
      <c r="AM58" s="9">
        <v>0.05</v>
      </c>
      <c r="AN58" s="9">
        <v>0.1</v>
      </c>
      <c r="AO58" s="9">
        <v>0.15</v>
      </c>
      <c r="AP58" s="9">
        <v>0.2</v>
      </c>
      <c r="AQ58" s="3" t="s">
        <v>1311</v>
      </c>
      <c r="AR58" s="5" t="s">
        <v>1312</v>
      </c>
      <c r="AS58" s="5" t="s">
        <v>1313</v>
      </c>
      <c r="AT58" s="4" t="s">
        <v>1314</v>
      </c>
      <c r="AU58" s="4" t="s">
        <v>1315</v>
      </c>
      <c r="AV58" s="4" t="s">
        <v>1316</v>
      </c>
      <c r="AW58" s="4" t="s">
        <v>1314</v>
      </c>
      <c r="AX58" s="4" t="s">
        <v>1315</v>
      </c>
      <c r="AY58" s="4" t="s">
        <v>1317</v>
      </c>
      <c r="AZ58" s="4" t="s">
        <v>1318</v>
      </c>
      <c r="BA58" s="4" t="s">
        <v>1319</v>
      </c>
      <c r="BB58" s="4" t="s">
        <v>229</v>
      </c>
      <c r="BC58" s="4" t="s">
        <v>229</v>
      </c>
      <c r="BD58" s="4" t="s">
        <v>229</v>
      </c>
      <c r="BE58" s="4" t="s">
        <v>229</v>
      </c>
      <c r="BF58" s="4" t="s">
        <v>229</v>
      </c>
      <c r="BG58" s="4" t="s">
        <v>229</v>
      </c>
      <c r="BH58" s="4" t="s">
        <v>229</v>
      </c>
      <c r="BI58" s="4" t="s">
        <v>229</v>
      </c>
      <c r="BJ58" s="4" t="s">
        <v>229</v>
      </c>
      <c r="BK58" s="4" t="s">
        <v>229</v>
      </c>
      <c r="BL58" s="4" t="s">
        <v>229</v>
      </c>
      <c r="BM58" s="4" t="s">
        <v>229</v>
      </c>
      <c r="BN58" s="4" t="s">
        <v>229</v>
      </c>
      <c r="BO58" s="4" t="s">
        <v>229</v>
      </c>
      <c r="BP58" s="4" t="s">
        <v>229</v>
      </c>
      <c r="BQ58" s="4" t="s">
        <v>229</v>
      </c>
      <c r="BR58" s="4" t="s">
        <v>229</v>
      </c>
      <c r="BS58" s="4" t="s">
        <v>229</v>
      </c>
      <c r="BT58" s="4" t="s">
        <v>229</v>
      </c>
      <c r="BU58" s="4" t="s">
        <v>229</v>
      </c>
      <c r="BV58" s="4" t="s">
        <v>229</v>
      </c>
      <c r="BY58" s="67">
        <v>12123736</v>
      </c>
    </row>
    <row r="59" spans="1:77" ht="15.75" hidden="1">
      <c r="A59" s="49" t="str">
        <f>B59&amp;COUNTIF($B$3:B59,B59)</f>
        <v>02CD0112</v>
      </c>
      <c r="B59" s="3" t="s">
        <v>892</v>
      </c>
      <c r="C59" s="4" t="s">
        <v>893</v>
      </c>
      <c r="D59" s="4" t="s">
        <v>894</v>
      </c>
      <c r="E59" s="4" t="s">
        <v>895</v>
      </c>
      <c r="F59" s="4" t="s">
        <v>896</v>
      </c>
      <c r="G59" s="4" t="s">
        <v>897</v>
      </c>
      <c r="H59" s="3" t="s">
        <v>1261</v>
      </c>
      <c r="I59" s="4" t="s">
        <v>1262</v>
      </c>
      <c r="J59" s="4" t="s">
        <v>1263</v>
      </c>
      <c r="K59" s="5" t="s">
        <v>1264</v>
      </c>
      <c r="L59" s="6">
        <v>2</v>
      </c>
      <c r="M59" s="5" t="s">
        <v>22</v>
      </c>
      <c r="N59" s="88">
        <v>2</v>
      </c>
      <c r="O59" s="5" t="s">
        <v>25</v>
      </c>
      <c r="P59" s="88">
        <v>2</v>
      </c>
      <c r="Q59" s="5" t="s">
        <v>180</v>
      </c>
      <c r="R59" s="88">
        <v>11</v>
      </c>
      <c r="S59" s="4" t="s">
        <v>631</v>
      </c>
      <c r="T59" s="66" t="str">
        <f t="shared" si="0"/>
        <v>11. Ciudades y comunidades sostenibles</v>
      </c>
      <c r="U59" s="88" t="s">
        <v>349</v>
      </c>
      <c r="V59" s="4" t="s">
        <v>350</v>
      </c>
      <c r="W59" s="88" t="s">
        <v>349</v>
      </c>
      <c r="X59" s="4" t="s">
        <v>783</v>
      </c>
      <c r="Y59" s="88" t="s">
        <v>497</v>
      </c>
      <c r="Z59" s="4" t="s">
        <v>784</v>
      </c>
      <c r="AA59" s="52" t="s">
        <v>15456</v>
      </c>
      <c r="AB59" s="3" t="s">
        <v>1265</v>
      </c>
      <c r="AC59" s="4" t="s">
        <v>1266</v>
      </c>
      <c r="AD59" s="4" t="s">
        <v>1267</v>
      </c>
      <c r="AE59" s="4" t="s">
        <v>1268</v>
      </c>
      <c r="AF59" s="4" t="s">
        <v>1269</v>
      </c>
      <c r="AG59" s="4" t="s">
        <v>1270</v>
      </c>
      <c r="AH59" s="8">
        <v>0.2</v>
      </c>
      <c r="AI59" s="4" t="s">
        <v>1271</v>
      </c>
      <c r="AJ59" s="4" t="s">
        <v>1272</v>
      </c>
      <c r="AK59" s="4" t="s">
        <v>59</v>
      </c>
      <c r="AL59" s="4" t="s">
        <v>1273</v>
      </c>
      <c r="AM59" s="9">
        <v>0.05</v>
      </c>
      <c r="AN59" s="9">
        <v>0.1</v>
      </c>
      <c r="AO59" s="9">
        <v>0.15</v>
      </c>
      <c r="AP59" s="9">
        <v>0.2</v>
      </c>
      <c r="AQ59" s="3" t="s">
        <v>1274</v>
      </c>
      <c r="AR59" s="5" t="s">
        <v>1275</v>
      </c>
      <c r="AS59" s="5" t="s">
        <v>1276</v>
      </c>
      <c r="AT59" s="4" t="s">
        <v>1277</v>
      </c>
      <c r="AU59" s="4" t="s">
        <v>1278</v>
      </c>
      <c r="AV59" s="4" t="s">
        <v>1279</v>
      </c>
      <c r="AW59" s="4" t="s">
        <v>1280</v>
      </c>
      <c r="AX59" s="4" t="s">
        <v>1281</v>
      </c>
      <c r="AY59" s="4" t="s">
        <v>1282</v>
      </c>
      <c r="AZ59" s="4" t="s">
        <v>1280</v>
      </c>
      <c r="BA59" s="4" t="s">
        <v>1281</v>
      </c>
      <c r="BB59" s="4" t="s">
        <v>1283</v>
      </c>
      <c r="BC59" s="4" t="s">
        <v>1284</v>
      </c>
      <c r="BD59" s="4" t="s">
        <v>1285</v>
      </c>
      <c r="BE59" s="4" t="s">
        <v>1286</v>
      </c>
      <c r="BF59" s="4" t="s">
        <v>1287</v>
      </c>
      <c r="BG59" s="4" t="s">
        <v>1288</v>
      </c>
      <c r="BH59" s="4" t="s">
        <v>1289</v>
      </c>
      <c r="BI59" s="4" t="s">
        <v>1284</v>
      </c>
      <c r="BJ59" s="4" t="s">
        <v>1285</v>
      </c>
      <c r="BK59" s="4" t="s">
        <v>1290</v>
      </c>
      <c r="BL59" s="4" t="s">
        <v>1280</v>
      </c>
      <c r="BM59" s="4" t="s">
        <v>1281</v>
      </c>
      <c r="BN59" s="4" t="s">
        <v>1291</v>
      </c>
      <c r="BO59" s="4" t="s">
        <v>1280</v>
      </c>
      <c r="BP59" s="4" t="s">
        <v>1281</v>
      </c>
      <c r="BQ59" s="4" t="s">
        <v>1292</v>
      </c>
      <c r="BR59" s="4" t="s">
        <v>1280</v>
      </c>
      <c r="BS59" s="4" t="s">
        <v>1281</v>
      </c>
      <c r="BT59" s="4" t="s">
        <v>1293</v>
      </c>
      <c r="BU59" s="4" t="s">
        <v>1294</v>
      </c>
      <c r="BV59" s="4" t="s">
        <v>1295</v>
      </c>
      <c r="BY59" s="67">
        <v>10799541</v>
      </c>
    </row>
    <row r="60" spans="1:77" ht="15.75" hidden="1">
      <c r="A60" s="49" t="str">
        <f>B60&amp;COUNTIF($B$3:B60,B60)</f>
        <v>02CD0113</v>
      </c>
      <c r="B60" s="3" t="s">
        <v>892</v>
      </c>
      <c r="C60" s="4" t="s">
        <v>893</v>
      </c>
      <c r="D60" s="4" t="s">
        <v>894</v>
      </c>
      <c r="E60" s="4" t="s">
        <v>895</v>
      </c>
      <c r="F60" s="4" t="s">
        <v>896</v>
      </c>
      <c r="G60" s="4" t="s">
        <v>897</v>
      </c>
      <c r="H60" s="3" t="s">
        <v>1320</v>
      </c>
      <c r="I60" s="4" t="s">
        <v>1321</v>
      </c>
      <c r="J60" s="4" t="s">
        <v>1322</v>
      </c>
      <c r="K60" s="5" t="s">
        <v>1323</v>
      </c>
      <c r="L60" s="6">
        <v>2</v>
      </c>
      <c r="M60" s="5" t="s">
        <v>22</v>
      </c>
      <c r="N60" s="88">
        <v>2</v>
      </c>
      <c r="O60" s="5" t="s">
        <v>25</v>
      </c>
      <c r="P60" s="88">
        <v>1</v>
      </c>
      <c r="Q60" s="5" t="s">
        <v>28</v>
      </c>
      <c r="R60" s="88">
        <v>11</v>
      </c>
      <c r="S60" s="4" t="s">
        <v>631</v>
      </c>
      <c r="T60" s="66" t="str">
        <f t="shared" si="0"/>
        <v>11. Ciudades y comunidades sostenibles</v>
      </c>
      <c r="U60" s="88" t="s">
        <v>349</v>
      </c>
      <c r="V60" s="4" t="s">
        <v>350</v>
      </c>
      <c r="W60" s="88" t="s">
        <v>349</v>
      </c>
      <c r="X60" s="4" t="s">
        <v>783</v>
      </c>
      <c r="Y60" s="88" t="s">
        <v>351</v>
      </c>
      <c r="Z60" s="4" t="s">
        <v>1002</v>
      </c>
      <c r="AA60" s="52" t="s">
        <v>15461</v>
      </c>
      <c r="AB60" s="3" t="s">
        <v>1324</v>
      </c>
      <c r="AC60" s="4" t="s">
        <v>1325</v>
      </c>
      <c r="AD60" s="4" t="s">
        <v>1326</v>
      </c>
      <c r="AE60" s="4" t="s">
        <v>1327</v>
      </c>
      <c r="AF60" s="4" t="s">
        <v>1328</v>
      </c>
      <c r="AG60" s="4" t="s">
        <v>1329</v>
      </c>
      <c r="AH60" s="8">
        <v>0.35</v>
      </c>
      <c r="AI60" s="4" t="s">
        <v>1330</v>
      </c>
      <c r="AJ60" s="4" t="s">
        <v>1331</v>
      </c>
      <c r="AK60" s="4" t="s">
        <v>59</v>
      </c>
      <c r="AL60" s="4" t="s">
        <v>1332</v>
      </c>
      <c r="AM60" s="9">
        <v>0.1</v>
      </c>
      <c r="AN60" s="9">
        <v>0.15</v>
      </c>
      <c r="AO60" s="9">
        <v>0.2</v>
      </c>
      <c r="AP60" s="9">
        <v>0.35</v>
      </c>
      <c r="AQ60" s="3" t="s">
        <v>1333</v>
      </c>
      <c r="AR60" s="5" t="s">
        <v>1334</v>
      </c>
      <c r="AS60" s="5" t="s">
        <v>1335</v>
      </c>
      <c r="AT60" s="4" t="s">
        <v>1280</v>
      </c>
      <c r="AU60" s="4" t="s">
        <v>1281</v>
      </c>
      <c r="AV60" s="4" t="s">
        <v>1336</v>
      </c>
      <c r="AW60" s="4" t="s">
        <v>1280</v>
      </c>
      <c r="AX60" s="4" t="s">
        <v>1281</v>
      </c>
      <c r="AY60" s="4" t="s">
        <v>229</v>
      </c>
      <c r="AZ60" s="4" t="s">
        <v>229</v>
      </c>
      <c r="BA60" s="4" t="s">
        <v>229</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7">
        <v>2880890</v>
      </c>
    </row>
    <row r="61" spans="1:77" ht="15.75" hidden="1">
      <c r="A61" s="49" t="str">
        <f>B61&amp;COUNTIF($B$3:B61,B61)</f>
        <v>02CD0114</v>
      </c>
      <c r="B61" s="3" t="s">
        <v>892</v>
      </c>
      <c r="C61" s="4" t="s">
        <v>893</v>
      </c>
      <c r="D61" s="4" t="s">
        <v>894</v>
      </c>
      <c r="E61" s="4" t="s">
        <v>895</v>
      </c>
      <c r="F61" s="4" t="s">
        <v>896</v>
      </c>
      <c r="G61" s="4" t="s">
        <v>897</v>
      </c>
      <c r="H61" s="3" t="s">
        <v>14</v>
      </c>
      <c r="I61" s="4" t="s">
        <v>16</v>
      </c>
      <c r="J61" s="4" t="s">
        <v>1091</v>
      </c>
      <c r="K61" s="5" t="s">
        <v>1092</v>
      </c>
      <c r="L61" s="6">
        <v>2</v>
      </c>
      <c r="M61" s="5" t="s">
        <v>22</v>
      </c>
      <c r="N61" s="88" t="s">
        <v>349</v>
      </c>
      <c r="O61" s="5" t="s">
        <v>25</v>
      </c>
      <c r="P61" s="88" t="s">
        <v>497</v>
      </c>
      <c r="Q61" s="5" t="s">
        <v>28</v>
      </c>
      <c r="R61" s="88">
        <v>16</v>
      </c>
      <c r="S61" s="4" t="s">
        <v>31</v>
      </c>
      <c r="T61" s="66" t="str">
        <f t="shared" si="0"/>
        <v>16. Paz, justicia e instituciones sólidas</v>
      </c>
      <c r="U61" s="88" t="s">
        <v>497</v>
      </c>
      <c r="V61" s="4" t="s">
        <v>34</v>
      </c>
      <c r="W61" s="88" t="s">
        <v>349</v>
      </c>
      <c r="X61" s="4" t="s">
        <v>269</v>
      </c>
      <c r="Y61" s="88" t="s">
        <v>497</v>
      </c>
      <c r="Z61" s="4" t="s">
        <v>1093</v>
      </c>
      <c r="AA61" s="52" t="s">
        <v>15462</v>
      </c>
      <c r="AB61" s="3" t="s">
        <v>42</v>
      </c>
      <c r="AC61" s="4" t="s">
        <v>44</v>
      </c>
      <c r="AD61" s="4" t="s">
        <v>1094</v>
      </c>
      <c r="AE61" s="4" t="s">
        <v>1095</v>
      </c>
      <c r="AF61" s="4" t="s">
        <v>1096</v>
      </c>
      <c r="AG61" s="4" t="s">
        <v>1097</v>
      </c>
      <c r="AH61" s="3">
        <v>200</v>
      </c>
      <c r="AI61" s="4" t="s">
        <v>1098</v>
      </c>
      <c r="AJ61" s="4" t="s">
        <v>1099</v>
      </c>
      <c r="AK61" s="4" t="s">
        <v>730</v>
      </c>
      <c r="AL61" s="4" t="s">
        <v>1100</v>
      </c>
      <c r="AM61" s="3">
        <v>51</v>
      </c>
      <c r="AN61" s="3">
        <v>51</v>
      </c>
      <c r="AO61" s="3">
        <v>52</v>
      </c>
      <c r="AP61" s="3">
        <v>46</v>
      </c>
      <c r="AQ61" s="3" t="s">
        <v>1101</v>
      </c>
      <c r="AR61" s="5" t="s">
        <v>1102</v>
      </c>
      <c r="AS61" s="5" t="s">
        <v>1103</v>
      </c>
      <c r="AT61" s="4" t="s">
        <v>1104</v>
      </c>
      <c r="AU61" s="4" t="s">
        <v>1105</v>
      </c>
      <c r="AV61" s="4" t="s">
        <v>229</v>
      </c>
      <c r="AW61" s="4" t="s">
        <v>229</v>
      </c>
      <c r="AX61" s="4" t="s">
        <v>229</v>
      </c>
      <c r="AY61" s="4" t="s">
        <v>229</v>
      </c>
      <c r="AZ61" s="4" t="s">
        <v>229</v>
      </c>
      <c r="BA61" s="4" t="s">
        <v>229</v>
      </c>
      <c r="BB61" s="4" t="s">
        <v>229</v>
      </c>
      <c r="BC61" s="4" t="s">
        <v>229</v>
      </c>
      <c r="BD61" s="4" t="s">
        <v>229</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W61" t="s">
        <v>120</v>
      </c>
      <c r="BX61" t="s">
        <v>122</v>
      </c>
      <c r="BY61" s="67">
        <v>7307706</v>
      </c>
    </row>
    <row r="62" spans="1:77" ht="15.75" hidden="1">
      <c r="A62" s="49" t="str">
        <f>B62&amp;COUNTIF($B$3:B62,B62)</f>
        <v>02CD0115</v>
      </c>
      <c r="B62" s="3" t="s">
        <v>892</v>
      </c>
      <c r="C62" s="4" t="s">
        <v>893</v>
      </c>
      <c r="D62" s="4" t="s">
        <v>894</v>
      </c>
      <c r="E62" s="4" t="s">
        <v>895</v>
      </c>
      <c r="F62" s="4" t="s">
        <v>896</v>
      </c>
      <c r="G62" s="4" t="s">
        <v>897</v>
      </c>
      <c r="H62" s="3" t="s">
        <v>231</v>
      </c>
      <c r="I62" s="4" t="s">
        <v>232</v>
      </c>
      <c r="J62" s="4" t="s">
        <v>1106</v>
      </c>
      <c r="K62" s="5" t="s">
        <v>1107</v>
      </c>
      <c r="L62" s="6">
        <v>5</v>
      </c>
      <c r="M62" s="5" t="s">
        <v>128</v>
      </c>
      <c r="N62" s="88">
        <v>3</v>
      </c>
      <c r="O62" s="4" t="s">
        <v>150</v>
      </c>
      <c r="P62" s="88">
        <v>1</v>
      </c>
      <c r="Q62" s="4" t="s">
        <v>209</v>
      </c>
      <c r="R62" s="88">
        <v>16</v>
      </c>
      <c r="S62" s="4" t="s">
        <v>31</v>
      </c>
      <c r="T62" s="66" t="str">
        <f t="shared" si="0"/>
        <v>16. Paz, justicia e instituciones sólidas</v>
      </c>
      <c r="U62" s="88" t="s">
        <v>497</v>
      </c>
      <c r="V62" s="4" t="s">
        <v>34</v>
      </c>
      <c r="W62" s="88" t="s">
        <v>3581</v>
      </c>
      <c r="X62" s="4" t="s">
        <v>235</v>
      </c>
      <c r="Y62" s="88" t="s">
        <v>349</v>
      </c>
      <c r="Z62" s="4" t="s">
        <v>236</v>
      </c>
      <c r="AA62" s="52" t="s">
        <v>15449</v>
      </c>
      <c r="AB62" s="3" t="s">
        <v>237</v>
      </c>
      <c r="AC62" s="4" t="s">
        <v>238</v>
      </c>
      <c r="AD62" s="4" t="s">
        <v>1108</v>
      </c>
      <c r="AE62" s="4" t="s">
        <v>1109</v>
      </c>
      <c r="AF62" s="4" t="s">
        <v>1110</v>
      </c>
      <c r="AG62" s="4" t="s">
        <v>1111</v>
      </c>
      <c r="AH62" s="3">
        <v>8</v>
      </c>
      <c r="AI62" s="4" t="s">
        <v>1112</v>
      </c>
      <c r="AJ62" s="4" t="s">
        <v>1113</v>
      </c>
      <c r="AK62" s="4" t="s">
        <v>844</v>
      </c>
      <c r="AL62" s="4" t="s">
        <v>1114</v>
      </c>
      <c r="AM62" s="3">
        <v>3</v>
      </c>
      <c r="AN62" s="3">
        <v>2</v>
      </c>
      <c r="AO62" s="3">
        <v>3</v>
      </c>
      <c r="AP62" s="3">
        <v>2</v>
      </c>
      <c r="AQ62" s="6">
        <v>10</v>
      </c>
      <c r="AR62" s="5" t="s">
        <v>1115</v>
      </c>
      <c r="AS62" s="5" t="s">
        <v>1116</v>
      </c>
      <c r="AT62" s="4" t="s">
        <v>1117</v>
      </c>
      <c r="AU62" s="4" t="s">
        <v>1118</v>
      </c>
      <c r="AV62" s="4" t="s">
        <v>1119</v>
      </c>
      <c r="AW62" s="4" t="s">
        <v>1117</v>
      </c>
      <c r="AX62" s="4" t="s">
        <v>1118</v>
      </c>
      <c r="AY62" s="4" t="s">
        <v>1120</v>
      </c>
      <c r="AZ62" s="4" t="s">
        <v>1117</v>
      </c>
      <c r="BA62" s="4" t="s">
        <v>1118</v>
      </c>
      <c r="BB62" s="4" t="s">
        <v>1121</v>
      </c>
      <c r="BC62" s="4" t="s">
        <v>1117</v>
      </c>
      <c r="BD62" s="4" t="s">
        <v>1118</v>
      </c>
      <c r="BE62" s="4" t="s">
        <v>1122</v>
      </c>
      <c r="BF62" s="4" t="s">
        <v>1117</v>
      </c>
      <c r="BG62" s="4" t="s">
        <v>1118</v>
      </c>
      <c r="BH62" s="4" t="s">
        <v>1123</v>
      </c>
      <c r="BI62" s="4" t="s">
        <v>1124</v>
      </c>
      <c r="BJ62" s="4" t="s">
        <v>1125</v>
      </c>
      <c r="BK62" s="4" t="s">
        <v>1126</v>
      </c>
      <c r="BL62" s="4" t="s">
        <v>1124</v>
      </c>
      <c r="BM62" s="4" t="s">
        <v>1125</v>
      </c>
      <c r="BN62" s="4" t="s">
        <v>1127</v>
      </c>
      <c r="BO62" s="4" t="s">
        <v>1128</v>
      </c>
      <c r="BP62" s="4" t="s">
        <v>1129</v>
      </c>
      <c r="BQ62" s="4" t="s">
        <v>1130</v>
      </c>
      <c r="BR62" s="4" t="s">
        <v>1128</v>
      </c>
      <c r="BS62" s="4" t="s">
        <v>1129</v>
      </c>
      <c r="BT62" s="4" t="s">
        <v>1131</v>
      </c>
      <c r="BU62" s="4" t="s">
        <v>1124</v>
      </c>
      <c r="BV62" s="4" t="s">
        <v>1125</v>
      </c>
      <c r="BY62" s="67">
        <v>5650000</v>
      </c>
    </row>
    <row r="63" spans="1:77" ht="15.75" hidden="1">
      <c r="A63" s="49" t="str">
        <f>B63&amp;COUNTIF($B$3:B63,B63)</f>
        <v>02CD0116</v>
      </c>
      <c r="B63" s="3" t="s">
        <v>892</v>
      </c>
      <c r="C63" s="4" t="s">
        <v>893</v>
      </c>
      <c r="D63" s="4" t="s">
        <v>894</v>
      </c>
      <c r="E63" s="4" t="s">
        <v>895</v>
      </c>
      <c r="F63" s="4" t="s">
        <v>896</v>
      </c>
      <c r="G63" s="4" t="s">
        <v>897</v>
      </c>
      <c r="H63" s="3" t="s">
        <v>248</v>
      </c>
      <c r="I63" s="4" t="s">
        <v>249</v>
      </c>
      <c r="J63" s="4" t="s">
        <v>1132</v>
      </c>
      <c r="K63" s="5" t="s">
        <v>1133</v>
      </c>
      <c r="L63" s="6">
        <v>6</v>
      </c>
      <c r="M63" s="5" t="s">
        <v>129</v>
      </c>
      <c r="N63" s="88">
        <v>3</v>
      </c>
      <c r="O63" s="5" t="s">
        <v>153</v>
      </c>
      <c r="P63" s="88">
        <v>2</v>
      </c>
      <c r="Q63" s="5" t="s">
        <v>218</v>
      </c>
      <c r="R63" s="88">
        <v>16</v>
      </c>
      <c r="S63" s="4" t="s">
        <v>31</v>
      </c>
      <c r="T63" s="66" t="str">
        <f t="shared" si="0"/>
        <v>16. Paz, justicia e instituciones sólidas</v>
      </c>
      <c r="U63" s="88" t="s">
        <v>497</v>
      </c>
      <c r="V63" s="4" t="s">
        <v>34</v>
      </c>
      <c r="W63" s="88" t="s">
        <v>528</v>
      </c>
      <c r="X63" s="4" t="s">
        <v>37</v>
      </c>
      <c r="Y63" s="88" t="s">
        <v>840</v>
      </c>
      <c r="Z63" s="4" t="s">
        <v>252</v>
      </c>
      <c r="AA63" s="52" t="s">
        <v>122</v>
      </c>
      <c r="AB63" s="3" t="s">
        <v>253</v>
      </c>
      <c r="AC63" s="4" t="s">
        <v>254</v>
      </c>
      <c r="AD63" s="4" t="s">
        <v>1134</v>
      </c>
      <c r="AE63" s="4" t="s">
        <v>1135</v>
      </c>
      <c r="AF63" s="4" t="s">
        <v>1136</v>
      </c>
      <c r="AG63" s="4" t="s">
        <v>1137</v>
      </c>
      <c r="AH63" s="3">
        <v>1</v>
      </c>
      <c r="AI63" s="4" t="s">
        <v>1138</v>
      </c>
      <c r="AJ63" s="4" t="s">
        <v>1139</v>
      </c>
      <c r="AK63" s="4" t="s">
        <v>844</v>
      </c>
      <c r="AL63" s="4" t="s">
        <v>1140</v>
      </c>
      <c r="AM63" s="3">
        <v>1</v>
      </c>
      <c r="AN63" s="3">
        <v>1</v>
      </c>
      <c r="AO63" s="3">
        <v>1</v>
      </c>
      <c r="AP63" s="3">
        <v>1</v>
      </c>
      <c r="AQ63" s="3" t="s">
        <v>1141</v>
      </c>
      <c r="AR63" s="5" t="s">
        <v>1142</v>
      </c>
      <c r="AS63" s="5" t="s">
        <v>1143</v>
      </c>
      <c r="AT63" s="4" t="s">
        <v>1144</v>
      </c>
      <c r="AU63" s="4" t="s">
        <v>1145</v>
      </c>
      <c r="AV63" s="4" t="s">
        <v>1146</v>
      </c>
      <c r="AW63" s="4" t="s">
        <v>1144</v>
      </c>
      <c r="AX63" s="4" t="s">
        <v>1145</v>
      </c>
      <c r="AY63" s="4" t="s">
        <v>1147</v>
      </c>
      <c r="AZ63" s="4" t="s">
        <v>1148</v>
      </c>
      <c r="BA63" s="4" t="s">
        <v>1149</v>
      </c>
      <c r="BB63" s="4" t="s">
        <v>1150</v>
      </c>
      <c r="BC63" s="4" t="s">
        <v>1148</v>
      </c>
      <c r="BD63" s="4" t="s">
        <v>1149</v>
      </c>
      <c r="BE63" s="4" t="s">
        <v>1151</v>
      </c>
      <c r="BF63" s="4" t="s">
        <v>1152</v>
      </c>
      <c r="BG63" s="4" t="s">
        <v>1153</v>
      </c>
      <c r="BH63" s="4" t="s">
        <v>1154</v>
      </c>
      <c r="BI63" s="4" t="s">
        <v>1152</v>
      </c>
      <c r="BJ63" s="4" t="s">
        <v>1153</v>
      </c>
      <c r="BK63" s="4" t="s">
        <v>1155</v>
      </c>
      <c r="BL63" s="4" t="s">
        <v>1152</v>
      </c>
      <c r="BM63" s="4" t="s">
        <v>1153</v>
      </c>
      <c r="BN63" s="4" t="s">
        <v>1156</v>
      </c>
      <c r="BO63" s="4" t="s">
        <v>1157</v>
      </c>
      <c r="BP63" s="4" t="s">
        <v>1158</v>
      </c>
      <c r="BQ63" s="4" t="s">
        <v>1159</v>
      </c>
      <c r="BR63" s="4" t="s">
        <v>1157</v>
      </c>
      <c r="BS63" s="4" t="s">
        <v>1158</v>
      </c>
      <c r="BT63" s="4" t="s">
        <v>1160</v>
      </c>
      <c r="BU63" s="4" t="s">
        <v>1157</v>
      </c>
      <c r="BV63" s="4" t="s">
        <v>1158</v>
      </c>
      <c r="BY63" s="67">
        <v>4300000</v>
      </c>
    </row>
    <row r="64" spans="1:77" ht="15.75" hidden="1">
      <c r="A64" s="49" t="str">
        <f>B64&amp;COUNTIF($B$3:B64,B64)</f>
        <v>02CD0117</v>
      </c>
      <c r="B64" s="3" t="s">
        <v>892</v>
      </c>
      <c r="C64" s="4" t="s">
        <v>893</v>
      </c>
      <c r="D64" s="4" t="s">
        <v>894</v>
      </c>
      <c r="E64" s="4" t="s">
        <v>895</v>
      </c>
      <c r="F64" s="4" t="s">
        <v>896</v>
      </c>
      <c r="G64" s="4" t="s">
        <v>897</v>
      </c>
      <c r="H64" s="3" t="s">
        <v>263</v>
      </c>
      <c r="I64" s="4" t="s">
        <v>264</v>
      </c>
      <c r="J64" s="4" t="s">
        <v>1161</v>
      </c>
      <c r="K64" s="5" t="s">
        <v>1162</v>
      </c>
      <c r="L64" s="6">
        <v>1</v>
      </c>
      <c r="M64" s="5" t="s">
        <v>125</v>
      </c>
      <c r="N64" s="88">
        <v>5</v>
      </c>
      <c r="O64" s="4" t="s">
        <v>134</v>
      </c>
      <c r="P64" s="88">
        <v>0</v>
      </c>
      <c r="Q64" s="4" t="s">
        <v>134</v>
      </c>
      <c r="R64" s="88">
        <v>5</v>
      </c>
      <c r="S64" s="4" t="s">
        <v>268</v>
      </c>
      <c r="T64" s="66" t="str">
        <f t="shared" si="0"/>
        <v xml:space="preserve">5. Igualdad de género </v>
      </c>
      <c r="U64" s="88" t="s">
        <v>497</v>
      </c>
      <c r="V64" s="4" t="s">
        <v>34</v>
      </c>
      <c r="W64" s="88" t="s">
        <v>349</v>
      </c>
      <c r="X64" s="4" t="s">
        <v>269</v>
      </c>
      <c r="Y64" s="88" t="s">
        <v>840</v>
      </c>
      <c r="Z64" s="4" t="s">
        <v>270</v>
      </c>
      <c r="AA64" s="52" t="s">
        <v>15450</v>
      </c>
      <c r="AB64" s="3" t="s">
        <v>271</v>
      </c>
      <c r="AC64" s="4" t="s">
        <v>272</v>
      </c>
      <c r="AD64" s="4" t="s">
        <v>1163</v>
      </c>
      <c r="AE64" s="4" t="s">
        <v>1164</v>
      </c>
      <c r="AF64" s="4" t="s">
        <v>1165</v>
      </c>
      <c r="AG64" s="4" t="s">
        <v>1166</v>
      </c>
      <c r="AH64" s="3">
        <v>500</v>
      </c>
      <c r="AI64" s="4" t="s">
        <v>1167</v>
      </c>
      <c r="AJ64" s="4" t="s">
        <v>1168</v>
      </c>
      <c r="AK64" s="4" t="s">
        <v>862</v>
      </c>
      <c r="AL64" s="4" t="s">
        <v>1169</v>
      </c>
      <c r="AM64" s="3">
        <v>50</v>
      </c>
      <c r="AN64" s="3">
        <v>150</v>
      </c>
      <c r="AO64" s="3">
        <v>250</v>
      </c>
      <c r="AP64" s="3">
        <v>50</v>
      </c>
      <c r="AQ64" s="6">
        <v>500</v>
      </c>
      <c r="AR64" s="5" t="s">
        <v>1170</v>
      </c>
      <c r="AS64" s="5" t="s">
        <v>1171</v>
      </c>
      <c r="AT64" s="4" t="s">
        <v>1172</v>
      </c>
      <c r="AU64" s="4" t="s">
        <v>1173</v>
      </c>
      <c r="AV64" s="4" t="s">
        <v>1174</v>
      </c>
      <c r="AW64" s="4" t="s">
        <v>1175</v>
      </c>
      <c r="AX64" s="4" t="s">
        <v>1176</v>
      </c>
      <c r="AY64" s="4" t="s">
        <v>1177</v>
      </c>
      <c r="AZ64" s="4" t="s">
        <v>1175</v>
      </c>
      <c r="BA64" s="4" t="s">
        <v>1176</v>
      </c>
      <c r="BB64" s="4" t="s">
        <v>1178</v>
      </c>
      <c r="BC64" s="4" t="s">
        <v>1175</v>
      </c>
      <c r="BD64" s="4" t="s">
        <v>1176</v>
      </c>
      <c r="BE64" s="4" t="s">
        <v>1179</v>
      </c>
      <c r="BF64" s="4" t="s">
        <v>1175</v>
      </c>
      <c r="BG64" s="4" t="s">
        <v>1176</v>
      </c>
      <c r="BH64" s="4" t="s">
        <v>1180</v>
      </c>
      <c r="BI64" s="4" t="s">
        <v>1181</v>
      </c>
      <c r="BJ64" s="4" t="s">
        <v>1182</v>
      </c>
      <c r="BK64" s="4" t="s">
        <v>229</v>
      </c>
      <c r="BL64" s="4" t="s">
        <v>229</v>
      </c>
      <c r="BM64" s="4" t="s">
        <v>229</v>
      </c>
      <c r="BN64" s="4" t="s">
        <v>229</v>
      </c>
      <c r="BO64" s="4" t="s">
        <v>229</v>
      </c>
      <c r="BP64" s="4" t="s">
        <v>229</v>
      </c>
      <c r="BQ64" s="4" t="s">
        <v>229</v>
      </c>
      <c r="BR64" s="4" t="s">
        <v>229</v>
      </c>
      <c r="BS64" s="4" t="s">
        <v>229</v>
      </c>
      <c r="BT64" s="4" t="s">
        <v>229</v>
      </c>
      <c r="BU64" s="4" t="s">
        <v>229</v>
      </c>
      <c r="BV64" s="4" t="s">
        <v>229</v>
      </c>
      <c r="BY64" s="67">
        <v>3500000</v>
      </c>
    </row>
    <row r="65" spans="1:77" ht="15.75" hidden="1">
      <c r="A65" s="49" t="str">
        <f>B65&amp;COUNTIF($B$3:B65,B65)</f>
        <v>02CD0118</v>
      </c>
      <c r="B65" s="3" t="s">
        <v>892</v>
      </c>
      <c r="C65" s="4" t="s">
        <v>893</v>
      </c>
      <c r="D65" s="4" t="s">
        <v>894</v>
      </c>
      <c r="E65" s="4" t="s">
        <v>895</v>
      </c>
      <c r="F65" s="4" t="s">
        <v>896</v>
      </c>
      <c r="G65" s="4" t="s">
        <v>897</v>
      </c>
      <c r="H65" s="3" t="s">
        <v>282</v>
      </c>
      <c r="I65" s="4" t="s">
        <v>283</v>
      </c>
      <c r="J65" s="4" t="s">
        <v>1183</v>
      </c>
      <c r="K65" s="5" t="s">
        <v>1184</v>
      </c>
      <c r="L65" s="6">
        <v>1</v>
      </c>
      <c r="M65" s="5" t="s">
        <v>125</v>
      </c>
      <c r="N65" s="88">
        <v>6</v>
      </c>
      <c r="O65" s="5" t="s">
        <v>135</v>
      </c>
      <c r="P65" s="88">
        <v>0</v>
      </c>
      <c r="Q65" s="5" t="s">
        <v>135</v>
      </c>
      <c r="R65" s="88">
        <v>10</v>
      </c>
      <c r="S65" s="4" t="s">
        <v>286</v>
      </c>
      <c r="T65" s="66" t="str">
        <f t="shared" si="0"/>
        <v xml:space="preserve">10. Reducción de las desigualdades </v>
      </c>
      <c r="U65" s="88" t="s">
        <v>497</v>
      </c>
      <c r="V65" s="4" t="s">
        <v>34</v>
      </c>
      <c r="W65" s="88" t="s">
        <v>349</v>
      </c>
      <c r="X65" s="4" t="s">
        <v>269</v>
      </c>
      <c r="Y65" s="88" t="s">
        <v>840</v>
      </c>
      <c r="Z65" s="4" t="s">
        <v>270</v>
      </c>
      <c r="AA65" s="52" t="s">
        <v>15450</v>
      </c>
      <c r="AB65" s="3" t="s">
        <v>287</v>
      </c>
      <c r="AC65" s="4" t="s">
        <v>288</v>
      </c>
      <c r="AD65" s="4" t="s">
        <v>1185</v>
      </c>
      <c r="AE65" s="4" t="s">
        <v>1186</v>
      </c>
      <c r="AF65" s="4" t="s">
        <v>1187</v>
      </c>
      <c r="AG65" s="4" t="s">
        <v>1188</v>
      </c>
      <c r="AH65" s="3">
        <v>6000</v>
      </c>
      <c r="AI65" s="4" t="s">
        <v>1189</v>
      </c>
      <c r="AJ65" s="4" t="s">
        <v>1190</v>
      </c>
      <c r="AK65" s="4" t="s">
        <v>1191</v>
      </c>
      <c r="AL65" s="4" t="s">
        <v>1192</v>
      </c>
      <c r="AM65" s="3">
        <v>2000</v>
      </c>
      <c r="AN65" s="3">
        <v>3000</v>
      </c>
      <c r="AO65" s="3">
        <v>1500</v>
      </c>
      <c r="AP65" s="3">
        <v>1000</v>
      </c>
      <c r="AQ65" s="3" t="s">
        <v>1193</v>
      </c>
      <c r="AR65" s="5" t="s">
        <v>1194</v>
      </c>
      <c r="AS65" s="5" t="s">
        <v>1195</v>
      </c>
      <c r="AT65" s="4" t="s">
        <v>1172</v>
      </c>
      <c r="AU65" s="4" t="s">
        <v>1173</v>
      </c>
      <c r="AV65" s="4" t="s">
        <v>1196</v>
      </c>
      <c r="AW65" s="4" t="s">
        <v>1197</v>
      </c>
      <c r="AX65" s="4" t="s">
        <v>1198</v>
      </c>
      <c r="AY65" s="4" t="s">
        <v>1199</v>
      </c>
      <c r="AZ65" s="4" t="s">
        <v>1172</v>
      </c>
      <c r="BA65" s="4" t="s">
        <v>1173</v>
      </c>
      <c r="BB65" s="4" t="s">
        <v>1200</v>
      </c>
      <c r="BC65" s="4" t="s">
        <v>1197</v>
      </c>
      <c r="BD65" s="4" t="s">
        <v>1198</v>
      </c>
      <c r="BE65" s="4" t="s">
        <v>1201</v>
      </c>
      <c r="BF65" s="4" t="s">
        <v>1172</v>
      </c>
      <c r="BG65" s="4" t="s">
        <v>1173</v>
      </c>
      <c r="BH65" s="4" t="s">
        <v>1202</v>
      </c>
      <c r="BI65" s="4" t="s">
        <v>1172</v>
      </c>
      <c r="BJ65" s="4" t="s">
        <v>1173</v>
      </c>
      <c r="BK65" s="4" t="s">
        <v>1203</v>
      </c>
      <c r="BL65" s="4" t="s">
        <v>229</v>
      </c>
      <c r="BM65" s="4" t="s">
        <v>229</v>
      </c>
      <c r="BN65" s="4" t="s">
        <v>229</v>
      </c>
      <c r="BO65" s="4" t="s">
        <v>229</v>
      </c>
      <c r="BP65" s="4" t="s">
        <v>229</v>
      </c>
      <c r="BQ65" s="4" t="s">
        <v>229</v>
      </c>
      <c r="BR65" s="4" t="s">
        <v>229</v>
      </c>
      <c r="BS65" s="4" t="s">
        <v>229</v>
      </c>
      <c r="BT65" s="4" t="s">
        <v>229</v>
      </c>
      <c r="BU65" s="4" t="s">
        <v>229</v>
      </c>
      <c r="BV65" s="4" t="s">
        <v>229</v>
      </c>
      <c r="BY65" s="67">
        <v>1200000</v>
      </c>
    </row>
    <row r="66" spans="1:77" ht="15.75" hidden="1">
      <c r="A66" s="49" t="str">
        <f>B66&amp;COUNTIF($B$3:B66,B66)</f>
        <v>02CD0119</v>
      </c>
      <c r="B66" s="3" t="s">
        <v>892</v>
      </c>
      <c r="C66" s="4" t="s">
        <v>893</v>
      </c>
      <c r="D66" s="4" t="s">
        <v>1352</v>
      </c>
      <c r="E66" s="4" t="s">
        <v>895</v>
      </c>
      <c r="F66" s="4" t="s">
        <v>896</v>
      </c>
      <c r="G66" s="4" t="s">
        <v>897</v>
      </c>
      <c r="H66" s="3" t="s">
        <v>345</v>
      </c>
      <c r="I66" s="4" t="s">
        <v>346</v>
      </c>
      <c r="J66" s="4" t="s">
        <v>347</v>
      </c>
      <c r="K66" s="5" t="s">
        <v>1353</v>
      </c>
      <c r="L66" s="6">
        <v>1</v>
      </c>
      <c r="M66" s="5" t="s">
        <v>125</v>
      </c>
      <c r="N66" s="88">
        <v>6</v>
      </c>
      <c r="O66" s="5" t="s">
        <v>135</v>
      </c>
      <c r="P66" s="88" t="s">
        <v>497</v>
      </c>
      <c r="Q66" s="5" t="s">
        <v>167</v>
      </c>
      <c r="R66" s="88">
        <v>10</v>
      </c>
      <c r="S66" s="4" t="s">
        <v>286</v>
      </c>
      <c r="T66" s="66" t="str">
        <f t="shared" si="0"/>
        <v xml:space="preserve">10. Reducción de las desigualdades </v>
      </c>
      <c r="U66" s="88" t="s">
        <v>349</v>
      </c>
      <c r="V66" s="4" t="s">
        <v>350</v>
      </c>
      <c r="W66" s="88" t="s">
        <v>351</v>
      </c>
      <c r="X66" s="4" t="s">
        <v>352</v>
      </c>
      <c r="Y66" s="88" t="s">
        <v>353</v>
      </c>
      <c r="Z66" s="4" t="s">
        <v>354</v>
      </c>
      <c r="AA66" s="52" t="s">
        <v>1351</v>
      </c>
      <c r="AB66" s="3">
        <v>294</v>
      </c>
      <c r="AC66" s="4" t="s">
        <v>355</v>
      </c>
      <c r="AD66" s="4" t="s">
        <v>356</v>
      </c>
      <c r="AE66" s="4" t="s">
        <v>357</v>
      </c>
      <c r="AF66" s="4" t="s">
        <v>358</v>
      </c>
      <c r="AG66" s="4" t="s">
        <v>359</v>
      </c>
      <c r="AH66" s="8">
        <v>1</v>
      </c>
      <c r="AI66" s="4" t="s">
        <v>360</v>
      </c>
      <c r="AJ66" s="4" t="s">
        <v>361</v>
      </c>
      <c r="AK66" s="4" t="s">
        <v>59</v>
      </c>
      <c r="AL66" s="4" t="s">
        <v>362</v>
      </c>
      <c r="AM66" s="3">
        <v>0</v>
      </c>
      <c r="AN66" s="3">
        <v>0.5</v>
      </c>
      <c r="AO66" s="3">
        <v>1</v>
      </c>
      <c r="AP66" s="3">
        <v>1</v>
      </c>
      <c r="AQ66" s="3">
        <v>1</v>
      </c>
      <c r="AR66" s="4" t="s">
        <v>363</v>
      </c>
      <c r="AS66" s="4" t="s">
        <v>364</v>
      </c>
      <c r="AT66" s="4" t="s">
        <v>362</v>
      </c>
      <c r="AU66" s="4" t="s">
        <v>362</v>
      </c>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Y66" s="67">
        <v>66520408</v>
      </c>
    </row>
    <row r="67" spans="1:77" ht="15.75" hidden="1">
      <c r="A67" s="49" t="str">
        <f>B67&amp;COUNTIF($B$3:B67,B67)</f>
        <v>02CD0120</v>
      </c>
      <c r="B67" s="3" t="s">
        <v>892</v>
      </c>
      <c r="C67" s="4" t="s">
        <v>893</v>
      </c>
      <c r="D67" s="4" t="s">
        <v>894</v>
      </c>
      <c r="E67" s="4" t="s">
        <v>895</v>
      </c>
      <c r="F67" s="4" t="s">
        <v>896</v>
      </c>
      <c r="G67" s="4" t="s">
        <v>897</v>
      </c>
      <c r="H67" s="3" t="s">
        <v>1204</v>
      </c>
      <c r="I67" s="4" t="s">
        <v>1205</v>
      </c>
      <c r="J67" s="4" t="s">
        <v>1206</v>
      </c>
      <c r="K67" s="5" t="s">
        <v>1207</v>
      </c>
      <c r="L67" s="6">
        <v>2</v>
      </c>
      <c r="M67" s="5" t="s">
        <v>22</v>
      </c>
      <c r="N67" s="88">
        <v>2</v>
      </c>
      <c r="O67" s="4" t="s">
        <v>25</v>
      </c>
      <c r="P67" s="88">
        <v>3</v>
      </c>
      <c r="Q67" s="4" t="s">
        <v>181</v>
      </c>
      <c r="R67" s="88">
        <v>11</v>
      </c>
      <c r="S67" s="4" t="s">
        <v>631</v>
      </c>
      <c r="T67" s="66" t="str">
        <f t="shared" ref="T67:T130" si="1">R67&amp;". "&amp;S67</f>
        <v>11. Ciudades y comunidades sostenibles</v>
      </c>
      <c r="U67" s="88" t="s">
        <v>349</v>
      </c>
      <c r="V67" s="4" t="s">
        <v>350</v>
      </c>
      <c r="W67" s="88" t="s">
        <v>349</v>
      </c>
      <c r="X67" s="4" t="s">
        <v>783</v>
      </c>
      <c r="Y67" s="88" t="s">
        <v>497</v>
      </c>
      <c r="Z67" s="4" t="s">
        <v>784</v>
      </c>
      <c r="AA67" s="52" t="s">
        <v>15456</v>
      </c>
      <c r="AB67" s="3" t="s">
        <v>1208</v>
      </c>
      <c r="AC67" s="4" t="s">
        <v>1209</v>
      </c>
      <c r="AD67" s="4" t="s">
        <v>1210</v>
      </c>
      <c r="AE67" s="4" t="s">
        <v>1211</v>
      </c>
      <c r="AF67" s="4" t="s">
        <v>1212</v>
      </c>
      <c r="AG67" s="4" t="s">
        <v>1213</v>
      </c>
      <c r="AH67" s="8">
        <v>1</v>
      </c>
      <c r="AI67" s="4" t="s">
        <v>1214</v>
      </c>
      <c r="AJ67" s="4" t="s">
        <v>1215</v>
      </c>
      <c r="AK67" s="4" t="s">
        <v>59</v>
      </c>
      <c r="AL67" s="4" t="s">
        <v>938</v>
      </c>
      <c r="AM67" s="9">
        <v>0.25</v>
      </c>
      <c r="AN67" s="9">
        <v>0.5</v>
      </c>
      <c r="AO67" s="9">
        <v>0.75</v>
      </c>
      <c r="AP67" s="9">
        <v>1</v>
      </c>
      <c r="AQ67" s="6">
        <v>1</v>
      </c>
      <c r="AR67" s="5" t="s">
        <v>1216</v>
      </c>
      <c r="AS67" s="5" t="s">
        <v>1217</v>
      </c>
      <c r="AT67" s="4" t="s">
        <v>1218</v>
      </c>
      <c r="AU67" s="4" t="s">
        <v>1219</v>
      </c>
      <c r="AV67" s="4" t="s">
        <v>1220</v>
      </c>
      <c r="AW67" s="4" t="s">
        <v>1218</v>
      </c>
      <c r="AX67" s="4" t="s">
        <v>1219</v>
      </c>
      <c r="AY67" s="4" t="s">
        <v>1221</v>
      </c>
      <c r="AZ67" s="4" t="s">
        <v>1222</v>
      </c>
      <c r="BA67" s="4" t="s">
        <v>1223</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Y67" s="67">
        <v>25000000</v>
      </c>
    </row>
    <row r="68" spans="1:77" ht="15.75" hidden="1">
      <c r="A68" s="49" t="str">
        <f>B68&amp;COUNTIF($B$3:B68,B68)</f>
        <v>02CD0121</v>
      </c>
      <c r="B68" s="3" t="s">
        <v>892</v>
      </c>
      <c r="C68" s="4" t="s">
        <v>893</v>
      </c>
      <c r="D68" s="4" t="s">
        <v>894</v>
      </c>
      <c r="E68" s="4" t="s">
        <v>895</v>
      </c>
      <c r="F68" s="4" t="s">
        <v>896</v>
      </c>
      <c r="G68" s="4" t="s">
        <v>897</v>
      </c>
      <c r="H68" s="3" t="s">
        <v>1224</v>
      </c>
      <c r="I68" s="4" t="s">
        <v>1225</v>
      </c>
      <c r="J68" s="4" t="s">
        <v>1226</v>
      </c>
      <c r="K68" s="5" t="s">
        <v>1227</v>
      </c>
      <c r="L68" s="6">
        <v>1</v>
      </c>
      <c r="M68" s="5" t="s">
        <v>125</v>
      </c>
      <c r="N68" s="88">
        <v>6</v>
      </c>
      <c r="O68" s="5" t="s">
        <v>135</v>
      </c>
      <c r="P68" s="88" t="s">
        <v>349</v>
      </c>
      <c r="Q68" s="5" t="s">
        <v>168</v>
      </c>
      <c r="R68" s="88">
        <v>10</v>
      </c>
      <c r="S68" s="4" t="s">
        <v>286</v>
      </c>
      <c r="T68" s="66" t="str">
        <f t="shared" si="1"/>
        <v xml:space="preserve">10. Reducción de las desigualdades </v>
      </c>
      <c r="U68" s="88" t="s">
        <v>349</v>
      </c>
      <c r="V68" s="4" t="s">
        <v>350</v>
      </c>
      <c r="W68" s="88" t="s">
        <v>349</v>
      </c>
      <c r="X68" s="4" t="s">
        <v>783</v>
      </c>
      <c r="Y68" s="88" t="s">
        <v>351</v>
      </c>
      <c r="Z68" s="4" t="s">
        <v>1002</v>
      </c>
      <c r="AA68" s="52" t="s">
        <v>15461</v>
      </c>
      <c r="AB68" s="3" t="s">
        <v>1228</v>
      </c>
      <c r="AC68" s="4" t="s">
        <v>1229</v>
      </c>
      <c r="AD68" s="4" t="s">
        <v>1230</v>
      </c>
      <c r="AE68" s="4" t="s">
        <v>1231</v>
      </c>
      <c r="AF68" s="4" t="s">
        <v>1232</v>
      </c>
      <c r="AG68" s="4" t="s">
        <v>1233</v>
      </c>
      <c r="AH68" s="8">
        <v>1</v>
      </c>
      <c r="AI68" s="4" t="s">
        <v>1234</v>
      </c>
      <c r="AJ68" s="4" t="s">
        <v>1235</v>
      </c>
      <c r="AK68" s="4" t="s">
        <v>59</v>
      </c>
      <c r="AL68" s="4" t="s">
        <v>1236</v>
      </c>
      <c r="AM68" s="9">
        <v>0.2</v>
      </c>
      <c r="AN68" s="9">
        <v>0.4</v>
      </c>
      <c r="AO68" s="9">
        <v>0.6</v>
      </c>
      <c r="AP68" s="9">
        <v>1</v>
      </c>
      <c r="AQ68" s="6">
        <v>1</v>
      </c>
      <c r="AR68" s="5" t="s">
        <v>1237</v>
      </c>
      <c r="AS68" s="5" t="s">
        <v>1238</v>
      </c>
      <c r="AT68" s="4" t="s">
        <v>1239</v>
      </c>
      <c r="AU68" s="4" t="s">
        <v>1015</v>
      </c>
      <c r="AV68" s="4" t="s">
        <v>1240</v>
      </c>
      <c r="AW68" s="4" t="s">
        <v>1239</v>
      </c>
      <c r="AX68" s="4" t="s">
        <v>1015</v>
      </c>
      <c r="AY68" s="4" t="s">
        <v>1241</v>
      </c>
      <c r="AZ68" s="4" t="s">
        <v>1239</v>
      </c>
      <c r="BA68" s="4" t="s">
        <v>1015</v>
      </c>
      <c r="BB68" s="4" t="s">
        <v>1242</v>
      </c>
      <c r="BC68" s="4" t="s">
        <v>1239</v>
      </c>
      <c r="BD68" s="4" t="s">
        <v>1015</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7">
        <v>1172726249.4000001</v>
      </c>
    </row>
    <row r="69" spans="1:77" ht="15.75" hidden="1">
      <c r="A69" s="49" t="str">
        <f>B69&amp;COUNTIF($B$3:B69,B69)</f>
        <v>02CD0122</v>
      </c>
      <c r="B69" s="3" t="s">
        <v>892</v>
      </c>
      <c r="C69" s="4" t="s">
        <v>893</v>
      </c>
      <c r="D69" s="4" t="s">
        <v>894</v>
      </c>
      <c r="E69" s="4" t="s">
        <v>895</v>
      </c>
      <c r="F69" s="4" t="s">
        <v>896</v>
      </c>
      <c r="G69" s="4" t="s">
        <v>897</v>
      </c>
      <c r="H69" s="3" t="s">
        <v>1243</v>
      </c>
      <c r="I69" s="4" t="s">
        <v>1244</v>
      </c>
      <c r="J69" s="4" t="s">
        <v>1245</v>
      </c>
      <c r="K69" s="5" t="s">
        <v>1246</v>
      </c>
      <c r="L69" s="6">
        <v>1</v>
      </c>
      <c r="M69" s="5" t="s">
        <v>125</v>
      </c>
      <c r="N69" s="88">
        <v>6</v>
      </c>
      <c r="O69" s="4" t="s">
        <v>135</v>
      </c>
      <c r="P69" s="88">
        <v>0</v>
      </c>
      <c r="Q69" s="4" t="s">
        <v>135</v>
      </c>
      <c r="R69" s="88">
        <v>10</v>
      </c>
      <c r="S69" s="4" t="s">
        <v>286</v>
      </c>
      <c r="T69" s="66" t="str">
        <f t="shared" si="1"/>
        <v xml:space="preserve">10. Reducción de las desigualdades </v>
      </c>
      <c r="U69" s="88" t="s">
        <v>349</v>
      </c>
      <c r="V69" s="4" t="s">
        <v>350</v>
      </c>
      <c r="W69" s="88" t="s">
        <v>351</v>
      </c>
      <c r="X69" s="4" t="s">
        <v>352</v>
      </c>
      <c r="Y69" s="88" t="s">
        <v>353</v>
      </c>
      <c r="Z69" s="4" t="s">
        <v>354</v>
      </c>
      <c r="AA69" s="52" t="s">
        <v>1351</v>
      </c>
      <c r="AB69" s="3" t="s">
        <v>1247</v>
      </c>
      <c r="AC69" s="4" t="s">
        <v>1248</v>
      </c>
      <c r="AD69" s="4" t="s">
        <v>1249</v>
      </c>
      <c r="AE69" s="4" t="s">
        <v>1250</v>
      </c>
      <c r="AF69" s="4" t="s">
        <v>1251</v>
      </c>
      <c r="AG69" s="4" t="s">
        <v>1252</v>
      </c>
      <c r="AH69" s="8">
        <v>1</v>
      </c>
      <c r="AI69" s="4" t="s">
        <v>1253</v>
      </c>
      <c r="AJ69" s="4" t="s">
        <v>1254</v>
      </c>
      <c r="AK69" s="4" t="s">
        <v>59</v>
      </c>
      <c r="AL69" s="4" t="s">
        <v>1255</v>
      </c>
      <c r="AM69" s="9">
        <v>0.25</v>
      </c>
      <c r="AN69" s="9">
        <v>0.5</v>
      </c>
      <c r="AO69" s="9">
        <v>0.75</v>
      </c>
      <c r="AP69" s="9">
        <v>1</v>
      </c>
      <c r="AQ69" s="6">
        <v>1</v>
      </c>
      <c r="AR69" s="5" t="s">
        <v>1256</v>
      </c>
      <c r="AS69" s="5" t="s">
        <v>1257</v>
      </c>
      <c r="AT69" s="4" t="s">
        <v>1014</v>
      </c>
      <c r="AU69" s="4" t="s">
        <v>1015</v>
      </c>
      <c r="AV69" s="4" t="s">
        <v>1258</v>
      </c>
      <c r="AW69" s="4" t="s">
        <v>1014</v>
      </c>
      <c r="AX69" s="4" t="s">
        <v>1015</v>
      </c>
      <c r="AY69" s="4" t="s">
        <v>1259</v>
      </c>
      <c r="AZ69" s="4" t="s">
        <v>1014</v>
      </c>
      <c r="BA69" s="4" t="s">
        <v>1015</v>
      </c>
      <c r="BB69" s="4" t="s">
        <v>1260</v>
      </c>
      <c r="BC69" s="4" t="s">
        <v>1014</v>
      </c>
      <c r="BD69" s="4" t="s">
        <v>1015</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7">
        <v>25000000</v>
      </c>
    </row>
    <row r="70" spans="1:77" ht="15.75" hidden="1">
      <c r="A70" s="49" t="str">
        <f>B70&amp;COUNTIF($B$3:B70,B70)</f>
        <v>02CD021</v>
      </c>
      <c r="B70" s="3" t="s">
        <v>1354</v>
      </c>
      <c r="C70" s="4" t="s">
        <v>1355</v>
      </c>
      <c r="D70" s="4" t="s">
        <v>1356</v>
      </c>
      <c r="E70" s="4" t="s">
        <v>1357</v>
      </c>
      <c r="F70" s="4" t="s">
        <v>1358</v>
      </c>
      <c r="G70" s="4" t="s">
        <v>1359</v>
      </c>
      <c r="H70" s="3" t="s">
        <v>898</v>
      </c>
      <c r="I70" s="4" t="s">
        <v>899</v>
      </c>
      <c r="J70" s="4" t="s">
        <v>1360</v>
      </c>
      <c r="K70" s="5" t="s">
        <v>1361</v>
      </c>
      <c r="L70" s="6">
        <v>5</v>
      </c>
      <c r="M70" s="5" t="s">
        <v>128</v>
      </c>
      <c r="N70" s="88">
        <v>1</v>
      </c>
      <c r="O70" s="4" t="s">
        <v>148</v>
      </c>
      <c r="P70" s="88">
        <v>11</v>
      </c>
      <c r="Q70" s="4" t="s">
        <v>201</v>
      </c>
      <c r="R70" s="88">
        <v>16</v>
      </c>
      <c r="S70" s="4" t="s">
        <v>31</v>
      </c>
      <c r="T70" s="66" t="str">
        <f t="shared" si="1"/>
        <v>16. Paz, justicia e instituciones sólidas</v>
      </c>
      <c r="U70" s="88" t="s">
        <v>497</v>
      </c>
      <c r="V70" s="4" t="s">
        <v>34</v>
      </c>
      <c r="W70" s="88" t="s">
        <v>3581</v>
      </c>
      <c r="X70" s="4" t="s">
        <v>235</v>
      </c>
      <c r="Y70" s="88" t="s">
        <v>497</v>
      </c>
      <c r="Z70" s="4" t="s">
        <v>902</v>
      </c>
      <c r="AA70" s="52" t="s">
        <v>15458</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7">
        <v>10950000</v>
      </c>
    </row>
    <row r="71" spans="1:77" ht="15.75" hidden="1">
      <c r="A71" s="49" t="str">
        <f>B71&amp;COUNTIF($B$3:B71,B71)</f>
        <v>02CD022</v>
      </c>
      <c r="B71" s="3" t="s">
        <v>1354</v>
      </c>
      <c r="C71" s="4" t="s">
        <v>1355</v>
      </c>
      <c r="D71" s="4" t="s">
        <v>1356</v>
      </c>
      <c r="E71" s="4" t="s">
        <v>1357</v>
      </c>
      <c r="F71" s="4" t="s">
        <v>1358</v>
      </c>
      <c r="G71" s="4" t="s">
        <v>1359</v>
      </c>
      <c r="H71" s="3" t="s">
        <v>1375</v>
      </c>
      <c r="I71" s="4" t="s">
        <v>1376</v>
      </c>
      <c r="J71" s="4" t="s">
        <v>1377</v>
      </c>
      <c r="K71" s="5" t="s">
        <v>1378</v>
      </c>
      <c r="L71" s="6">
        <v>6</v>
      </c>
      <c r="M71" s="5" t="s">
        <v>129</v>
      </c>
      <c r="N71" s="88">
        <v>3</v>
      </c>
      <c r="O71" s="5" t="s">
        <v>153</v>
      </c>
      <c r="P71" s="88">
        <v>2</v>
      </c>
      <c r="Q71" s="5" t="s">
        <v>218</v>
      </c>
      <c r="R71" s="88">
        <v>16</v>
      </c>
      <c r="S71" s="4" t="s">
        <v>31</v>
      </c>
      <c r="T71" s="66" t="str">
        <f t="shared" si="1"/>
        <v>16. Paz, justicia e instituciones sólidas</v>
      </c>
      <c r="U71" s="88" t="s">
        <v>497</v>
      </c>
      <c r="V71" s="4" t="s">
        <v>34</v>
      </c>
      <c r="W71" s="88" t="s">
        <v>528</v>
      </c>
      <c r="X71" s="4" t="s">
        <v>37</v>
      </c>
      <c r="Y71" s="88" t="s">
        <v>498</v>
      </c>
      <c r="Z71" s="4" t="s">
        <v>1379</v>
      </c>
      <c r="AA71" s="52" t="s">
        <v>9752</v>
      </c>
      <c r="AB71" s="3" t="s">
        <v>1380</v>
      </c>
      <c r="AC71" s="4" t="s">
        <v>1381</v>
      </c>
      <c r="AD71" s="4" t="s">
        <v>1382</v>
      </c>
      <c r="AE71" s="4" t="s">
        <v>1383</v>
      </c>
      <c r="AF71" s="4" t="s">
        <v>1384</v>
      </c>
      <c r="AG71" s="4" t="s">
        <v>1385</v>
      </c>
      <c r="AH71" s="8">
        <v>1</v>
      </c>
      <c r="AI71" s="4" t="s">
        <v>1386</v>
      </c>
      <c r="AJ71" s="4" t="s">
        <v>1387</v>
      </c>
      <c r="AK71" s="4" t="s">
        <v>59</v>
      </c>
      <c r="AL71" s="4" t="s">
        <v>1388</v>
      </c>
      <c r="AM71" s="9">
        <v>0.25</v>
      </c>
      <c r="AN71" s="9">
        <v>0.5</v>
      </c>
      <c r="AO71" s="9">
        <v>0.75</v>
      </c>
      <c r="AP71" s="9">
        <v>1</v>
      </c>
      <c r="AQ71" s="3" t="s">
        <v>1389</v>
      </c>
      <c r="AR71" s="5" t="s">
        <v>1390</v>
      </c>
      <c r="AS71" s="5" t="s">
        <v>1391</v>
      </c>
      <c r="AT71" s="4" t="s">
        <v>1392</v>
      </c>
      <c r="AU71" s="4" t="s">
        <v>1393</v>
      </c>
      <c r="AV71" s="4" t="s">
        <v>1394</v>
      </c>
      <c r="AW71" s="4" t="s">
        <v>1392</v>
      </c>
      <c r="AX71" s="4" t="s">
        <v>1393</v>
      </c>
      <c r="AY71" s="4" t="s">
        <v>1395</v>
      </c>
      <c r="AZ71" s="4" t="s">
        <v>1392</v>
      </c>
      <c r="BA71" s="4" t="s">
        <v>1393</v>
      </c>
      <c r="BB71" s="4" t="s">
        <v>1396</v>
      </c>
      <c r="BC71" s="4" t="s">
        <v>1392</v>
      </c>
      <c r="BD71" s="4" t="s">
        <v>1393</v>
      </c>
      <c r="BE71" s="4" t="s">
        <v>1397</v>
      </c>
      <c r="BF71" s="4" t="s">
        <v>1392</v>
      </c>
      <c r="BG71" s="4" t="s">
        <v>1393</v>
      </c>
      <c r="BH71" s="4" t="s">
        <v>1398</v>
      </c>
      <c r="BI71" s="4" t="s">
        <v>1392</v>
      </c>
      <c r="BJ71" s="4" t="s">
        <v>1393</v>
      </c>
      <c r="BK71" s="4" t="s">
        <v>1399</v>
      </c>
      <c r="BL71" s="4" t="s">
        <v>1392</v>
      </c>
      <c r="BM71" s="4" t="s">
        <v>1393</v>
      </c>
      <c r="BN71" s="4" t="s">
        <v>229</v>
      </c>
      <c r="BO71" s="4" t="s">
        <v>229</v>
      </c>
      <c r="BP71" s="4" t="s">
        <v>229</v>
      </c>
      <c r="BQ71" s="4" t="s">
        <v>229</v>
      </c>
      <c r="BR71" s="4" t="s">
        <v>229</v>
      </c>
      <c r="BS71" s="4" t="s">
        <v>229</v>
      </c>
      <c r="BT71" s="4" t="s">
        <v>229</v>
      </c>
      <c r="BU71" s="4" t="s">
        <v>229</v>
      </c>
      <c r="BV71" s="4" t="s">
        <v>229</v>
      </c>
      <c r="BY71" s="67">
        <v>23440690</v>
      </c>
    </row>
    <row r="72" spans="1:77" ht="15.75" hidden="1">
      <c r="A72" s="49" t="str">
        <f>B72&amp;COUNTIF($B$3:B72,B72)</f>
        <v>02CD023</v>
      </c>
      <c r="B72" s="3" t="s">
        <v>1354</v>
      </c>
      <c r="C72" s="4" t="s">
        <v>1355</v>
      </c>
      <c r="D72" s="4" t="s">
        <v>1356</v>
      </c>
      <c r="E72" s="4" t="s">
        <v>1357</v>
      </c>
      <c r="F72" s="4" t="s">
        <v>1358</v>
      </c>
      <c r="G72" s="4" t="s">
        <v>1359</v>
      </c>
      <c r="H72" s="3" t="s">
        <v>1400</v>
      </c>
      <c r="I72" s="4" t="s">
        <v>1401</v>
      </c>
      <c r="J72" s="4" t="s">
        <v>1402</v>
      </c>
      <c r="K72" s="5" t="s">
        <v>1403</v>
      </c>
      <c r="L72" s="6">
        <v>2</v>
      </c>
      <c r="M72" s="5" t="s">
        <v>22</v>
      </c>
      <c r="N72" s="88">
        <v>3</v>
      </c>
      <c r="O72" s="4" t="s">
        <v>138</v>
      </c>
      <c r="P72" s="88">
        <v>4</v>
      </c>
      <c r="Q72" s="4" t="s">
        <v>186</v>
      </c>
      <c r="R72" s="88">
        <v>15</v>
      </c>
      <c r="S72" s="4" t="s">
        <v>927</v>
      </c>
      <c r="T72" s="66" t="str">
        <f t="shared" si="1"/>
        <v>15. Vida de ecosistemas terrestres</v>
      </c>
      <c r="U72" s="88" t="s">
        <v>349</v>
      </c>
      <c r="V72" s="4" t="s">
        <v>350</v>
      </c>
      <c r="W72" s="88" t="s">
        <v>497</v>
      </c>
      <c r="X72" s="4" t="s">
        <v>928</v>
      </c>
      <c r="Y72" s="88" t="s">
        <v>351</v>
      </c>
      <c r="Z72" s="4" t="s">
        <v>1404</v>
      </c>
      <c r="AA72" s="52" t="s">
        <v>945</v>
      </c>
      <c r="AB72" s="3" t="s">
        <v>1405</v>
      </c>
      <c r="AC72" s="4" t="s">
        <v>1406</v>
      </c>
      <c r="AD72" s="4" t="s">
        <v>1407</v>
      </c>
      <c r="AE72" s="4" t="s">
        <v>1408</v>
      </c>
      <c r="AF72" s="4" t="s">
        <v>1409</v>
      </c>
      <c r="AG72" s="4" t="s">
        <v>1410</v>
      </c>
      <c r="AH72" s="8">
        <v>1</v>
      </c>
      <c r="AI72" s="4" t="s">
        <v>1411</v>
      </c>
      <c r="AJ72" s="4" t="s">
        <v>1412</v>
      </c>
      <c r="AK72" s="4" t="s">
        <v>59</v>
      </c>
      <c r="AL72" s="4" t="s">
        <v>1413</v>
      </c>
      <c r="AM72" s="9">
        <v>0.15</v>
      </c>
      <c r="AN72" s="9">
        <v>0.3</v>
      </c>
      <c r="AO72" s="9">
        <v>0.6</v>
      </c>
      <c r="AP72" s="9">
        <v>1</v>
      </c>
      <c r="AQ72" s="3" t="s">
        <v>1414</v>
      </c>
      <c r="AR72" s="5" t="s">
        <v>1415</v>
      </c>
      <c r="AS72" s="5" t="s">
        <v>1416</v>
      </c>
      <c r="AT72" s="4" t="s">
        <v>1417</v>
      </c>
      <c r="AU72" s="4" t="s">
        <v>1418</v>
      </c>
      <c r="AV72" s="4" t="s">
        <v>1419</v>
      </c>
      <c r="AW72" s="4" t="s">
        <v>1417</v>
      </c>
      <c r="AX72" s="4" t="s">
        <v>1418</v>
      </c>
      <c r="AY72" s="4" t="s">
        <v>229</v>
      </c>
      <c r="AZ72" s="4" t="s">
        <v>229</v>
      </c>
      <c r="BA72" s="4" t="s">
        <v>229</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7">
        <v>128554158</v>
      </c>
    </row>
    <row r="73" spans="1:77" ht="15.75" hidden="1">
      <c r="A73" s="49" t="str">
        <f>B73&amp;COUNTIF($B$3:B73,B73)</f>
        <v>02CD024</v>
      </c>
      <c r="B73" s="3" t="s">
        <v>1354</v>
      </c>
      <c r="C73" s="4" t="s">
        <v>1355</v>
      </c>
      <c r="D73" s="4" t="s">
        <v>1356</v>
      </c>
      <c r="E73" s="4" t="s">
        <v>1357</v>
      </c>
      <c r="F73" s="4" t="s">
        <v>1358</v>
      </c>
      <c r="G73" s="4" t="s">
        <v>1359</v>
      </c>
      <c r="H73" s="3" t="s">
        <v>946</v>
      </c>
      <c r="I73" s="4" t="s">
        <v>947</v>
      </c>
      <c r="J73" s="4" t="s">
        <v>1420</v>
      </c>
      <c r="K73" s="5" t="s">
        <v>1421</v>
      </c>
      <c r="L73" s="6">
        <v>2</v>
      </c>
      <c r="M73" s="5" t="s">
        <v>22</v>
      </c>
      <c r="N73" s="88">
        <v>3</v>
      </c>
      <c r="O73" s="5" t="s">
        <v>138</v>
      </c>
      <c r="P73" s="88">
        <v>3</v>
      </c>
      <c r="Q73" s="5" t="s">
        <v>185</v>
      </c>
      <c r="R73" s="88">
        <v>11</v>
      </c>
      <c r="S73" s="4" t="s">
        <v>631</v>
      </c>
      <c r="T73" s="66" t="str">
        <f t="shared" si="1"/>
        <v>11. Ciudades y comunidades sostenibles</v>
      </c>
      <c r="U73" s="88" t="s">
        <v>349</v>
      </c>
      <c r="V73" s="4" t="s">
        <v>350</v>
      </c>
      <c r="W73" s="88" t="s">
        <v>497</v>
      </c>
      <c r="X73" s="4" t="s">
        <v>928</v>
      </c>
      <c r="Y73" s="88" t="s">
        <v>497</v>
      </c>
      <c r="Z73" s="4" t="s">
        <v>950</v>
      </c>
      <c r="AA73" s="52" t="s">
        <v>15464</v>
      </c>
      <c r="AB73" s="3" t="s">
        <v>951</v>
      </c>
      <c r="AC73" s="4" t="s">
        <v>952</v>
      </c>
      <c r="AD73" s="4" t="s">
        <v>1422</v>
      </c>
      <c r="AE73" s="4" t="s">
        <v>1423</v>
      </c>
      <c r="AF73" s="4" t="s">
        <v>1424</v>
      </c>
      <c r="AG73" s="4" t="s">
        <v>1425</v>
      </c>
      <c r="AH73" s="8">
        <v>1</v>
      </c>
      <c r="AI73" s="4" t="s">
        <v>1426</v>
      </c>
      <c r="AJ73" s="4" t="s">
        <v>1427</v>
      </c>
      <c r="AK73" s="4" t="s">
        <v>59</v>
      </c>
      <c r="AL73" s="4" t="s">
        <v>1428</v>
      </c>
      <c r="AM73" s="9">
        <v>0.25</v>
      </c>
      <c r="AN73" s="9">
        <v>0.5</v>
      </c>
      <c r="AO73" s="9">
        <v>0.75</v>
      </c>
      <c r="AP73" s="9">
        <v>1</v>
      </c>
      <c r="AQ73" s="3" t="s">
        <v>1429</v>
      </c>
      <c r="AR73" s="5" t="s">
        <v>1430</v>
      </c>
      <c r="AS73" s="5" t="s">
        <v>1431</v>
      </c>
      <c r="AT73" s="4" t="s">
        <v>1432</v>
      </c>
      <c r="AU73" s="4" t="s">
        <v>1433</v>
      </c>
      <c r="AV73" s="4" t="s">
        <v>1434</v>
      </c>
      <c r="AW73" s="4" t="s">
        <v>1432</v>
      </c>
      <c r="AX73" s="4" t="s">
        <v>1433</v>
      </c>
      <c r="AY73" s="4" t="s">
        <v>1435</v>
      </c>
      <c r="AZ73" s="4" t="s">
        <v>1436</v>
      </c>
      <c r="BA73" s="4" t="s">
        <v>1433</v>
      </c>
      <c r="BB73" s="4" t="s">
        <v>1437</v>
      </c>
      <c r="BC73" s="4" t="s">
        <v>1436</v>
      </c>
      <c r="BD73" s="4" t="s">
        <v>1433</v>
      </c>
      <c r="BE73" s="4" t="s">
        <v>1438</v>
      </c>
      <c r="BF73" s="4" t="s">
        <v>1436</v>
      </c>
      <c r="BG73" s="4" t="s">
        <v>1433</v>
      </c>
      <c r="BH73" s="4" t="s">
        <v>1439</v>
      </c>
      <c r="BI73" s="4" t="s">
        <v>1436</v>
      </c>
      <c r="BJ73" s="4" t="s">
        <v>1433</v>
      </c>
      <c r="BK73" s="4" t="s">
        <v>1440</v>
      </c>
      <c r="BL73" s="4" t="s">
        <v>1441</v>
      </c>
      <c r="BM73" s="4" t="s">
        <v>1442</v>
      </c>
      <c r="BN73" s="4" t="s">
        <v>1443</v>
      </c>
      <c r="BO73" s="4" t="s">
        <v>1441</v>
      </c>
      <c r="BP73" s="4" t="s">
        <v>1442</v>
      </c>
      <c r="BQ73" s="4" t="s">
        <v>229</v>
      </c>
      <c r="BR73" s="4" t="s">
        <v>229</v>
      </c>
      <c r="BS73" s="4" t="s">
        <v>229</v>
      </c>
      <c r="BT73" s="4" t="s">
        <v>229</v>
      </c>
      <c r="BU73" s="4" t="s">
        <v>229</v>
      </c>
      <c r="BV73" s="4" t="s">
        <v>229</v>
      </c>
      <c r="BY73" s="67">
        <v>5322918</v>
      </c>
    </row>
    <row r="74" spans="1:77" ht="15.75" hidden="1">
      <c r="A74" s="49" t="str">
        <f>B74&amp;COUNTIF($B$3:B74,B74)</f>
        <v>02CD025</v>
      </c>
      <c r="B74" s="3" t="s">
        <v>1354</v>
      </c>
      <c r="C74" s="4" t="s">
        <v>1355</v>
      </c>
      <c r="D74" s="4" t="s">
        <v>1356</v>
      </c>
      <c r="E74" s="4" t="s">
        <v>1357</v>
      </c>
      <c r="F74" s="4" t="s">
        <v>1358</v>
      </c>
      <c r="G74" s="4" t="s">
        <v>1359</v>
      </c>
      <c r="H74" s="3" t="s">
        <v>1444</v>
      </c>
      <c r="I74" s="4" t="s">
        <v>1445</v>
      </c>
      <c r="J74" s="4" t="s">
        <v>1446</v>
      </c>
      <c r="K74" s="5" t="s">
        <v>1447</v>
      </c>
      <c r="L74" s="6">
        <v>3</v>
      </c>
      <c r="M74" s="5" t="s">
        <v>126</v>
      </c>
      <c r="N74" s="88" t="s">
        <v>497</v>
      </c>
      <c r="O74" s="4" t="s">
        <v>139</v>
      </c>
      <c r="P74" s="88">
        <v>1</v>
      </c>
      <c r="Q74" s="4" t="s">
        <v>187</v>
      </c>
      <c r="R74" s="88">
        <v>11</v>
      </c>
      <c r="S74" s="4" t="s">
        <v>631</v>
      </c>
      <c r="T74" s="66" t="str">
        <f t="shared" si="1"/>
        <v>11. Ciudades y comunidades sostenibles</v>
      </c>
      <c r="U74" s="88" t="s">
        <v>349</v>
      </c>
      <c r="V74" s="4" t="s">
        <v>350</v>
      </c>
      <c r="W74" s="88" t="s">
        <v>349</v>
      </c>
      <c r="X74" s="4" t="s">
        <v>783</v>
      </c>
      <c r="Y74" s="88" t="s">
        <v>497</v>
      </c>
      <c r="Z74" s="4" t="s">
        <v>784</v>
      </c>
      <c r="AA74" s="52" t="s">
        <v>15456</v>
      </c>
      <c r="AB74" s="3" t="s">
        <v>1448</v>
      </c>
      <c r="AC74" s="4" t="s">
        <v>1449</v>
      </c>
      <c r="AD74" s="4" t="s">
        <v>1450</v>
      </c>
      <c r="AE74" s="4" t="s">
        <v>1423</v>
      </c>
      <c r="AF74" s="4" t="s">
        <v>1451</v>
      </c>
      <c r="AG74" s="4" t="s">
        <v>1452</v>
      </c>
      <c r="AH74" s="8">
        <v>1</v>
      </c>
      <c r="AI74" s="4" t="s">
        <v>1453</v>
      </c>
      <c r="AJ74" s="4" t="s">
        <v>1454</v>
      </c>
      <c r="AK74" s="4" t="s">
        <v>59</v>
      </c>
      <c r="AL74" s="4" t="s">
        <v>1455</v>
      </c>
      <c r="AM74" s="9">
        <v>0.25</v>
      </c>
      <c r="AN74" s="9">
        <v>0.5</v>
      </c>
      <c r="AO74" s="9">
        <v>0.75</v>
      </c>
      <c r="AP74" s="9">
        <v>1</v>
      </c>
      <c r="AQ74" s="3" t="s">
        <v>1456</v>
      </c>
      <c r="AR74" s="5" t="s">
        <v>1457</v>
      </c>
      <c r="AS74" s="5" t="s">
        <v>1458</v>
      </c>
      <c r="AT74" s="4" t="s">
        <v>1459</v>
      </c>
      <c r="AU74" s="4" t="s">
        <v>1460</v>
      </c>
      <c r="AV74" s="4" t="s">
        <v>1461</v>
      </c>
      <c r="AW74" s="4" t="s">
        <v>1459</v>
      </c>
      <c r="AX74" s="4" t="s">
        <v>1460</v>
      </c>
      <c r="AY74" s="4" t="s">
        <v>1462</v>
      </c>
      <c r="AZ74" s="4" t="s">
        <v>1459</v>
      </c>
      <c r="BA74" s="4" t="s">
        <v>1460</v>
      </c>
      <c r="BB74" s="4" t="s">
        <v>1463</v>
      </c>
      <c r="BC74" s="4" t="s">
        <v>1459</v>
      </c>
      <c r="BD74" s="4" t="s">
        <v>1460</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7">
        <v>7120000</v>
      </c>
    </row>
    <row r="75" spans="1:77" ht="15.75" hidden="1">
      <c r="A75" s="49" t="str">
        <f>B75&amp;COUNTIF($B$3:B75,B75)</f>
        <v>02CD026</v>
      </c>
      <c r="B75" s="3" t="s">
        <v>1354</v>
      </c>
      <c r="C75" s="4" t="s">
        <v>1355</v>
      </c>
      <c r="D75" s="4" t="s">
        <v>1356</v>
      </c>
      <c r="E75" s="4" t="s">
        <v>1357</v>
      </c>
      <c r="F75" s="4" t="s">
        <v>1358</v>
      </c>
      <c r="G75" s="4" t="s">
        <v>1359</v>
      </c>
      <c r="H75" s="3" t="s">
        <v>968</v>
      </c>
      <c r="I75" s="4" t="s">
        <v>969</v>
      </c>
      <c r="J75" s="4" t="s">
        <v>1464</v>
      </c>
      <c r="K75" s="5" t="s">
        <v>1465</v>
      </c>
      <c r="L75" s="6">
        <v>1</v>
      </c>
      <c r="M75" s="5" t="s">
        <v>125</v>
      </c>
      <c r="N75" s="88">
        <v>2</v>
      </c>
      <c r="O75" s="5" t="s">
        <v>131</v>
      </c>
      <c r="P75" s="88">
        <v>4</v>
      </c>
      <c r="Q75" s="5" t="s">
        <v>164</v>
      </c>
      <c r="R75" s="88">
        <v>3</v>
      </c>
      <c r="S75" s="4" t="s">
        <v>972</v>
      </c>
      <c r="T75" s="66" t="str">
        <f t="shared" si="1"/>
        <v xml:space="preserve">3. Salud y bienestar </v>
      </c>
      <c r="U75" s="88" t="s">
        <v>349</v>
      </c>
      <c r="V75" s="4" t="s">
        <v>350</v>
      </c>
      <c r="W75" s="88" t="s">
        <v>528</v>
      </c>
      <c r="X75" s="4" t="s">
        <v>973</v>
      </c>
      <c r="Y75" s="88" t="s">
        <v>498</v>
      </c>
      <c r="Z75" s="4" t="s">
        <v>974</v>
      </c>
      <c r="AA75" s="52" t="s">
        <v>15465</v>
      </c>
      <c r="AB75" s="3" t="s">
        <v>975</v>
      </c>
      <c r="AC75" s="4" t="s">
        <v>976</v>
      </c>
      <c r="AD75" s="4" t="s">
        <v>1466</v>
      </c>
      <c r="AE75" s="4" t="s">
        <v>1467</v>
      </c>
      <c r="AF75" s="4" t="s">
        <v>1468</v>
      </c>
      <c r="AG75" s="4" t="s">
        <v>1469</v>
      </c>
      <c r="AH75" s="8">
        <v>1</v>
      </c>
      <c r="AI75" s="4" t="s">
        <v>1470</v>
      </c>
      <c r="AJ75" s="4" t="s">
        <v>1471</v>
      </c>
      <c r="AK75" s="4" t="s">
        <v>59</v>
      </c>
      <c r="AL75" s="4" t="s">
        <v>1413</v>
      </c>
      <c r="AM75" s="9">
        <v>0.05</v>
      </c>
      <c r="AN75" s="9">
        <v>0.25</v>
      </c>
      <c r="AO75" s="9">
        <v>0.75</v>
      </c>
      <c r="AP75" s="9">
        <v>1</v>
      </c>
      <c r="AQ75" s="3" t="s">
        <v>1429</v>
      </c>
      <c r="AR75" s="5" t="s">
        <v>1472</v>
      </c>
      <c r="AS75" s="5" t="s">
        <v>1473</v>
      </c>
      <c r="AT75" s="4" t="s">
        <v>1417</v>
      </c>
      <c r="AU75" s="4" t="s">
        <v>1418</v>
      </c>
      <c r="AV75" s="4" t="s">
        <v>229</v>
      </c>
      <c r="AW75" s="4" t="s">
        <v>229</v>
      </c>
      <c r="AX75" s="4" t="s">
        <v>229</v>
      </c>
      <c r="AY75" s="4" t="s">
        <v>229</v>
      </c>
      <c r="AZ75" s="4" t="s">
        <v>229</v>
      </c>
      <c r="BA75" s="4" t="s">
        <v>229</v>
      </c>
      <c r="BB75" s="4" t="s">
        <v>229</v>
      </c>
      <c r="BC75" s="4" t="s">
        <v>229</v>
      </c>
      <c r="BD75" s="4" t="s">
        <v>229</v>
      </c>
      <c r="BE75" s="4" t="s">
        <v>229</v>
      </c>
      <c r="BF75" s="4" t="s">
        <v>229</v>
      </c>
      <c r="BG75" s="4" t="s">
        <v>229</v>
      </c>
      <c r="BH75" s="4" t="s">
        <v>229</v>
      </c>
      <c r="BI75" s="4" t="s">
        <v>229</v>
      </c>
      <c r="BJ75" s="4" t="s">
        <v>229</v>
      </c>
      <c r="BK75" s="4" t="s">
        <v>229</v>
      </c>
      <c r="BL75" s="4" t="s">
        <v>229</v>
      </c>
      <c r="BM75" s="4" t="s">
        <v>229</v>
      </c>
      <c r="BN75" s="4" t="s">
        <v>229</v>
      </c>
      <c r="BO75" s="4" t="s">
        <v>229</v>
      </c>
      <c r="BP75" s="4" t="s">
        <v>229</v>
      </c>
      <c r="BQ75" s="4" t="s">
        <v>229</v>
      </c>
      <c r="BR75" s="4" t="s">
        <v>229</v>
      </c>
      <c r="BS75" s="4" t="s">
        <v>229</v>
      </c>
      <c r="BT75" s="4" t="s">
        <v>229</v>
      </c>
      <c r="BU75" s="4" t="s">
        <v>229</v>
      </c>
      <c r="BV75" s="4" t="s">
        <v>229</v>
      </c>
      <c r="BY75" s="67">
        <v>380000</v>
      </c>
    </row>
    <row r="76" spans="1:77" ht="15.75" hidden="1">
      <c r="A76" s="49" t="str">
        <f>B76&amp;COUNTIF($B$3:B76,B76)</f>
        <v>02CD027</v>
      </c>
      <c r="B76" s="3" t="s">
        <v>1354</v>
      </c>
      <c r="C76" s="4" t="s">
        <v>1355</v>
      </c>
      <c r="D76" s="4" t="s">
        <v>1356</v>
      </c>
      <c r="E76" s="4" t="s">
        <v>1357</v>
      </c>
      <c r="F76" s="4" t="s">
        <v>1358</v>
      </c>
      <c r="G76" s="4" t="s">
        <v>1359</v>
      </c>
      <c r="H76" s="3" t="s">
        <v>1474</v>
      </c>
      <c r="I76" s="4" t="s">
        <v>1475</v>
      </c>
      <c r="J76" s="4" t="s">
        <v>1476</v>
      </c>
      <c r="K76" s="5" t="s">
        <v>1477</v>
      </c>
      <c r="L76" s="6">
        <v>2</v>
      </c>
      <c r="M76" s="5" t="s">
        <v>22</v>
      </c>
      <c r="N76" s="88">
        <v>2</v>
      </c>
      <c r="O76" s="4" t="s">
        <v>25</v>
      </c>
      <c r="P76" s="88">
        <v>2</v>
      </c>
      <c r="Q76" s="4" t="s">
        <v>180</v>
      </c>
      <c r="R76" s="88">
        <v>15</v>
      </c>
      <c r="S76" s="4" t="s">
        <v>927</v>
      </c>
      <c r="T76" s="66" t="str">
        <f t="shared" si="1"/>
        <v>15. Vida de ecosistemas terrestres</v>
      </c>
      <c r="U76" s="88" t="s">
        <v>349</v>
      </c>
      <c r="V76" s="4" t="s">
        <v>350</v>
      </c>
      <c r="W76" s="88" t="s">
        <v>349</v>
      </c>
      <c r="X76" s="4" t="s">
        <v>783</v>
      </c>
      <c r="Y76" s="88" t="s">
        <v>497</v>
      </c>
      <c r="Z76" s="4" t="s">
        <v>784</v>
      </c>
      <c r="AA76" s="52" t="s">
        <v>15456</v>
      </c>
      <c r="AB76" s="3" t="s">
        <v>1448</v>
      </c>
      <c r="AC76" s="4" t="s">
        <v>1449</v>
      </c>
      <c r="AD76" s="4" t="s">
        <v>1478</v>
      </c>
      <c r="AE76" s="4" t="s">
        <v>1423</v>
      </c>
      <c r="AF76" s="4" t="s">
        <v>1479</v>
      </c>
      <c r="AG76" s="4" t="s">
        <v>1480</v>
      </c>
      <c r="AH76" s="8">
        <v>1</v>
      </c>
      <c r="AI76" s="4" t="s">
        <v>1481</v>
      </c>
      <c r="AJ76" s="4" t="s">
        <v>1482</v>
      </c>
      <c r="AK76" s="4" t="s">
        <v>59</v>
      </c>
      <c r="AL76" s="4" t="s">
        <v>1483</v>
      </c>
      <c r="AM76" s="9">
        <v>0.2</v>
      </c>
      <c r="AN76" s="9">
        <v>0.5</v>
      </c>
      <c r="AO76" s="9">
        <v>0.75</v>
      </c>
      <c r="AP76" s="9">
        <v>1</v>
      </c>
      <c r="AQ76" s="3" t="s">
        <v>1484</v>
      </c>
      <c r="AR76" s="5" t="s">
        <v>1485</v>
      </c>
      <c r="AS76" s="5" t="s">
        <v>1486</v>
      </c>
      <c r="AT76" s="4" t="s">
        <v>1487</v>
      </c>
      <c r="AU76" s="4" t="s">
        <v>1460</v>
      </c>
      <c r="AV76" s="4" t="s">
        <v>1488</v>
      </c>
      <c r="AW76" s="4" t="s">
        <v>1487</v>
      </c>
      <c r="AX76" s="4" t="s">
        <v>1460</v>
      </c>
      <c r="AY76" s="4" t="s">
        <v>1489</v>
      </c>
      <c r="AZ76" s="4" t="s">
        <v>1487</v>
      </c>
      <c r="BA76" s="4" t="s">
        <v>1460</v>
      </c>
      <c r="BB76" s="4" t="s">
        <v>1490</v>
      </c>
      <c r="BC76" s="4" t="s">
        <v>1459</v>
      </c>
      <c r="BD76" s="4" t="s">
        <v>1460</v>
      </c>
      <c r="BE76" s="4" t="s">
        <v>1491</v>
      </c>
      <c r="BF76" s="4" t="s">
        <v>1459</v>
      </c>
      <c r="BG76" s="4" t="s">
        <v>1460</v>
      </c>
      <c r="BH76" s="4" t="s">
        <v>1492</v>
      </c>
      <c r="BI76" s="4" t="s">
        <v>1459</v>
      </c>
      <c r="BJ76" s="4" t="s">
        <v>1460</v>
      </c>
      <c r="BK76" s="4" t="s">
        <v>1493</v>
      </c>
      <c r="BL76" s="4" t="s">
        <v>1441</v>
      </c>
      <c r="BM76" s="4" t="s">
        <v>967</v>
      </c>
      <c r="BN76" s="4" t="s">
        <v>1494</v>
      </c>
      <c r="BO76" s="4" t="s">
        <v>1441</v>
      </c>
      <c r="BP76" s="4" t="s">
        <v>967</v>
      </c>
      <c r="BQ76" s="4" t="s">
        <v>1495</v>
      </c>
      <c r="BR76" s="4" t="s">
        <v>1441</v>
      </c>
      <c r="BS76" s="4" t="s">
        <v>967</v>
      </c>
      <c r="BT76" s="4" t="s">
        <v>229</v>
      </c>
      <c r="BU76" s="4" t="s">
        <v>229</v>
      </c>
      <c r="BV76" s="4" t="s">
        <v>229</v>
      </c>
      <c r="BY76" s="67">
        <v>9782000</v>
      </c>
    </row>
    <row r="77" spans="1:77" ht="15.75" hidden="1">
      <c r="A77" s="49" t="str">
        <f>B77&amp;COUNTIF($B$3:B77,B77)</f>
        <v>02CD028</v>
      </c>
      <c r="B77" s="3" t="s">
        <v>1354</v>
      </c>
      <c r="C77" s="4" t="s">
        <v>1355</v>
      </c>
      <c r="D77" s="4" t="s">
        <v>1356</v>
      </c>
      <c r="E77" s="4" t="s">
        <v>1357</v>
      </c>
      <c r="F77" s="4" t="s">
        <v>1358</v>
      </c>
      <c r="G77" s="4" t="s">
        <v>1359</v>
      </c>
      <c r="H77" s="3" t="s">
        <v>998</v>
      </c>
      <c r="I77" s="4" t="s">
        <v>999</v>
      </c>
      <c r="J77" s="4" t="s">
        <v>1496</v>
      </c>
      <c r="K77" s="5" t="s">
        <v>1497</v>
      </c>
      <c r="L77" s="6">
        <v>2</v>
      </c>
      <c r="M77" s="5" t="s">
        <v>22</v>
      </c>
      <c r="N77" s="88">
        <v>2</v>
      </c>
      <c r="O77" s="5" t="s">
        <v>25</v>
      </c>
      <c r="P77" s="88">
        <v>2</v>
      </c>
      <c r="Q77" s="5" t="s">
        <v>180</v>
      </c>
      <c r="R77" s="88">
        <v>11</v>
      </c>
      <c r="S77" s="4" t="s">
        <v>631</v>
      </c>
      <c r="T77" s="66" t="str">
        <f t="shared" si="1"/>
        <v>11. Ciudades y comunidades sostenibles</v>
      </c>
      <c r="U77" s="88" t="s">
        <v>349</v>
      </c>
      <c r="V77" s="4" t="s">
        <v>350</v>
      </c>
      <c r="W77" s="88" t="s">
        <v>349</v>
      </c>
      <c r="X77" s="4" t="s">
        <v>783</v>
      </c>
      <c r="Y77" s="88" t="s">
        <v>351</v>
      </c>
      <c r="Z77" s="4" t="s">
        <v>1002</v>
      </c>
      <c r="AA77" s="52" t="s">
        <v>15461</v>
      </c>
      <c r="AB77" s="3" t="s">
        <v>1003</v>
      </c>
      <c r="AC77" s="4" t="s">
        <v>1004</v>
      </c>
      <c r="AD77" s="4" t="s">
        <v>1498</v>
      </c>
      <c r="AE77" s="4" t="s">
        <v>1499</v>
      </c>
      <c r="AF77" s="4" t="s">
        <v>1500</v>
      </c>
      <c r="AG77" s="4" t="s">
        <v>1501</v>
      </c>
      <c r="AH77" s="8">
        <v>1</v>
      </c>
      <c r="AI77" s="4" t="s">
        <v>1502</v>
      </c>
      <c r="AJ77" s="4" t="s">
        <v>1503</v>
      </c>
      <c r="AK77" s="4" t="s">
        <v>59</v>
      </c>
      <c r="AL77" s="4" t="s">
        <v>1504</v>
      </c>
      <c r="AM77" s="9">
        <v>0.25</v>
      </c>
      <c r="AN77" s="9">
        <v>0.5</v>
      </c>
      <c r="AO77" s="9">
        <v>0.75</v>
      </c>
      <c r="AP77" s="9">
        <v>1</v>
      </c>
      <c r="AQ77" s="3" t="s">
        <v>1505</v>
      </c>
      <c r="AR77" s="5" t="s">
        <v>1506</v>
      </c>
      <c r="AS77" s="5" t="s">
        <v>1507</v>
      </c>
      <c r="AT77" s="4" t="s">
        <v>1508</v>
      </c>
      <c r="AU77" s="4" t="s">
        <v>1509</v>
      </c>
      <c r="AV77" s="4" t="s">
        <v>229</v>
      </c>
      <c r="AW77" s="4" t="s">
        <v>229</v>
      </c>
      <c r="AX77" s="4" t="s">
        <v>229</v>
      </c>
      <c r="AY77" s="4" t="s">
        <v>229</v>
      </c>
      <c r="AZ77" s="4" t="s">
        <v>229</v>
      </c>
      <c r="BA77" s="4" t="s">
        <v>229</v>
      </c>
      <c r="BB77" s="4" t="s">
        <v>229</v>
      </c>
      <c r="BC77" s="4" t="s">
        <v>229</v>
      </c>
      <c r="BD77" s="4" t="s">
        <v>229</v>
      </c>
      <c r="BE77" s="4" t="s">
        <v>229</v>
      </c>
      <c r="BF77" s="4" t="s">
        <v>229</v>
      </c>
      <c r="BG77" s="4" t="s">
        <v>229</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7">
        <v>1600000</v>
      </c>
    </row>
    <row r="78" spans="1:77" ht="15.75" hidden="1">
      <c r="A78" s="49" t="str">
        <f>B78&amp;COUNTIF($B$3:B78,B78)</f>
        <v>02CD029</v>
      </c>
      <c r="B78" s="3" t="s">
        <v>1354</v>
      </c>
      <c r="C78" s="4" t="s">
        <v>1355</v>
      </c>
      <c r="D78" s="4" t="s">
        <v>1356</v>
      </c>
      <c r="E78" s="4" t="s">
        <v>1357</v>
      </c>
      <c r="F78" s="4" t="s">
        <v>1358</v>
      </c>
      <c r="G78" s="4" t="s">
        <v>1359</v>
      </c>
      <c r="H78" s="3" t="s">
        <v>1510</v>
      </c>
      <c r="I78" s="4" t="s">
        <v>1511</v>
      </c>
      <c r="J78" s="4" t="s">
        <v>1512</v>
      </c>
      <c r="K78" s="5" t="s">
        <v>1513</v>
      </c>
      <c r="L78" s="6">
        <v>1</v>
      </c>
      <c r="M78" s="5" t="s">
        <v>125</v>
      </c>
      <c r="N78" s="88">
        <v>6</v>
      </c>
      <c r="O78" s="4" t="s">
        <v>135</v>
      </c>
      <c r="P78" s="88">
        <v>8</v>
      </c>
      <c r="Q78" s="4" t="s">
        <v>172</v>
      </c>
      <c r="R78" s="88">
        <v>16</v>
      </c>
      <c r="S78" s="4" t="s">
        <v>31</v>
      </c>
      <c r="T78" s="66" t="str">
        <f t="shared" si="1"/>
        <v>16. Paz, justicia e instituciones sólidas</v>
      </c>
      <c r="U78" s="88" t="s">
        <v>349</v>
      </c>
      <c r="V78" s="4" t="s">
        <v>350</v>
      </c>
      <c r="W78" s="88" t="s">
        <v>351</v>
      </c>
      <c r="X78" s="4" t="s">
        <v>352</v>
      </c>
      <c r="Y78" s="88" t="s">
        <v>528</v>
      </c>
      <c r="Z78" s="4" t="s">
        <v>1514</v>
      </c>
      <c r="AA78" s="52" t="s">
        <v>15475</v>
      </c>
      <c r="AB78" s="3" t="s">
        <v>1515</v>
      </c>
      <c r="AC78" s="4" t="s">
        <v>1516</v>
      </c>
      <c r="AD78" s="4" t="s">
        <v>1517</v>
      </c>
      <c r="AE78" s="4" t="s">
        <v>1518</v>
      </c>
      <c r="AF78" s="4" t="s">
        <v>1519</v>
      </c>
      <c r="AG78" s="4" t="s">
        <v>1520</v>
      </c>
      <c r="AH78" s="8">
        <v>1</v>
      </c>
      <c r="AI78" s="4" t="s">
        <v>1521</v>
      </c>
      <c r="AJ78" s="4" t="s">
        <v>1522</v>
      </c>
      <c r="AK78" s="4" t="s">
        <v>59</v>
      </c>
      <c r="AL78" s="4" t="s">
        <v>1523</v>
      </c>
      <c r="AM78" s="9">
        <v>0.25</v>
      </c>
      <c r="AN78" s="9">
        <v>0.5</v>
      </c>
      <c r="AO78" s="9">
        <v>0.75</v>
      </c>
      <c r="AP78" s="9">
        <v>1</v>
      </c>
      <c r="AQ78" s="3" t="s">
        <v>1524</v>
      </c>
      <c r="AR78" s="5" t="s">
        <v>1525</v>
      </c>
      <c r="AS78" s="5" t="s">
        <v>1526</v>
      </c>
      <c r="AT78" s="4" t="s">
        <v>1527</v>
      </c>
      <c r="AU78" s="4" t="s">
        <v>1528</v>
      </c>
      <c r="AV78" s="4" t="s">
        <v>1529</v>
      </c>
      <c r="AW78" s="4" t="s">
        <v>1527</v>
      </c>
      <c r="AX78" s="4" t="s">
        <v>1528</v>
      </c>
      <c r="AY78" s="4" t="s">
        <v>1530</v>
      </c>
      <c r="AZ78" s="4" t="s">
        <v>1527</v>
      </c>
      <c r="BA78" s="4" t="s">
        <v>1528</v>
      </c>
      <c r="BB78" s="4" t="s">
        <v>229</v>
      </c>
      <c r="BC78" s="4" t="s">
        <v>229</v>
      </c>
      <c r="BD78" s="4" t="s">
        <v>229</v>
      </c>
      <c r="BE78" s="4" t="s">
        <v>229</v>
      </c>
      <c r="BF78" s="4" t="s">
        <v>229</v>
      </c>
      <c r="BG78" s="4" t="s">
        <v>229</v>
      </c>
      <c r="BH78" s="4" t="s">
        <v>229</v>
      </c>
      <c r="BI78" s="4" t="s">
        <v>229</v>
      </c>
      <c r="BJ78" s="4" t="s">
        <v>229</v>
      </c>
      <c r="BK78" s="4" t="s">
        <v>229</v>
      </c>
      <c r="BL78" s="4" t="s">
        <v>229</v>
      </c>
      <c r="BM78" s="4" t="s">
        <v>229</v>
      </c>
      <c r="BN78" s="4" t="s">
        <v>229</v>
      </c>
      <c r="BO78" s="4" t="s">
        <v>229</v>
      </c>
      <c r="BP78" s="4" t="s">
        <v>229</v>
      </c>
      <c r="BQ78" s="4" t="s">
        <v>229</v>
      </c>
      <c r="BR78" s="4" t="s">
        <v>229</v>
      </c>
      <c r="BS78" s="4" t="s">
        <v>229</v>
      </c>
      <c r="BT78" s="4" t="s">
        <v>229</v>
      </c>
      <c r="BU78" s="4" t="s">
        <v>229</v>
      </c>
      <c r="BV78" s="4" t="s">
        <v>229</v>
      </c>
      <c r="BY78" s="67">
        <v>3210000</v>
      </c>
    </row>
    <row r="79" spans="1:77" ht="15.75" hidden="1">
      <c r="A79" s="49" t="str">
        <f>B79&amp;COUNTIF($B$3:B79,B79)</f>
        <v>02CD0210</v>
      </c>
      <c r="B79" s="3" t="s">
        <v>1354</v>
      </c>
      <c r="C79" s="4" t="s">
        <v>1355</v>
      </c>
      <c r="D79" s="4" t="s">
        <v>1356</v>
      </c>
      <c r="E79" s="4" t="s">
        <v>1357</v>
      </c>
      <c r="F79" s="4" t="s">
        <v>1358</v>
      </c>
      <c r="G79" s="4" t="s">
        <v>1359</v>
      </c>
      <c r="H79" s="3" t="s">
        <v>1531</v>
      </c>
      <c r="I79" s="4" t="s">
        <v>1532</v>
      </c>
      <c r="J79" s="4" t="s">
        <v>1533</v>
      </c>
      <c r="K79" s="5" t="s">
        <v>1534</v>
      </c>
      <c r="L79" s="6">
        <v>1</v>
      </c>
      <c r="M79" s="5" t="s">
        <v>125</v>
      </c>
      <c r="N79" s="88">
        <v>6</v>
      </c>
      <c r="O79" s="5" t="s">
        <v>135</v>
      </c>
      <c r="P79" s="88">
        <v>4</v>
      </c>
      <c r="Q79" s="5" t="s">
        <v>170</v>
      </c>
      <c r="R79" s="88">
        <v>10</v>
      </c>
      <c r="S79" s="4" t="s">
        <v>286</v>
      </c>
      <c r="T79" s="66" t="str">
        <f t="shared" si="1"/>
        <v xml:space="preserve">10. Reducción de las desigualdades </v>
      </c>
      <c r="U79" s="88" t="s">
        <v>349</v>
      </c>
      <c r="V79" s="4" t="s">
        <v>350</v>
      </c>
      <c r="W79" s="88" t="s">
        <v>351</v>
      </c>
      <c r="X79" s="4" t="s">
        <v>352</v>
      </c>
      <c r="Y79" s="88" t="s">
        <v>497</v>
      </c>
      <c r="Z79" s="4" t="s">
        <v>1535</v>
      </c>
      <c r="AA79" s="52" t="s">
        <v>15470</v>
      </c>
      <c r="AB79" s="3" t="s">
        <v>1536</v>
      </c>
      <c r="AC79" s="4" t="s">
        <v>1537</v>
      </c>
      <c r="AD79" s="4" t="s">
        <v>1538</v>
      </c>
      <c r="AE79" s="4" t="s">
        <v>1539</v>
      </c>
      <c r="AF79" s="4" t="s">
        <v>1540</v>
      </c>
      <c r="AG79" s="4" t="s">
        <v>1541</v>
      </c>
      <c r="AH79" s="8">
        <v>1</v>
      </c>
      <c r="AI79" s="4" t="s">
        <v>1542</v>
      </c>
      <c r="AJ79" s="4" t="s">
        <v>1543</v>
      </c>
      <c r="AK79" s="4" t="s">
        <v>59</v>
      </c>
      <c r="AL79" s="4" t="s">
        <v>1413</v>
      </c>
      <c r="AM79" s="9">
        <v>0.25</v>
      </c>
      <c r="AN79" s="9">
        <v>0.5</v>
      </c>
      <c r="AO79" s="9">
        <v>0.75</v>
      </c>
      <c r="AP79" s="9">
        <v>1</v>
      </c>
      <c r="AQ79" s="3" t="s">
        <v>1524</v>
      </c>
      <c r="AR79" s="5" t="s">
        <v>1544</v>
      </c>
      <c r="AS79" s="5" t="s">
        <v>1545</v>
      </c>
      <c r="AT79" s="4" t="s">
        <v>1417</v>
      </c>
      <c r="AU79" s="4" t="s">
        <v>1418</v>
      </c>
      <c r="AV79" s="4" t="s">
        <v>1546</v>
      </c>
      <c r="AW79" s="4" t="s">
        <v>1417</v>
      </c>
      <c r="AX79" s="4" t="s">
        <v>1418</v>
      </c>
      <c r="AY79" s="4" t="s">
        <v>229</v>
      </c>
      <c r="AZ79" s="4" t="s">
        <v>229</v>
      </c>
      <c r="BA79" s="4" t="s">
        <v>229</v>
      </c>
      <c r="BB79" s="4" t="s">
        <v>229</v>
      </c>
      <c r="BC79" s="4" t="s">
        <v>229</v>
      </c>
      <c r="BD79" s="4" t="s">
        <v>229</v>
      </c>
      <c r="BE79" s="4" t="s">
        <v>229</v>
      </c>
      <c r="BF79" s="4" t="s">
        <v>229</v>
      </c>
      <c r="BG79" s="4" t="s">
        <v>229</v>
      </c>
      <c r="BH79" s="4" t="s">
        <v>229</v>
      </c>
      <c r="BI79" s="4" t="s">
        <v>229</v>
      </c>
      <c r="BJ79" s="4" t="s">
        <v>229</v>
      </c>
      <c r="BK79" s="4" t="s">
        <v>229</v>
      </c>
      <c r="BL79" s="4" t="s">
        <v>229</v>
      </c>
      <c r="BM79" s="4" t="s">
        <v>229</v>
      </c>
      <c r="BN79" s="4" t="s">
        <v>229</v>
      </c>
      <c r="BO79" s="4" t="s">
        <v>229</v>
      </c>
      <c r="BP79" s="4" t="s">
        <v>229</v>
      </c>
      <c r="BQ79" s="4" t="s">
        <v>229</v>
      </c>
      <c r="BR79" s="4" t="s">
        <v>229</v>
      </c>
      <c r="BS79" s="4" t="s">
        <v>229</v>
      </c>
      <c r="BT79" s="4" t="s">
        <v>229</v>
      </c>
      <c r="BU79" s="4" t="s">
        <v>229</v>
      </c>
      <c r="BV79" s="4" t="s">
        <v>229</v>
      </c>
      <c r="BY79" s="67">
        <v>2400000</v>
      </c>
    </row>
    <row r="80" spans="1:77" ht="15.75" hidden="1">
      <c r="A80" s="49" t="str">
        <f>B80&amp;COUNTIF($B$3:B80,B80)</f>
        <v>02CD0211</v>
      </c>
      <c r="B80" s="49" t="s">
        <v>1354</v>
      </c>
      <c r="C80" s="49"/>
      <c r="D80" s="49"/>
      <c r="E80" s="49"/>
      <c r="F80" s="49"/>
      <c r="G80" s="49"/>
      <c r="H80" s="49" t="s">
        <v>6694</v>
      </c>
      <c r="I80" s="49" t="s">
        <v>6695</v>
      </c>
      <c r="J80" s="49"/>
      <c r="K80" s="49" t="s">
        <v>15553</v>
      </c>
      <c r="L80" s="49">
        <v>2</v>
      </c>
      <c r="M80" s="49" t="s">
        <v>22</v>
      </c>
      <c r="N80" s="49">
        <v>1</v>
      </c>
      <c r="O80" s="49"/>
      <c r="P80" s="88">
        <v>4</v>
      </c>
      <c r="Q80" s="49"/>
      <c r="R80" s="88">
        <v>8</v>
      </c>
      <c r="S80" s="49" t="s">
        <v>15557</v>
      </c>
      <c r="T80" s="66" t="str">
        <f t="shared" si="1"/>
        <v xml:space="preserve">8. Trabajo decente y crecimiento económico </v>
      </c>
      <c r="U80" s="49"/>
      <c r="V80" s="49"/>
      <c r="W80" s="49"/>
      <c r="X80" s="49"/>
      <c r="Y80" s="49"/>
      <c r="Z80" s="49"/>
      <c r="AA80" s="52" t="s">
        <v>15454</v>
      </c>
      <c r="AB80" s="49">
        <v>148</v>
      </c>
      <c r="AC80" s="49"/>
      <c r="AD80" s="49"/>
      <c r="AE80" s="49"/>
      <c r="AF80" s="49"/>
      <c r="AG80" s="49"/>
      <c r="AH80" s="24">
        <v>1</v>
      </c>
      <c r="AI80" s="49" t="s">
        <v>15558</v>
      </c>
      <c r="AJ80" s="4" t="s">
        <v>15559</v>
      </c>
      <c r="AK80" s="4" t="s">
        <v>59</v>
      </c>
      <c r="AL80" s="4" t="s">
        <v>362</v>
      </c>
      <c r="AM80" s="49">
        <v>0</v>
      </c>
      <c r="AN80" s="49">
        <v>0</v>
      </c>
      <c r="AO80" s="49">
        <v>0</v>
      </c>
      <c r="AP80" s="49">
        <v>1</v>
      </c>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row>
    <row r="81" spans="1:77" ht="15.75" hidden="1">
      <c r="A81" s="49" t="str">
        <f>B81&amp;COUNTIF($B$3:B81,B81)</f>
        <v>02CD0212</v>
      </c>
      <c r="B81" s="3" t="s">
        <v>1354</v>
      </c>
      <c r="C81" s="4" t="s">
        <v>1355</v>
      </c>
      <c r="D81" s="4" t="s">
        <v>1356</v>
      </c>
      <c r="E81" s="4" t="s">
        <v>1357</v>
      </c>
      <c r="F81" s="4" t="s">
        <v>1358</v>
      </c>
      <c r="G81" s="4" t="s">
        <v>1359</v>
      </c>
      <c r="H81" s="3" t="s">
        <v>1851</v>
      </c>
      <c r="I81" s="4" t="s">
        <v>2945</v>
      </c>
      <c r="J81" s="4" t="s">
        <v>1852</v>
      </c>
      <c r="K81" s="5" t="s">
        <v>1853</v>
      </c>
      <c r="L81" s="6">
        <v>2</v>
      </c>
      <c r="M81" s="5" t="s">
        <v>22</v>
      </c>
      <c r="N81" s="88" t="s">
        <v>497</v>
      </c>
      <c r="O81" s="4" t="s">
        <v>267</v>
      </c>
      <c r="P81" s="88" t="s">
        <v>349</v>
      </c>
      <c r="Q81" s="4" t="s">
        <v>174</v>
      </c>
      <c r="R81" s="88" t="s">
        <v>353</v>
      </c>
      <c r="S81" s="4" t="s">
        <v>1854</v>
      </c>
      <c r="T81" s="66" t="str">
        <f t="shared" si="1"/>
        <v>8. Trabajo decente y crecimiento económico</v>
      </c>
      <c r="U81" s="88" t="s">
        <v>528</v>
      </c>
      <c r="V81" s="4" t="s">
        <v>578</v>
      </c>
      <c r="W81" s="88" t="s">
        <v>497</v>
      </c>
      <c r="X81" s="4" t="s">
        <v>1855</v>
      </c>
      <c r="Y81" s="88" t="s">
        <v>497</v>
      </c>
      <c r="Z81" s="4" t="s">
        <v>1856</v>
      </c>
      <c r="AA81" s="52" t="s">
        <v>15454</v>
      </c>
      <c r="AB81" s="3" t="s">
        <v>1857</v>
      </c>
      <c r="AC81" s="4" t="s">
        <v>1858</v>
      </c>
      <c r="AD81" s="4" t="s">
        <v>1859</v>
      </c>
      <c r="AE81" s="4" t="s">
        <v>1860</v>
      </c>
      <c r="AF81" s="4" t="s">
        <v>1861</v>
      </c>
      <c r="AG81" s="4" t="s">
        <v>1862</v>
      </c>
      <c r="AH81" s="8">
        <v>1</v>
      </c>
      <c r="AI81" s="4" t="s">
        <v>1863</v>
      </c>
      <c r="AJ81" s="4" t="s">
        <v>1864</v>
      </c>
      <c r="AK81" s="4" t="s">
        <v>59</v>
      </c>
      <c r="AL81" s="4" t="s">
        <v>1865</v>
      </c>
      <c r="AM81" s="9">
        <v>0.25</v>
      </c>
      <c r="AN81" s="9">
        <v>0.5</v>
      </c>
      <c r="AO81" s="9">
        <v>0.75</v>
      </c>
      <c r="AP81" s="9">
        <v>1</v>
      </c>
      <c r="AQ81" s="6">
        <v>1</v>
      </c>
      <c r="AR81" s="5" t="s">
        <v>1866</v>
      </c>
      <c r="AS81" s="5" t="s">
        <v>1867</v>
      </c>
      <c r="AT81" s="4" t="s">
        <v>1868</v>
      </c>
      <c r="AU81" s="4" t="s">
        <v>1869</v>
      </c>
      <c r="AV81" s="4" t="s">
        <v>1870</v>
      </c>
      <c r="AW81" s="4" t="s">
        <v>1871</v>
      </c>
      <c r="AX81" s="4" t="s">
        <v>1872</v>
      </c>
      <c r="AY81" s="4" t="s">
        <v>1873</v>
      </c>
      <c r="AZ81" s="4" t="s">
        <v>1871</v>
      </c>
      <c r="BA81" s="4" t="s">
        <v>1872</v>
      </c>
      <c r="BB81" s="4" t="s">
        <v>229</v>
      </c>
      <c r="BC81" s="4" t="s">
        <v>229</v>
      </c>
      <c r="BD81" s="4" t="s">
        <v>229</v>
      </c>
      <c r="BE81" s="4" t="s">
        <v>229</v>
      </c>
      <c r="BF81" s="4" t="s">
        <v>229</v>
      </c>
      <c r="BG81" s="4" t="s">
        <v>229</v>
      </c>
      <c r="BH81" s="4" t="s">
        <v>229</v>
      </c>
      <c r="BI81" s="4" t="s">
        <v>229</v>
      </c>
      <c r="BJ81" s="4" t="s">
        <v>229</v>
      </c>
      <c r="BK81" s="4" t="s">
        <v>229</v>
      </c>
      <c r="BL81" s="4" t="s">
        <v>229</v>
      </c>
      <c r="BM81" s="4" t="s">
        <v>229</v>
      </c>
      <c r="BN81" s="4" t="s">
        <v>229</v>
      </c>
      <c r="BO81" s="4" t="s">
        <v>229</v>
      </c>
      <c r="BP81" s="4" t="s">
        <v>229</v>
      </c>
      <c r="BQ81" s="4" t="s">
        <v>229</v>
      </c>
      <c r="BR81" s="4" t="s">
        <v>229</v>
      </c>
      <c r="BS81" s="4" t="s">
        <v>229</v>
      </c>
      <c r="BT81" s="4" t="s">
        <v>229</v>
      </c>
      <c r="BU81" s="4" t="s">
        <v>229</v>
      </c>
      <c r="BV81" s="4" t="s">
        <v>229</v>
      </c>
      <c r="BY81" s="67">
        <v>1372505</v>
      </c>
    </row>
    <row r="82" spans="1:77" ht="15.75" hidden="1">
      <c r="A82" s="49" t="str">
        <f>B82&amp;COUNTIF($B$3:B82,B82)</f>
        <v>02CD0213</v>
      </c>
      <c r="B82" s="3" t="s">
        <v>1354</v>
      </c>
      <c r="C82" s="4" t="s">
        <v>1355</v>
      </c>
      <c r="D82" s="4" t="s">
        <v>1356</v>
      </c>
      <c r="E82" s="4" t="s">
        <v>1357</v>
      </c>
      <c r="F82" s="4" t="s">
        <v>1358</v>
      </c>
      <c r="G82" s="4" t="s">
        <v>1359</v>
      </c>
      <c r="H82" s="3" t="s">
        <v>1035</v>
      </c>
      <c r="I82" s="4" t="s">
        <v>1036</v>
      </c>
      <c r="J82" s="4" t="s">
        <v>1547</v>
      </c>
      <c r="K82" s="5" t="s">
        <v>1548</v>
      </c>
      <c r="L82" s="6">
        <v>4</v>
      </c>
      <c r="M82" s="5" t="s">
        <v>127</v>
      </c>
      <c r="N82" s="88">
        <v>4</v>
      </c>
      <c r="O82" s="4" t="s">
        <v>145</v>
      </c>
      <c r="P82" s="88">
        <v>0</v>
      </c>
      <c r="Q82" s="4" t="s">
        <v>145</v>
      </c>
      <c r="R82" s="88">
        <v>4</v>
      </c>
      <c r="S82" s="4" t="s">
        <v>1022</v>
      </c>
      <c r="T82" s="66" t="str">
        <f t="shared" si="1"/>
        <v>4. Educación de calidad</v>
      </c>
      <c r="U82" s="88" t="s">
        <v>349</v>
      </c>
      <c r="V82" s="4" t="s">
        <v>350</v>
      </c>
      <c r="W82" s="88" t="s">
        <v>840</v>
      </c>
      <c r="X82" s="4" t="s">
        <v>1039</v>
      </c>
      <c r="Y82" s="88" t="s">
        <v>349</v>
      </c>
      <c r="Z82" s="4" t="s">
        <v>1040</v>
      </c>
      <c r="AA82" s="52" t="s">
        <v>15468</v>
      </c>
      <c r="AB82" s="3" t="s">
        <v>1041</v>
      </c>
      <c r="AC82" s="4" t="s">
        <v>1549</v>
      </c>
      <c r="AD82" s="4" t="s">
        <v>1550</v>
      </c>
      <c r="AE82" s="4" t="s">
        <v>1551</v>
      </c>
      <c r="AF82" s="4" t="s">
        <v>1552</v>
      </c>
      <c r="AG82" s="4" t="s">
        <v>1553</v>
      </c>
      <c r="AH82" s="8">
        <v>1</v>
      </c>
      <c r="AI82" s="4" t="s">
        <v>1554</v>
      </c>
      <c r="AJ82" s="4" t="s">
        <v>1555</v>
      </c>
      <c r="AK82" s="4" t="s">
        <v>59</v>
      </c>
      <c r="AL82" s="4" t="s">
        <v>1413</v>
      </c>
      <c r="AM82" s="9">
        <v>0.1</v>
      </c>
      <c r="AN82" s="9">
        <v>0.2</v>
      </c>
      <c r="AO82" s="9">
        <v>0.5</v>
      </c>
      <c r="AP82" s="9">
        <v>1</v>
      </c>
      <c r="AQ82" s="6">
        <v>1</v>
      </c>
      <c r="AR82" s="5" t="s">
        <v>1556</v>
      </c>
      <c r="AS82" s="5" t="s">
        <v>1557</v>
      </c>
      <c r="AT82" s="4" t="s">
        <v>1417</v>
      </c>
      <c r="AU82" s="4" t="s">
        <v>1418</v>
      </c>
      <c r="AV82" s="4" t="s">
        <v>1558</v>
      </c>
      <c r="AW82" s="4" t="s">
        <v>1417</v>
      </c>
      <c r="AX82" s="4" t="s">
        <v>1418</v>
      </c>
      <c r="AY82" s="4" t="s">
        <v>1559</v>
      </c>
      <c r="AZ82" s="4" t="s">
        <v>1417</v>
      </c>
      <c r="BA82" s="4" t="s">
        <v>1418</v>
      </c>
      <c r="BB82" s="4" t="s">
        <v>1560</v>
      </c>
      <c r="BC82" s="4" t="s">
        <v>1417</v>
      </c>
      <c r="BD82" s="4" t="s">
        <v>1418</v>
      </c>
      <c r="BE82" s="4" t="s">
        <v>1561</v>
      </c>
      <c r="BF82" s="4" t="s">
        <v>1417</v>
      </c>
      <c r="BG82" s="4" t="s">
        <v>1418</v>
      </c>
      <c r="BH82" s="4" t="s">
        <v>1562</v>
      </c>
      <c r="BI82" s="4" t="s">
        <v>1417</v>
      </c>
      <c r="BJ82" s="4" t="s">
        <v>1418</v>
      </c>
      <c r="BK82" s="4" t="s">
        <v>229</v>
      </c>
      <c r="BL82" s="4" t="s">
        <v>229</v>
      </c>
      <c r="BM82" s="4" t="s">
        <v>229</v>
      </c>
      <c r="BN82" s="4" t="s">
        <v>229</v>
      </c>
      <c r="BO82" s="4" t="s">
        <v>229</v>
      </c>
      <c r="BP82" s="4" t="s">
        <v>229</v>
      </c>
      <c r="BQ82" s="4" t="s">
        <v>229</v>
      </c>
      <c r="BR82" s="4" t="s">
        <v>229</v>
      </c>
      <c r="BS82" s="4" t="s">
        <v>229</v>
      </c>
      <c r="BT82" s="4" t="s">
        <v>229</v>
      </c>
      <c r="BU82" s="4" t="s">
        <v>229</v>
      </c>
      <c r="BV82" s="4" t="s">
        <v>229</v>
      </c>
      <c r="BY82" s="67">
        <v>6517794</v>
      </c>
    </row>
    <row r="83" spans="1:77" ht="15.75" hidden="1">
      <c r="A83" s="49" t="str">
        <f>B83&amp;COUNTIF($B$3:B83,B83)</f>
        <v>02CD0214</v>
      </c>
      <c r="B83" s="3" t="s">
        <v>1354</v>
      </c>
      <c r="C83" s="4" t="s">
        <v>1355</v>
      </c>
      <c r="D83" s="4" t="s">
        <v>1356</v>
      </c>
      <c r="E83" s="4" t="s">
        <v>1357</v>
      </c>
      <c r="F83" s="4" t="s">
        <v>1358</v>
      </c>
      <c r="G83" s="4" t="s">
        <v>1359</v>
      </c>
      <c r="H83" s="3" t="s">
        <v>1296</v>
      </c>
      <c r="I83" s="4" t="s">
        <v>1297</v>
      </c>
      <c r="J83" s="4" t="s">
        <v>1563</v>
      </c>
      <c r="K83" s="5" t="s">
        <v>1564</v>
      </c>
      <c r="L83" s="6">
        <v>2</v>
      </c>
      <c r="M83" s="5" t="s">
        <v>22</v>
      </c>
      <c r="N83" s="88">
        <v>3</v>
      </c>
      <c r="O83" s="5" t="s">
        <v>138</v>
      </c>
      <c r="P83" s="88">
        <v>2</v>
      </c>
      <c r="Q83" s="5" t="s">
        <v>184</v>
      </c>
      <c r="R83" s="88">
        <v>6</v>
      </c>
      <c r="S83" s="4" t="s">
        <v>1300</v>
      </c>
      <c r="T83" s="66" t="str">
        <f t="shared" si="1"/>
        <v xml:space="preserve">6. Agua limpia y saneamiento </v>
      </c>
      <c r="U83" s="88" t="s">
        <v>349</v>
      </c>
      <c r="V83" s="4" t="s">
        <v>350</v>
      </c>
      <c r="W83" s="88" t="s">
        <v>349</v>
      </c>
      <c r="X83" s="4" t="s">
        <v>783</v>
      </c>
      <c r="Y83" s="88" t="s">
        <v>528</v>
      </c>
      <c r="Z83" s="4" t="s">
        <v>1301</v>
      </c>
      <c r="AA83" s="52" t="s">
        <v>15460</v>
      </c>
      <c r="AB83" s="3" t="s">
        <v>1302</v>
      </c>
      <c r="AC83" s="4" t="s">
        <v>1303</v>
      </c>
      <c r="AD83" s="4" t="s">
        <v>1565</v>
      </c>
      <c r="AE83" s="4" t="s">
        <v>1566</v>
      </c>
      <c r="AF83" s="4" t="s">
        <v>1567</v>
      </c>
      <c r="AG83" s="4" t="s">
        <v>1568</v>
      </c>
      <c r="AH83" s="8">
        <v>1</v>
      </c>
      <c r="AI83" s="4" t="s">
        <v>1569</v>
      </c>
      <c r="AJ83" s="4" t="s">
        <v>1570</v>
      </c>
      <c r="AK83" s="4" t="s">
        <v>59</v>
      </c>
      <c r="AL83" s="4" t="s">
        <v>1571</v>
      </c>
      <c r="AM83" s="9">
        <v>0.25</v>
      </c>
      <c r="AN83" s="9">
        <v>0.5</v>
      </c>
      <c r="AO83" s="9">
        <v>0.75</v>
      </c>
      <c r="AP83" s="9">
        <v>1</v>
      </c>
      <c r="AQ83" s="6">
        <v>1</v>
      </c>
      <c r="AR83" s="5" t="s">
        <v>1572</v>
      </c>
      <c r="AS83" s="5" t="s">
        <v>1573</v>
      </c>
      <c r="AT83" s="4" t="s">
        <v>1574</v>
      </c>
      <c r="AU83" s="4" t="s">
        <v>1575</v>
      </c>
      <c r="AV83" s="4" t="s">
        <v>1576</v>
      </c>
      <c r="AW83" s="4" t="s">
        <v>1574</v>
      </c>
      <c r="AX83" s="4" t="s">
        <v>1575</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7">
        <v>5762671</v>
      </c>
    </row>
    <row r="84" spans="1:77" ht="15.75" hidden="1">
      <c r="A84" s="49" t="str">
        <f>B84&amp;COUNTIF($B$3:B84,B84)</f>
        <v>02CD0215</v>
      </c>
      <c r="B84" s="3" t="s">
        <v>1354</v>
      </c>
      <c r="C84" s="4" t="s">
        <v>1355</v>
      </c>
      <c r="D84" s="4" t="s">
        <v>1356</v>
      </c>
      <c r="E84" s="4" t="s">
        <v>1357</v>
      </c>
      <c r="F84" s="4" t="s">
        <v>1358</v>
      </c>
      <c r="G84" s="4" t="s">
        <v>1359</v>
      </c>
      <c r="H84" s="3" t="s">
        <v>1261</v>
      </c>
      <c r="I84" s="4" t="s">
        <v>1262</v>
      </c>
      <c r="J84" s="4" t="s">
        <v>1577</v>
      </c>
      <c r="K84" s="5" t="s">
        <v>1578</v>
      </c>
      <c r="L84" s="6">
        <v>2</v>
      </c>
      <c r="M84" s="5" t="s">
        <v>22</v>
      </c>
      <c r="N84" s="88">
        <v>2</v>
      </c>
      <c r="O84" s="4" t="s">
        <v>25</v>
      </c>
      <c r="P84" s="88">
        <v>2</v>
      </c>
      <c r="Q84" s="4" t="s">
        <v>180</v>
      </c>
      <c r="R84" s="88">
        <v>11</v>
      </c>
      <c r="S84" s="4" t="s">
        <v>631</v>
      </c>
      <c r="T84" s="66" t="str">
        <f t="shared" si="1"/>
        <v>11. Ciudades y comunidades sostenibles</v>
      </c>
      <c r="U84" s="88" t="s">
        <v>349</v>
      </c>
      <c r="V84" s="4" t="s">
        <v>350</v>
      </c>
      <c r="W84" s="88" t="s">
        <v>349</v>
      </c>
      <c r="X84" s="4" t="s">
        <v>783</v>
      </c>
      <c r="Y84" s="88" t="s">
        <v>497</v>
      </c>
      <c r="Z84" s="4" t="s">
        <v>784</v>
      </c>
      <c r="AA84" s="52" t="s">
        <v>15456</v>
      </c>
      <c r="AB84" s="3" t="s">
        <v>1265</v>
      </c>
      <c r="AC84" s="4" t="s">
        <v>1266</v>
      </c>
      <c r="AD84" s="4" t="s">
        <v>1579</v>
      </c>
      <c r="AE84" s="4" t="s">
        <v>1423</v>
      </c>
      <c r="AF84" s="4" t="s">
        <v>1580</v>
      </c>
      <c r="AG84" s="4" t="s">
        <v>1581</v>
      </c>
      <c r="AH84" s="8">
        <v>1</v>
      </c>
      <c r="AI84" s="4" t="s">
        <v>1582</v>
      </c>
      <c r="AJ84" s="4" t="s">
        <v>1583</v>
      </c>
      <c r="AK84" s="4" t="s">
        <v>59</v>
      </c>
      <c r="AL84" s="4" t="s">
        <v>1571</v>
      </c>
      <c r="AM84" s="9">
        <v>0.15</v>
      </c>
      <c r="AN84" s="9">
        <v>0.3</v>
      </c>
      <c r="AO84" s="9">
        <v>0.6</v>
      </c>
      <c r="AP84" s="9">
        <v>1</v>
      </c>
      <c r="AQ84" s="6">
        <v>1</v>
      </c>
      <c r="AR84" s="5" t="s">
        <v>1584</v>
      </c>
      <c r="AS84" s="5" t="s">
        <v>1585</v>
      </c>
      <c r="AT84" s="4" t="s">
        <v>1574</v>
      </c>
      <c r="AU84" s="4" t="s">
        <v>1575</v>
      </c>
      <c r="AV84" s="4" t="s">
        <v>1586</v>
      </c>
      <c r="AW84" s="4" t="s">
        <v>1574</v>
      </c>
      <c r="AX84" s="4" t="s">
        <v>1575</v>
      </c>
      <c r="AY84" s="4" t="s">
        <v>1587</v>
      </c>
      <c r="AZ84" s="4" t="s">
        <v>1574</v>
      </c>
      <c r="BA84" s="4" t="s">
        <v>1575</v>
      </c>
      <c r="BB84" s="4" t="s">
        <v>1588</v>
      </c>
      <c r="BC84" s="4" t="s">
        <v>1574</v>
      </c>
      <c r="BD84" s="4" t="s">
        <v>1575</v>
      </c>
      <c r="BE84" s="4" t="s">
        <v>1589</v>
      </c>
      <c r="BF84" s="4" t="s">
        <v>1574</v>
      </c>
      <c r="BG84" s="4" t="s">
        <v>1575</v>
      </c>
      <c r="BH84" s="4" t="s">
        <v>1590</v>
      </c>
      <c r="BI84" s="4" t="s">
        <v>1574</v>
      </c>
      <c r="BJ84" s="4" t="s">
        <v>1575</v>
      </c>
      <c r="BK84" s="4" t="s">
        <v>229</v>
      </c>
      <c r="BL84" s="4" t="s">
        <v>229</v>
      </c>
      <c r="BM84" s="4" t="s">
        <v>229</v>
      </c>
      <c r="BN84" s="4" t="s">
        <v>229</v>
      </c>
      <c r="BO84" s="4" t="s">
        <v>229</v>
      </c>
      <c r="BP84" s="4" t="s">
        <v>229</v>
      </c>
      <c r="BQ84" s="4" t="s">
        <v>229</v>
      </c>
      <c r="BR84" s="4" t="s">
        <v>229</v>
      </c>
      <c r="BS84" s="4" t="s">
        <v>229</v>
      </c>
      <c r="BT84" s="4" t="s">
        <v>229</v>
      </c>
      <c r="BU84" s="4" t="s">
        <v>229</v>
      </c>
      <c r="BV84" s="4" t="s">
        <v>229</v>
      </c>
      <c r="BY84" s="67">
        <v>728230</v>
      </c>
    </row>
    <row r="85" spans="1:77" ht="15.75" hidden="1">
      <c r="A85" s="49" t="str">
        <f>B85&amp;COUNTIF($B$3:B85,B85)</f>
        <v>02CD0216</v>
      </c>
      <c r="B85" s="3" t="s">
        <v>1354</v>
      </c>
      <c r="C85" s="4" t="s">
        <v>1355</v>
      </c>
      <c r="D85" s="4" t="s">
        <v>1356</v>
      </c>
      <c r="E85" s="4" t="s">
        <v>1357</v>
      </c>
      <c r="F85" s="4" t="s">
        <v>1358</v>
      </c>
      <c r="G85" s="4" t="s">
        <v>1359</v>
      </c>
      <c r="H85" s="3" t="s">
        <v>14</v>
      </c>
      <c r="I85" s="4" t="s">
        <v>16</v>
      </c>
      <c r="J85" s="4" t="s">
        <v>1591</v>
      </c>
      <c r="K85" s="5" t="s">
        <v>1592</v>
      </c>
      <c r="L85" s="6">
        <v>2</v>
      </c>
      <c r="M85" s="5" t="s">
        <v>22</v>
      </c>
      <c r="N85" s="88" t="s">
        <v>349</v>
      </c>
      <c r="O85" s="5" t="s">
        <v>25</v>
      </c>
      <c r="P85" s="88" t="s">
        <v>497</v>
      </c>
      <c r="Q85" s="5" t="s">
        <v>28</v>
      </c>
      <c r="R85" s="88" t="s">
        <v>1593</v>
      </c>
      <c r="S85" s="4" t="s">
        <v>286</v>
      </c>
      <c r="T85" s="66" t="str">
        <f t="shared" si="1"/>
        <v xml:space="preserve">10. Reducción de las desigualdades </v>
      </c>
      <c r="U85" s="88" t="s">
        <v>497</v>
      </c>
      <c r="V85" s="4" t="s">
        <v>34</v>
      </c>
      <c r="W85" s="88" t="s">
        <v>349</v>
      </c>
      <c r="X85" s="4" t="s">
        <v>269</v>
      </c>
      <c r="Y85" s="88" t="s">
        <v>497</v>
      </c>
      <c r="Z85" s="4" t="s">
        <v>1093</v>
      </c>
      <c r="AA85" s="52" t="s">
        <v>15462</v>
      </c>
      <c r="AB85" s="3" t="s">
        <v>42</v>
      </c>
      <c r="AC85" s="4" t="s">
        <v>44</v>
      </c>
      <c r="AD85" s="4" t="s">
        <v>1594</v>
      </c>
      <c r="AE85" s="4" t="s">
        <v>1595</v>
      </c>
      <c r="AF85" s="4" t="s">
        <v>1596</v>
      </c>
      <c r="AG85" s="4" t="s">
        <v>1597</v>
      </c>
      <c r="AH85" s="3">
        <v>4890</v>
      </c>
      <c r="AI85" s="4" t="s">
        <v>1598</v>
      </c>
      <c r="AJ85" s="4" t="s">
        <v>1599</v>
      </c>
      <c r="AK85" s="4" t="s">
        <v>403</v>
      </c>
      <c r="AL85" s="4" t="s">
        <v>1600</v>
      </c>
      <c r="AM85" s="3">
        <v>4890</v>
      </c>
      <c r="AN85" s="3">
        <v>4890</v>
      </c>
      <c r="AO85" s="3">
        <v>4890</v>
      </c>
      <c r="AP85" s="3">
        <v>4890</v>
      </c>
      <c r="AQ85" s="6">
        <v>4890</v>
      </c>
      <c r="AR85" s="5" t="s">
        <v>1601</v>
      </c>
      <c r="AS85" s="5" t="s">
        <v>1602</v>
      </c>
      <c r="AT85" s="4" t="s">
        <v>1603</v>
      </c>
      <c r="AU85" s="4" t="s">
        <v>1105</v>
      </c>
      <c r="AV85" s="4" t="s">
        <v>1604</v>
      </c>
      <c r="AW85" s="4" t="s">
        <v>1603</v>
      </c>
      <c r="AX85" s="4" t="s">
        <v>1105</v>
      </c>
      <c r="AY85" s="4" t="s">
        <v>1605</v>
      </c>
      <c r="AZ85" s="4" t="s">
        <v>1603</v>
      </c>
      <c r="BA85" s="4" t="s">
        <v>1105</v>
      </c>
      <c r="BB85" s="4" t="s">
        <v>1606</v>
      </c>
      <c r="BC85" s="4" t="s">
        <v>1603</v>
      </c>
      <c r="BD85" s="4" t="s">
        <v>1105</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t="s">
        <v>120</v>
      </c>
      <c r="BX85" t="s">
        <v>122</v>
      </c>
      <c r="BY85" s="67">
        <v>3012780</v>
      </c>
    </row>
    <row r="86" spans="1:77" ht="15.75" hidden="1">
      <c r="A86" s="49" t="str">
        <f>B86&amp;COUNTIF($B$3:B86,B86)</f>
        <v>02CD0217</v>
      </c>
      <c r="B86" s="3" t="s">
        <v>1354</v>
      </c>
      <c r="C86" s="4" t="s">
        <v>1355</v>
      </c>
      <c r="D86" s="4" t="s">
        <v>1356</v>
      </c>
      <c r="E86" s="4" t="s">
        <v>1357</v>
      </c>
      <c r="F86" s="4" t="s">
        <v>1358</v>
      </c>
      <c r="G86" s="4" t="s">
        <v>1359</v>
      </c>
      <c r="H86" s="3" t="s">
        <v>231</v>
      </c>
      <c r="I86" s="4" t="s">
        <v>232</v>
      </c>
      <c r="J86" s="4" t="s">
        <v>1607</v>
      </c>
      <c r="K86" s="5" t="s">
        <v>1608</v>
      </c>
      <c r="L86" s="6">
        <v>5</v>
      </c>
      <c r="M86" s="5" t="s">
        <v>128</v>
      </c>
      <c r="N86" s="88">
        <v>3</v>
      </c>
      <c r="O86" s="4" t="s">
        <v>150</v>
      </c>
      <c r="P86" s="88">
        <v>1</v>
      </c>
      <c r="Q86" s="4" t="s">
        <v>209</v>
      </c>
      <c r="R86" s="88">
        <v>16</v>
      </c>
      <c r="S86" s="4" t="s">
        <v>31</v>
      </c>
      <c r="T86" s="66" t="str">
        <f t="shared" si="1"/>
        <v>16. Paz, justicia e instituciones sólidas</v>
      </c>
      <c r="U86" s="88" t="s">
        <v>497</v>
      </c>
      <c r="V86" s="4" t="s">
        <v>34</v>
      </c>
      <c r="W86" s="88" t="s">
        <v>3581</v>
      </c>
      <c r="X86" s="4" t="s">
        <v>235</v>
      </c>
      <c r="Y86" s="88" t="s">
        <v>349</v>
      </c>
      <c r="Z86" s="4" t="s">
        <v>236</v>
      </c>
      <c r="AA86" s="52" t="s">
        <v>15449</v>
      </c>
      <c r="AB86" s="3" t="s">
        <v>237</v>
      </c>
      <c r="AC86" s="4" t="s">
        <v>238</v>
      </c>
      <c r="AD86" s="4" t="s">
        <v>1609</v>
      </c>
      <c r="AE86" s="4" t="s">
        <v>1423</v>
      </c>
      <c r="AF86" s="4" t="s">
        <v>1610</v>
      </c>
      <c r="AG86" s="4" t="s">
        <v>1611</v>
      </c>
      <c r="AH86" s="3">
        <v>20</v>
      </c>
      <c r="AI86" s="4" t="s">
        <v>1612</v>
      </c>
      <c r="AJ86" s="4" t="s">
        <v>1613</v>
      </c>
      <c r="AK86" s="4" t="s">
        <v>844</v>
      </c>
      <c r="AL86" s="4" t="s">
        <v>1614</v>
      </c>
      <c r="AM86" s="3">
        <v>5</v>
      </c>
      <c r="AN86" s="3">
        <v>10</v>
      </c>
      <c r="AO86" s="3">
        <v>15</v>
      </c>
      <c r="AP86" s="3">
        <v>20</v>
      </c>
      <c r="AQ86" s="6">
        <v>20</v>
      </c>
      <c r="AR86" s="5" t="s">
        <v>1615</v>
      </c>
      <c r="AS86" s="5" t="s">
        <v>1616</v>
      </c>
      <c r="AT86" s="4" t="s">
        <v>1617</v>
      </c>
      <c r="AU86" s="4" t="s">
        <v>1618</v>
      </c>
      <c r="AV86" s="4" t="s">
        <v>1619</v>
      </c>
      <c r="AW86" s="4" t="s">
        <v>1617</v>
      </c>
      <c r="AX86" s="4" t="s">
        <v>1618</v>
      </c>
      <c r="AY86" s="4" t="s">
        <v>1620</v>
      </c>
      <c r="AZ86" s="4" t="s">
        <v>1617</v>
      </c>
      <c r="BA86" s="4" t="s">
        <v>1618</v>
      </c>
      <c r="BB86" s="4" t="s">
        <v>1621</v>
      </c>
      <c r="BC86" s="4" t="s">
        <v>1617</v>
      </c>
      <c r="BD86" s="4" t="s">
        <v>1618</v>
      </c>
      <c r="BE86" s="4" t="s">
        <v>1622</v>
      </c>
      <c r="BF86" s="4" t="s">
        <v>1617</v>
      </c>
      <c r="BG86" s="4" t="s">
        <v>1618</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7">
        <v>7474201</v>
      </c>
    </row>
    <row r="87" spans="1:77" ht="15.75" hidden="1">
      <c r="A87" s="49" t="str">
        <f>B87&amp;COUNTIF($B$3:B87,B87)</f>
        <v>02CD0218</v>
      </c>
      <c r="B87" s="3" t="s">
        <v>1354</v>
      </c>
      <c r="C87" s="4" t="s">
        <v>1355</v>
      </c>
      <c r="D87" s="4" t="s">
        <v>1356</v>
      </c>
      <c r="E87" s="4" t="s">
        <v>1357</v>
      </c>
      <c r="F87" s="4" t="s">
        <v>1358</v>
      </c>
      <c r="G87" s="4" t="s">
        <v>1359</v>
      </c>
      <c r="H87" s="3" t="s">
        <v>248</v>
      </c>
      <c r="I87" s="4" t="s">
        <v>249</v>
      </c>
      <c r="J87" s="4" t="s">
        <v>1623</v>
      </c>
      <c r="K87" s="5" t="s">
        <v>1624</v>
      </c>
      <c r="L87" s="6">
        <v>2</v>
      </c>
      <c r="M87" s="5" t="s">
        <v>22</v>
      </c>
      <c r="N87" s="88">
        <v>2</v>
      </c>
      <c r="O87" s="5" t="s">
        <v>25</v>
      </c>
      <c r="P87" s="88">
        <v>2</v>
      </c>
      <c r="Q87" s="5" t="s">
        <v>180</v>
      </c>
      <c r="R87" s="88">
        <v>16</v>
      </c>
      <c r="S87" s="4" t="s">
        <v>31</v>
      </c>
      <c r="T87" s="66" t="str">
        <f t="shared" si="1"/>
        <v>16. Paz, justicia e instituciones sólidas</v>
      </c>
      <c r="U87" s="88" t="s">
        <v>349</v>
      </c>
      <c r="V87" s="4" t="s">
        <v>34</v>
      </c>
      <c r="W87" s="88" t="s">
        <v>528</v>
      </c>
      <c r="X87" s="4" t="s">
        <v>37</v>
      </c>
      <c r="Y87" s="88" t="s">
        <v>349</v>
      </c>
      <c r="Z87" s="4" t="s">
        <v>252</v>
      </c>
      <c r="AA87" s="52" t="s">
        <v>15495</v>
      </c>
      <c r="AB87" s="3" t="s">
        <v>253</v>
      </c>
      <c r="AC87" s="4" t="s">
        <v>254</v>
      </c>
      <c r="AD87" s="4" t="s">
        <v>1625</v>
      </c>
      <c r="AE87" s="4" t="s">
        <v>1626</v>
      </c>
      <c r="AF87" s="4" t="s">
        <v>1627</v>
      </c>
      <c r="AG87" s="4" t="s">
        <v>1628</v>
      </c>
      <c r="AH87" s="3">
        <v>5</v>
      </c>
      <c r="AI87" s="4" t="s">
        <v>1629</v>
      </c>
      <c r="AJ87" s="4" t="s">
        <v>1630</v>
      </c>
      <c r="AK87" s="4" t="s">
        <v>844</v>
      </c>
      <c r="AL87" s="4" t="s">
        <v>1631</v>
      </c>
      <c r="AM87" s="3">
        <v>5</v>
      </c>
      <c r="AN87" s="3">
        <v>5</v>
      </c>
      <c r="AO87" s="3">
        <v>5</v>
      </c>
      <c r="AP87" s="3">
        <v>5</v>
      </c>
      <c r="AQ87" s="6">
        <v>5</v>
      </c>
      <c r="AR87" s="5" t="s">
        <v>1632</v>
      </c>
      <c r="AS87" s="5" t="s">
        <v>1633</v>
      </c>
      <c r="AT87" s="4" t="s">
        <v>1634</v>
      </c>
      <c r="AU87" s="4" t="s">
        <v>1635</v>
      </c>
      <c r="AV87" s="4" t="s">
        <v>1636</v>
      </c>
      <c r="AW87" s="4" t="s">
        <v>1637</v>
      </c>
      <c r="AX87" s="4" t="s">
        <v>1638</v>
      </c>
      <c r="AY87" s="4" t="s">
        <v>1639</v>
      </c>
      <c r="AZ87" s="4" t="s">
        <v>1637</v>
      </c>
      <c r="BA87" s="4" t="s">
        <v>1638</v>
      </c>
      <c r="BB87" s="4" t="s">
        <v>1640</v>
      </c>
      <c r="BC87" s="4" t="s">
        <v>1508</v>
      </c>
      <c r="BD87" s="4" t="s">
        <v>1641</v>
      </c>
      <c r="BE87" s="4" t="s">
        <v>1642</v>
      </c>
      <c r="BF87" s="4" t="s">
        <v>1643</v>
      </c>
      <c r="BG87" s="4" t="s">
        <v>1644</v>
      </c>
      <c r="BH87" s="4" t="s">
        <v>1645</v>
      </c>
      <c r="BI87" s="4" t="s">
        <v>1646</v>
      </c>
      <c r="BJ87" s="4" t="s">
        <v>1647</v>
      </c>
      <c r="BK87" s="4" t="s">
        <v>1648</v>
      </c>
      <c r="BL87" s="4" t="s">
        <v>1646</v>
      </c>
      <c r="BM87" s="4" t="s">
        <v>1647</v>
      </c>
      <c r="BN87" s="4" t="s">
        <v>229</v>
      </c>
      <c r="BO87" s="4" t="s">
        <v>229</v>
      </c>
      <c r="BP87" s="4" t="s">
        <v>229</v>
      </c>
      <c r="BQ87" s="4" t="s">
        <v>229</v>
      </c>
      <c r="BR87" s="4" t="s">
        <v>229</v>
      </c>
      <c r="BS87" s="4" t="s">
        <v>229</v>
      </c>
      <c r="BT87" s="4" t="s">
        <v>229</v>
      </c>
      <c r="BU87" s="4" t="s">
        <v>229</v>
      </c>
      <c r="BV87" s="4" t="s">
        <v>229</v>
      </c>
      <c r="BY87" s="67">
        <v>750000</v>
      </c>
    </row>
    <row r="88" spans="1:77" ht="15.75" hidden="1">
      <c r="A88" s="49" t="str">
        <f>B88&amp;COUNTIF($B$3:B88,B88)</f>
        <v>02CD0219</v>
      </c>
      <c r="B88" s="3" t="s">
        <v>1354</v>
      </c>
      <c r="C88" s="4" t="s">
        <v>1355</v>
      </c>
      <c r="D88" s="4" t="s">
        <v>1356</v>
      </c>
      <c r="E88" s="4" t="s">
        <v>1357</v>
      </c>
      <c r="F88" s="4" t="s">
        <v>1358</v>
      </c>
      <c r="G88" s="4" t="s">
        <v>1359</v>
      </c>
      <c r="H88" s="3" t="s">
        <v>263</v>
      </c>
      <c r="I88" s="4" t="s">
        <v>264</v>
      </c>
      <c r="J88" s="4" t="s">
        <v>1649</v>
      </c>
      <c r="K88" s="5" t="s">
        <v>1650</v>
      </c>
      <c r="L88" s="6">
        <v>1</v>
      </c>
      <c r="M88" s="5" t="s">
        <v>125</v>
      </c>
      <c r="N88" s="88">
        <v>5</v>
      </c>
      <c r="O88" s="4" t="s">
        <v>134</v>
      </c>
      <c r="P88" s="88">
        <v>0</v>
      </c>
      <c r="Q88" s="4" t="s">
        <v>134</v>
      </c>
      <c r="R88" s="88">
        <v>5</v>
      </c>
      <c r="S88" s="4" t="s">
        <v>268</v>
      </c>
      <c r="T88" s="66" t="str">
        <f t="shared" si="1"/>
        <v xml:space="preserve">5. Igualdad de género </v>
      </c>
      <c r="U88" s="88" t="s">
        <v>497</v>
      </c>
      <c r="V88" s="4" t="s">
        <v>34</v>
      </c>
      <c r="W88" s="88" t="s">
        <v>349</v>
      </c>
      <c r="X88" s="4" t="s">
        <v>269</v>
      </c>
      <c r="Y88" s="88" t="s">
        <v>840</v>
      </c>
      <c r="Z88" s="4" t="s">
        <v>270</v>
      </c>
      <c r="AA88" s="52" t="s">
        <v>15450</v>
      </c>
      <c r="AB88" s="3" t="s">
        <v>271</v>
      </c>
      <c r="AC88" s="4" t="s">
        <v>272</v>
      </c>
      <c r="AD88" s="4" t="s">
        <v>1651</v>
      </c>
      <c r="AE88" s="4" t="s">
        <v>1652</v>
      </c>
      <c r="AF88" s="4" t="s">
        <v>1653</v>
      </c>
      <c r="AG88" s="4" t="s">
        <v>1654</v>
      </c>
      <c r="AH88" s="3">
        <v>20</v>
      </c>
      <c r="AI88" s="4" t="s">
        <v>1655</v>
      </c>
      <c r="AJ88" s="4" t="s">
        <v>1656</v>
      </c>
      <c r="AK88" s="4" t="s">
        <v>844</v>
      </c>
      <c r="AL88" s="4" t="s">
        <v>1657</v>
      </c>
      <c r="AM88" s="3">
        <v>5</v>
      </c>
      <c r="AN88" s="3">
        <v>10</v>
      </c>
      <c r="AO88" s="3">
        <v>15</v>
      </c>
      <c r="AP88" s="3">
        <v>20</v>
      </c>
      <c r="AQ88" s="6">
        <v>40</v>
      </c>
      <c r="AR88" s="5" t="s">
        <v>1658</v>
      </c>
      <c r="AS88" s="5" t="s">
        <v>1659</v>
      </c>
      <c r="AT88" s="4" t="s">
        <v>1527</v>
      </c>
      <c r="AU88" s="4" t="s">
        <v>1528</v>
      </c>
      <c r="AV88" s="4" t="s">
        <v>1660</v>
      </c>
      <c r="AW88" s="4" t="s">
        <v>1527</v>
      </c>
      <c r="AX88" s="4" t="s">
        <v>1528</v>
      </c>
      <c r="AY88" s="4" t="s">
        <v>1661</v>
      </c>
      <c r="AZ88" s="4" t="s">
        <v>1527</v>
      </c>
      <c r="BA88" s="4" t="s">
        <v>1528</v>
      </c>
      <c r="BB88" s="4" t="s">
        <v>1662</v>
      </c>
      <c r="BC88" s="4" t="s">
        <v>1527</v>
      </c>
      <c r="BD88" s="4" t="s">
        <v>1528</v>
      </c>
      <c r="BE88" s="4" t="s">
        <v>1663</v>
      </c>
      <c r="BF88" s="4" t="s">
        <v>1527</v>
      </c>
      <c r="BG88" s="4" t="s">
        <v>1528</v>
      </c>
      <c r="BH88" s="4" t="s">
        <v>1664</v>
      </c>
      <c r="BI88" s="4" t="s">
        <v>1527</v>
      </c>
      <c r="BJ88" s="4" t="s">
        <v>1528</v>
      </c>
      <c r="BK88" s="4" t="s">
        <v>229</v>
      </c>
      <c r="BL88" s="4" t="s">
        <v>229</v>
      </c>
      <c r="BM88" s="4" t="s">
        <v>229</v>
      </c>
      <c r="BN88" s="4" t="s">
        <v>229</v>
      </c>
      <c r="BO88" s="4" t="s">
        <v>229</v>
      </c>
      <c r="BP88" s="4" t="s">
        <v>229</v>
      </c>
      <c r="BQ88" s="4" t="s">
        <v>229</v>
      </c>
      <c r="BR88" s="4" t="s">
        <v>229</v>
      </c>
      <c r="BS88" s="4" t="s">
        <v>229</v>
      </c>
      <c r="BT88" s="4" t="s">
        <v>229</v>
      </c>
      <c r="BU88" s="4" t="s">
        <v>229</v>
      </c>
      <c r="BV88" s="4" t="s">
        <v>229</v>
      </c>
      <c r="BY88" s="67">
        <v>300000</v>
      </c>
    </row>
    <row r="89" spans="1:77" ht="15.75" hidden="1">
      <c r="A89" s="49" t="str">
        <f>B89&amp;COUNTIF($B$3:B89,B89)</f>
        <v>02CD0220</v>
      </c>
      <c r="B89" s="3" t="s">
        <v>1354</v>
      </c>
      <c r="C89" s="4" t="s">
        <v>1355</v>
      </c>
      <c r="D89" s="4" t="s">
        <v>1356</v>
      </c>
      <c r="E89" s="4" t="s">
        <v>1357</v>
      </c>
      <c r="F89" s="4" t="s">
        <v>1358</v>
      </c>
      <c r="G89" s="4" t="s">
        <v>1359</v>
      </c>
      <c r="H89" s="3" t="s">
        <v>282</v>
      </c>
      <c r="I89" s="4" t="s">
        <v>283</v>
      </c>
      <c r="J89" s="4" t="s">
        <v>1665</v>
      </c>
      <c r="K89" s="5" t="s">
        <v>1666</v>
      </c>
      <c r="L89" s="6">
        <v>1</v>
      </c>
      <c r="M89" s="5" t="s">
        <v>125</v>
      </c>
      <c r="N89" s="88">
        <v>6</v>
      </c>
      <c r="O89" s="5" t="s">
        <v>135</v>
      </c>
      <c r="P89" s="88">
        <v>0</v>
      </c>
      <c r="Q89" s="5" t="s">
        <v>135</v>
      </c>
      <c r="R89" s="88">
        <v>10</v>
      </c>
      <c r="S89" s="4" t="s">
        <v>286</v>
      </c>
      <c r="T89" s="66" t="str">
        <f t="shared" si="1"/>
        <v xml:space="preserve">10. Reducción de las desigualdades </v>
      </c>
      <c r="U89" s="88" t="s">
        <v>497</v>
      </c>
      <c r="V89" s="4" t="s">
        <v>34</v>
      </c>
      <c r="W89" s="88" t="s">
        <v>349</v>
      </c>
      <c r="X89" s="4" t="s">
        <v>269</v>
      </c>
      <c r="Y89" s="88" t="s">
        <v>840</v>
      </c>
      <c r="Z89" s="4" t="s">
        <v>270</v>
      </c>
      <c r="AA89" s="52" t="s">
        <v>15450</v>
      </c>
      <c r="AB89" s="3" t="s">
        <v>287</v>
      </c>
      <c r="AC89" s="4" t="s">
        <v>288</v>
      </c>
      <c r="AD89" s="4" t="s">
        <v>1667</v>
      </c>
      <c r="AE89" s="4" t="s">
        <v>1668</v>
      </c>
      <c r="AF89" s="4" t="s">
        <v>1669</v>
      </c>
      <c r="AG89" s="4" t="s">
        <v>1670</v>
      </c>
      <c r="AH89" s="3">
        <v>20</v>
      </c>
      <c r="AI89" s="4" t="s">
        <v>1671</v>
      </c>
      <c r="AJ89" s="4" t="s">
        <v>1672</v>
      </c>
      <c r="AK89" s="4" t="s">
        <v>844</v>
      </c>
      <c r="AL89" s="4" t="s">
        <v>1657</v>
      </c>
      <c r="AM89" s="3">
        <v>5</v>
      </c>
      <c r="AN89" s="3">
        <v>10</v>
      </c>
      <c r="AO89" s="3">
        <v>15</v>
      </c>
      <c r="AP89" s="3">
        <v>20</v>
      </c>
      <c r="AQ89" s="6">
        <v>60</v>
      </c>
      <c r="AR89" s="5" t="s">
        <v>1673</v>
      </c>
      <c r="AS89" s="5" t="s">
        <v>1674</v>
      </c>
      <c r="AT89" s="4" t="s">
        <v>1527</v>
      </c>
      <c r="AU89" s="4" t="s">
        <v>1528</v>
      </c>
      <c r="AV89" s="4" t="s">
        <v>1675</v>
      </c>
      <c r="AW89" s="4" t="s">
        <v>1527</v>
      </c>
      <c r="AX89" s="4" t="s">
        <v>1528</v>
      </c>
      <c r="AY89" s="4" t="s">
        <v>1676</v>
      </c>
      <c r="AZ89" s="4" t="s">
        <v>1527</v>
      </c>
      <c r="BA89" s="4" t="s">
        <v>1528</v>
      </c>
      <c r="BB89" s="4" t="s">
        <v>1677</v>
      </c>
      <c r="BC89" s="4" t="s">
        <v>1527</v>
      </c>
      <c r="BD89" s="4" t="s">
        <v>1528</v>
      </c>
      <c r="BE89" s="4" t="s">
        <v>1678</v>
      </c>
      <c r="BF89" s="4" t="s">
        <v>1527</v>
      </c>
      <c r="BG89" s="4" t="s">
        <v>1528</v>
      </c>
      <c r="BH89" s="4" t="s">
        <v>1679</v>
      </c>
      <c r="BI89" s="4" t="s">
        <v>1527</v>
      </c>
      <c r="BJ89" s="4" t="s">
        <v>1528</v>
      </c>
      <c r="BK89" s="4" t="s">
        <v>1680</v>
      </c>
      <c r="BL89" s="4" t="s">
        <v>1527</v>
      </c>
      <c r="BM89" s="4" t="s">
        <v>1528</v>
      </c>
      <c r="BN89" s="4" t="s">
        <v>229</v>
      </c>
      <c r="BO89" s="4" t="s">
        <v>229</v>
      </c>
      <c r="BP89" s="4" t="s">
        <v>229</v>
      </c>
      <c r="BQ89" s="4" t="s">
        <v>229</v>
      </c>
      <c r="BR89" s="4" t="s">
        <v>229</v>
      </c>
      <c r="BS89" s="4" t="s">
        <v>229</v>
      </c>
      <c r="BT89" s="4" t="s">
        <v>229</v>
      </c>
      <c r="BU89" s="4" t="s">
        <v>229</v>
      </c>
      <c r="BV89" s="4" t="s">
        <v>229</v>
      </c>
      <c r="BY89" s="67">
        <v>5000000</v>
      </c>
    </row>
    <row r="90" spans="1:77" ht="15.75" hidden="1">
      <c r="A90" s="49" t="str">
        <f>B90&amp;COUNTIF($B$3:B90,B90)</f>
        <v>02CD0221</v>
      </c>
      <c r="B90" s="3" t="s">
        <v>1354</v>
      </c>
      <c r="C90" s="4" t="s">
        <v>1355</v>
      </c>
      <c r="D90" s="4" t="s">
        <v>1874</v>
      </c>
      <c r="E90" s="4" t="s">
        <v>1357</v>
      </c>
      <c r="F90" s="4" t="s">
        <v>1358</v>
      </c>
      <c r="G90" s="4" t="s">
        <v>1875</v>
      </c>
      <c r="H90" s="3" t="s">
        <v>345</v>
      </c>
      <c r="I90" s="4" t="s">
        <v>346</v>
      </c>
      <c r="J90" s="4" t="s">
        <v>347</v>
      </c>
      <c r="K90" s="5" t="s">
        <v>1876</v>
      </c>
      <c r="L90" s="6">
        <v>1</v>
      </c>
      <c r="M90" s="5" t="s">
        <v>125</v>
      </c>
      <c r="N90" s="88">
        <v>6</v>
      </c>
      <c r="O90" s="5" t="s">
        <v>135</v>
      </c>
      <c r="P90" s="88" t="s">
        <v>497</v>
      </c>
      <c r="Q90" s="5" t="s">
        <v>167</v>
      </c>
      <c r="R90" s="88">
        <v>10</v>
      </c>
      <c r="S90" s="4" t="s">
        <v>286</v>
      </c>
      <c r="T90" s="66" t="str">
        <f t="shared" si="1"/>
        <v xml:space="preserve">10. Reducción de las desigualdades </v>
      </c>
      <c r="U90" s="88" t="s">
        <v>349</v>
      </c>
      <c r="V90" s="4" t="s">
        <v>350</v>
      </c>
      <c r="W90" s="88" t="s">
        <v>351</v>
      </c>
      <c r="X90" s="4" t="s">
        <v>352</v>
      </c>
      <c r="Y90" s="88" t="s">
        <v>353</v>
      </c>
      <c r="Z90" s="4" t="s">
        <v>354</v>
      </c>
      <c r="AA90" s="52" t="s">
        <v>1351</v>
      </c>
      <c r="AB90" s="3">
        <v>294</v>
      </c>
      <c r="AC90" s="4" t="s">
        <v>355</v>
      </c>
      <c r="AD90" s="4" t="s">
        <v>356</v>
      </c>
      <c r="AE90" s="4" t="s">
        <v>357</v>
      </c>
      <c r="AF90" s="4" t="s">
        <v>358</v>
      </c>
      <c r="AG90" s="4" t="s">
        <v>359</v>
      </c>
      <c r="AH90" s="8">
        <v>1</v>
      </c>
      <c r="AI90" s="4" t="s">
        <v>360</v>
      </c>
      <c r="AJ90" s="4" t="s">
        <v>361</v>
      </c>
      <c r="AK90" s="4" t="s">
        <v>59</v>
      </c>
      <c r="AL90" s="4" t="s">
        <v>362</v>
      </c>
      <c r="AM90" s="3">
        <v>0</v>
      </c>
      <c r="AN90" s="3">
        <v>0.5</v>
      </c>
      <c r="AO90" s="3">
        <v>1</v>
      </c>
      <c r="AP90" s="3">
        <v>1</v>
      </c>
      <c r="AQ90" s="3">
        <v>1</v>
      </c>
      <c r="AR90" s="4" t="s">
        <v>363</v>
      </c>
      <c r="AS90" s="4" t="s">
        <v>364</v>
      </c>
      <c r="AT90" s="4" t="s">
        <v>362</v>
      </c>
      <c r="AU90" s="4" t="s">
        <v>362</v>
      </c>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Y90" s="67">
        <v>8650000</v>
      </c>
    </row>
    <row r="91" spans="1:77" ht="15.75" hidden="1">
      <c r="A91" s="49" t="str">
        <f>B91&amp;COUNTIF($B$3:B91,B91)</f>
        <v>02CD0222</v>
      </c>
      <c r="B91" s="3" t="s">
        <v>1354</v>
      </c>
      <c r="C91" s="4" t="s">
        <v>1355</v>
      </c>
      <c r="D91" s="4" t="s">
        <v>1356</v>
      </c>
      <c r="E91" s="4" t="s">
        <v>1357</v>
      </c>
      <c r="F91" s="4" t="s">
        <v>1358</v>
      </c>
      <c r="G91" s="4" t="s">
        <v>1359</v>
      </c>
      <c r="H91" s="3" t="s">
        <v>1681</v>
      </c>
      <c r="I91" s="4" t="s">
        <v>1682</v>
      </c>
      <c r="J91" s="4" t="s">
        <v>1683</v>
      </c>
      <c r="K91" s="5" t="s">
        <v>1684</v>
      </c>
      <c r="L91" s="6">
        <v>6</v>
      </c>
      <c r="M91" s="5" t="s">
        <v>129</v>
      </c>
      <c r="N91" s="88">
        <v>3</v>
      </c>
      <c r="O91" s="4" t="s">
        <v>153</v>
      </c>
      <c r="P91" s="88">
        <v>2</v>
      </c>
      <c r="Q91" s="4" t="s">
        <v>218</v>
      </c>
      <c r="R91" s="88">
        <v>11</v>
      </c>
      <c r="S91" s="4" t="s">
        <v>631</v>
      </c>
      <c r="T91" s="66" t="str">
        <f t="shared" si="1"/>
        <v>11. Ciudades y comunidades sostenibles</v>
      </c>
      <c r="U91" s="88" t="s">
        <v>497</v>
      </c>
      <c r="V91" s="4" t="s">
        <v>34</v>
      </c>
      <c r="W91" s="88" t="s">
        <v>528</v>
      </c>
      <c r="X91" s="4" t="s">
        <v>37</v>
      </c>
      <c r="Y91" s="88" t="s">
        <v>349</v>
      </c>
      <c r="Z91" s="4" t="s">
        <v>1685</v>
      </c>
      <c r="AA91" s="52" t="s">
        <v>15471</v>
      </c>
      <c r="AB91" s="3" t="s">
        <v>1686</v>
      </c>
      <c r="AC91" s="4" t="s">
        <v>1687</v>
      </c>
      <c r="AD91" s="4" t="s">
        <v>1688</v>
      </c>
      <c r="AE91" s="4" t="s">
        <v>1423</v>
      </c>
      <c r="AF91" s="4" t="s">
        <v>1689</v>
      </c>
      <c r="AG91" s="4" t="s">
        <v>1690</v>
      </c>
      <c r="AH91" s="8">
        <v>1</v>
      </c>
      <c r="AI91" s="4" t="s">
        <v>1691</v>
      </c>
      <c r="AJ91" s="4" t="s">
        <v>1692</v>
      </c>
      <c r="AK91" s="4" t="s">
        <v>59</v>
      </c>
      <c r="AL91" s="4" t="s">
        <v>1693</v>
      </c>
      <c r="AM91" s="9">
        <v>0.25</v>
      </c>
      <c r="AN91" s="9">
        <v>0.5</v>
      </c>
      <c r="AO91" s="9">
        <v>0.75</v>
      </c>
      <c r="AP91" s="9">
        <v>1</v>
      </c>
      <c r="AQ91" s="3" t="s">
        <v>984</v>
      </c>
      <c r="AR91" s="5" t="s">
        <v>1694</v>
      </c>
      <c r="AS91" s="5" t="s">
        <v>1695</v>
      </c>
      <c r="AT91" s="4" t="s">
        <v>1696</v>
      </c>
      <c r="AU91" s="4" t="s">
        <v>1697</v>
      </c>
      <c r="AV91" s="4" t="s">
        <v>229</v>
      </c>
      <c r="AW91" s="4" t="s">
        <v>229</v>
      </c>
      <c r="AX91" s="4" t="s">
        <v>229</v>
      </c>
      <c r="AY91" s="4" t="s">
        <v>229</v>
      </c>
      <c r="AZ91" s="4" t="s">
        <v>229</v>
      </c>
      <c r="BA91" s="4" t="s">
        <v>229</v>
      </c>
      <c r="BB91" s="4" t="s">
        <v>229</v>
      </c>
      <c r="BC91" s="4" t="s">
        <v>229</v>
      </c>
      <c r="BD91" s="4" t="s">
        <v>229</v>
      </c>
      <c r="BE91" s="4" t="s">
        <v>229</v>
      </c>
      <c r="BF91" s="4" t="s">
        <v>229</v>
      </c>
      <c r="BG91" s="4" t="s">
        <v>229</v>
      </c>
      <c r="BH91" s="4" t="s">
        <v>229</v>
      </c>
      <c r="BI91" s="4" t="s">
        <v>229</v>
      </c>
      <c r="BJ91" s="4" t="s">
        <v>229</v>
      </c>
      <c r="BK91" s="4" t="s">
        <v>229</v>
      </c>
      <c r="BL91" s="4" t="s">
        <v>229</v>
      </c>
      <c r="BM91" s="4" t="s">
        <v>229</v>
      </c>
      <c r="BN91" s="4" t="s">
        <v>229</v>
      </c>
      <c r="BO91" s="4" t="s">
        <v>229</v>
      </c>
      <c r="BP91" s="4" t="s">
        <v>229</v>
      </c>
      <c r="BQ91" s="4" t="s">
        <v>229</v>
      </c>
      <c r="BR91" s="4" t="s">
        <v>229</v>
      </c>
      <c r="BS91" s="4" t="s">
        <v>229</v>
      </c>
      <c r="BT91" s="4" t="s">
        <v>229</v>
      </c>
      <c r="BU91" s="4" t="s">
        <v>229</v>
      </c>
      <c r="BV91" s="4" t="s">
        <v>229</v>
      </c>
      <c r="BY91" s="67">
        <v>71265992</v>
      </c>
    </row>
    <row r="92" spans="1:77" ht="15.75" hidden="1">
      <c r="A92" s="49" t="str">
        <f>B92&amp;COUNTIF($B$3:B92,B92)</f>
        <v>02CD0223</v>
      </c>
      <c r="B92" s="3" t="s">
        <v>1354</v>
      </c>
      <c r="C92" s="4" t="s">
        <v>1355</v>
      </c>
      <c r="D92" s="4" t="s">
        <v>1356</v>
      </c>
      <c r="E92" s="4" t="s">
        <v>1357</v>
      </c>
      <c r="F92" s="4" t="s">
        <v>1358</v>
      </c>
      <c r="G92" s="4" t="s">
        <v>1359</v>
      </c>
      <c r="H92" s="3" t="s">
        <v>1698</v>
      </c>
      <c r="I92" s="4" t="s">
        <v>1699</v>
      </c>
      <c r="J92" s="4" t="s">
        <v>1700</v>
      </c>
      <c r="K92" s="5" t="s">
        <v>1701</v>
      </c>
      <c r="L92" s="6">
        <v>1</v>
      </c>
      <c r="M92" s="5" t="s">
        <v>125</v>
      </c>
      <c r="N92" s="88">
        <v>6</v>
      </c>
      <c r="O92" s="5" t="s">
        <v>135</v>
      </c>
      <c r="P92" s="88">
        <v>0</v>
      </c>
      <c r="Q92" s="5" t="s">
        <v>135</v>
      </c>
      <c r="R92" s="88">
        <v>10</v>
      </c>
      <c r="S92" s="4" t="s">
        <v>286</v>
      </c>
      <c r="T92" s="66" t="str">
        <f t="shared" si="1"/>
        <v xml:space="preserve">10. Reducción de las desigualdades </v>
      </c>
      <c r="U92" s="88" t="s">
        <v>349</v>
      </c>
      <c r="V92" s="4" t="s">
        <v>350</v>
      </c>
      <c r="W92" s="88" t="s">
        <v>3581</v>
      </c>
      <c r="X92" s="4" t="s">
        <v>1702</v>
      </c>
      <c r="Y92" s="88" t="s">
        <v>497</v>
      </c>
      <c r="Z92" s="4" t="s">
        <v>1702</v>
      </c>
      <c r="AA92" s="52" t="s">
        <v>8284</v>
      </c>
      <c r="AB92" s="3" t="s">
        <v>1703</v>
      </c>
      <c r="AC92" s="4" t="s">
        <v>1704</v>
      </c>
      <c r="AD92" s="4" t="s">
        <v>1705</v>
      </c>
      <c r="AE92" s="4" t="s">
        <v>1706</v>
      </c>
      <c r="AF92" s="4" t="s">
        <v>1707</v>
      </c>
      <c r="AG92" s="4" t="s">
        <v>1708</v>
      </c>
      <c r="AH92" s="8">
        <v>1</v>
      </c>
      <c r="AI92" s="4" t="s">
        <v>1709</v>
      </c>
      <c r="AJ92" s="4" t="s">
        <v>1710</v>
      </c>
      <c r="AK92" s="4" t="s">
        <v>59</v>
      </c>
      <c r="AL92" s="4" t="s">
        <v>1413</v>
      </c>
      <c r="AM92" s="9">
        <v>0.25</v>
      </c>
      <c r="AN92" s="9">
        <v>0.5</v>
      </c>
      <c r="AO92" s="9">
        <v>0.75</v>
      </c>
      <c r="AP92" s="9">
        <v>1</v>
      </c>
      <c r="AQ92" s="3" t="s">
        <v>1711</v>
      </c>
      <c r="AR92" s="5" t="s">
        <v>1712</v>
      </c>
      <c r="AS92" s="5" t="s">
        <v>1713</v>
      </c>
      <c r="AT92" s="4" t="s">
        <v>1417</v>
      </c>
      <c r="AU92" s="4" t="s">
        <v>1418</v>
      </c>
      <c r="AV92" s="4" t="s">
        <v>1714</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7">
        <v>1005615962.9400001</v>
      </c>
    </row>
    <row r="93" spans="1:77" ht="15.75" hidden="1">
      <c r="A93" s="49" t="str">
        <f>B93&amp;COUNTIF($B$3:B93,B93)</f>
        <v>02CD0224</v>
      </c>
      <c r="B93" s="3" t="s">
        <v>1354</v>
      </c>
      <c r="C93" s="4" t="s">
        <v>1355</v>
      </c>
      <c r="D93" s="4" t="s">
        <v>1356</v>
      </c>
      <c r="E93" s="4" t="s">
        <v>1357</v>
      </c>
      <c r="F93" s="4" t="s">
        <v>1358</v>
      </c>
      <c r="G93" s="4" t="s">
        <v>1359</v>
      </c>
      <c r="H93" s="3" t="s">
        <v>1715</v>
      </c>
      <c r="I93" s="4" t="s">
        <v>1716</v>
      </c>
      <c r="J93" s="4" t="s">
        <v>1717</v>
      </c>
      <c r="K93" s="5" t="s">
        <v>1718</v>
      </c>
      <c r="L93" s="6">
        <v>1</v>
      </c>
      <c r="M93" s="5" t="s">
        <v>125</v>
      </c>
      <c r="N93" s="88">
        <v>4</v>
      </c>
      <c r="O93" s="4" t="s">
        <v>133</v>
      </c>
      <c r="P93" s="88" t="s">
        <v>528</v>
      </c>
      <c r="Q93" s="4" t="s">
        <v>1719</v>
      </c>
      <c r="R93" s="88">
        <v>10</v>
      </c>
      <c r="S93" s="4" t="s">
        <v>286</v>
      </c>
      <c r="T93" s="66" t="str">
        <f t="shared" si="1"/>
        <v xml:space="preserve">10. Reducción de las desigualdades </v>
      </c>
      <c r="U93" s="88" t="s">
        <v>349</v>
      </c>
      <c r="V93" s="4" t="s">
        <v>350</v>
      </c>
      <c r="W93" s="88" t="s">
        <v>349</v>
      </c>
      <c r="X93" s="4" t="s">
        <v>783</v>
      </c>
      <c r="Y93" s="88" t="s">
        <v>349</v>
      </c>
      <c r="Z93" s="4" t="s">
        <v>1720</v>
      </c>
      <c r="AA93" s="52" t="s">
        <v>15472</v>
      </c>
      <c r="AB93" s="3" t="s">
        <v>1721</v>
      </c>
      <c r="AC93" s="4" t="s">
        <v>1722</v>
      </c>
      <c r="AD93" s="4" t="s">
        <v>1723</v>
      </c>
      <c r="AE93" s="4" t="s">
        <v>1724</v>
      </c>
      <c r="AF93" s="4" t="s">
        <v>1725</v>
      </c>
      <c r="AG93" s="4" t="s">
        <v>1726</v>
      </c>
      <c r="AH93" s="6">
        <v>1</v>
      </c>
      <c r="AI93" s="4" t="s">
        <v>1727</v>
      </c>
      <c r="AJ93" s="4" t="s">
        <v>1728</v>
      </c>
      <c r="AK93" s="4" t="s">
        <v>59</v>
      </c>
      <c r="AL93" s="4" t="s">
        <v>1729</v>
      </c>
      <c r="AM93" s="9">
        <v>0.25</v>
      </c>
      <c r="AN93" s="9">
        <v>0.5</v>
      </c>
      <c r="AO93" s="9">
        <v>0.75</v>
      </c>
      <c r="AP93" s="9">
        <v>1</v>
      </c>
      <c r="AQ93" s="6">
        <v>1</v>
      </c>
      <c r="AR93" s="5" t="s">
        <v>1730</v>
      </c>
      <c r="AS93" s="5" t="s">
        <v>1731</v>
      </c>
      <c r="AT93" s="4" t="s">
        <v>1732</v>
      </c>
      <c r="AU93" s="4" t="s">
        <v>1733</v>
      </c>
      <c r="AV93" s="4" t="s">
        <v>1734</v>
      </c>
      <c r="AW93" s="4" t="s">
        <v>1732</v>
      </c>
      <c r="AX93" s="4" t="s">
        <v>1733</v>
      </c>
      <c r="AY93" s="4" t="s">
        <v>229</v>
      </c>
      <c r="AZ93" s="4" t="s">
        <v>229</v>
      </c>
      <c r="BA93" s="4" t="s">
        <v>229</v>
      </c>
      <c r="BB93" s="4" t="s">
        <v>229</v>
      </c>
      <c r="BC93" s="4" t="s">
        <v>229</v>
      </c>
      <c r="BD93" s="4" t="s">
        <v>229</v>
      </c>
      <c r="BE93" s="4" t="s">
        <v>229</v>
      </c>
      <c r="BF93" s="4" t="s">
        <v>229</v>
      </c>
      <c r="BG93" s="4" t="s">
        <v>229</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W93">
        <v>144</v>
      </c>
      <c r="BY93" s="67">
        <v>1000000</v>
      </c>
    </row>
    <row r="94" spans="1:77" ht="15.75" hidden="1">
      <c r="A94" s="49" t="str">
        <f>B94&amp;COUNTIF($B$3:B94,B94)</f>
        <v>02CD0225</v>
      </c>
      <c r="B94" s="3" t="s">
        <v>1354</v>
      </c>
      <c r="C94" s="4" t="s">
        <v>1355</v>
      </c>
      <c r="D94" s="4" t="s">
        <v>1356</v>
      </c>
      <c r="E94" s="4" t="s">
        <v>1357</v>
      </c>
      <c r="F94" s="4" t="s">
        <v>1358</v>
      </c>
      <c r="G94" s="4" t="s">
        <v>1359</v>
      </c>
      <c r="H94" s="3" t="s">
        <v>1735</v>
      </c>
      <c r="I94" s="4" t="s">
        <v>1736</v>
      </c>
      <c r="J94" s="4" t="s">
        <v>1737</v>
      </c>
      <c r="K94" s="5" t="s">
        <v>1738</v>
      </c>
      <c r="L94" s="6">
        <v>1</v>
      </c>
      <c r="M94" s="5" t="s">
        <v>125</v>
      </c>
      <c r="N94" s="88">
        <v>6</v>
      </c>
      <c r="O94" s="5" t="s">
        <v>135</v>
      </c>
      <c r="P94" s="88">
        <v>3</v>
      </c>
      <c r="Q94" s="5" t="s">
        <v>169</v>
      </c>
      <c r="R94" s="88">
        <v>3</v>
      </c>
      <c r="S94" s="4" t="s">
        <v>972</v>
      </c>
      <c r="T94" s="66" t="str">
        <f t="shared" si="1"/>
        <v xml:space="preserve">3. Salud y bienestar </v>
      </c>
      <c r="U94" s="88" t="s">
        <v>349</v>
      </c>
      <c r="V94" s="4" t="s">
        <v>350</v>
      </c>
      <c r="W94" s="88" t="s">
        <v>351</v>
      </c>
      <c r="X94" s="4" t="s">
        <v>352</v>
      </c>
      <c r="Y94" s="88" t="s">
        <v>353</v>
      </c>
      <c r="Z94" s="4" t="s">
        <v>354</v>
      </c>
      <c r="AA94" s="52" t="s">
        <v>1351</v>
      </c>
      <c r="AB94" s="3" t="s">
        <v>1739</v>
      </c>
      <c r="AC94" s="4" t="s">
        <v>1740</v>
      </c>
      <c r="AD94" s="4" t="s">
        <v>1741</v>
      </c>
      <c r="AE94" s="4" t="s">
        <v>1742</v>
      </c>
      <c r="AF94" s="4" t="s">
        <v>1743</v>
      </c>
      <c r="AG94" s="4" t="s">
        <v>1744</v>
      </c>
      <c r="AH94" s="8">
        <v>1</v>
      </c>
      <c r="AI94" s="4" t="s">
        <v>1745</v>
      </c>
      <c r="AJ94" s="4" t="s">
        <v>1746</v>
      </c>
      <c r="AK94" s="4" t="s">
        <v>59</v>
      </c>
      <c r="AL94" s="4" t="s">
        <v>1413</v>
      </c>
      <c r="AM94" s="9">
        <v>0.15</v>
      </c>
      <c r="AN94" s="9">
        <v>0.25</v>
      </c>
      <c r="AO94" s="9">
        <v>0.7</v>
      </c>
      <c r="AP94" s="9">
        <v>1</v>
      </c>
      <c r="AQ94" s="3" t="s">
        <v>1747</v>
      </c>
      <c r="AR94" s="5" t="s">
        <v>1748</v>
      </c>
      <c r="AS94" s="5" t="s">
        <v>1749</v>
      </c>
      <c r="AT94" s="4" t="s">
        <v>1417</v>
      </c>
      <c r="AU94" s="4" t="s">
        <v>1418</v>
      </c>
      <c r="AV94" s="4" t="s">
        <v>1750</v>
      </c>
      <c r="AW94" s="4" t="s">
        <v>1417</v>
      </c>
      <c r="AX94" s="4" t="s">
        <v>1418</v>
      </c>
      <c r="AY94" s="4" t="s">
        <v>229</v>
      </c>
      <c r="AZ94" s="4" t="s">
        <v>229</v>
      </c>
      <c r="BA94" s="4" t="s">
        <v>229</v>
      </c>
      <c r="BB94" s="4" t="s">
        <v>229</v>
      </c>
      <c r="BC94" s="4" t="s">
        <v>229</v>
      </c>
      <c r="BD94" s="4" t="s">
        <v>229</v>
      </c>
      <c r="BE94" s="4" t="s">
        <v>229</v>
      </c>
      <c r="BF94" s="4" t="s">
        <v>229</v>
      </c>
      <c r="BG94" s="4" t="s">
        <v>229</v>
      </c>
      <c r="BH94" s="4" t="s">
        <v>229</v>
      </c>
      <c r="BI94" s="4" t="s">
        <v>229</v>
      </c>
      <c r="BJ94" s="4" t="s">
        <v>229</v>
      </c>
      <c r="BK94" s="4" t="s">
        <v>229</v>
      </c>
      <c r="BL94" s="4" t="s">
        <v>229</v>
      </c>
      <c r="BM94" s="4" t="s">
        <v>229</v>
      </c>
      <c r="BN94" s="4" t="s">
        <v>229</v>
      </c>
      <c r="BO94" s="4" t="s">
        <v>229</v>
      </c>
      <c r="BP94" s="4" t="s">
        <v>229</v>
      </c>
      <c r="BQ94" s="4" t="s">
        <v>229</v>
      </c>
      <c r="BR94" s="4" t="s">
        <v>229</v>
      </c>
      <c r="BS94" s="4" t="s">
        <v>229</v>
      </c>
      <c r="BT94" s="4" t="s">
        <v>229</v>
      </c>
      <c r="BU94" s="4" t="s">
        <v>229</v>
      </c>
      <c r="BV94" s="4" t="s">
        <v>229</v>
      </c>
      <c r="BY94" s="67">
        <v>396985229</v>
      </c>
    </row>
    <row r="95" spans="1:77" ht="15.75" hidden="1">
      <c r="A95" s="49" t="str">
        <f>B95&amp;COUNTIF($B$3:B95,B95)</f>
        <v>02CD0226</v>
      </c>
      <c r="B95" s="3" t="s">
        <v>1354</v>
      </c>
      <c r="C95" s="4" t="s">
        <v>1355</v>
      </c>
      <c r="D95" s="4" t="s">
        <v>1356</v>
      </c>
      <c r="E95" s="4" t="s">
        <v>1357</v>
      </c>
      <c r="F95" s="4" t="s">
        <v>1358</v>
      </c>
      <c r="G95" s="4" t="s">
        <v>1359</v>
      </c>
      <c r="H95" s="3" t="s">
        <v>1751</v>
      </c>
      <c r="I95" s="4" t="s">
        <v>1752</v>
      </c>
      <c r="J95" s="4" t="s">
        <v>1753</v>
      </c>
      <c r="K95" s="5" t="s">
        <v>1754</v>
      </c>
      <c r="L95" s="6">
        <v>1</v>
      </c>
      <c r="M95" s="5" t="s">
        <v>125</v>
      </c>
      <c r="N95" s="88">
        <v>6</v>
      </c>
      <c r="O95" s="4" t="s">
        <v>135</v>
      </c>
      <c r="P95" s="88">
        <v>1</v>
      </c>
      <c r="Q95" s="4" t="s">
        <v>167</v>
      </c>
      <c r="R95" s="88">
        <v>2</v>
      </c>
      <c r="S95" s="4" t="s">
        <v>1755</v>
      </c>
      <c r="T95" s="66" t="str">
        <f t="shared" si="1"/>
        <v xml:space="preserve">2. Hambre cero </v>
      </c>
      <c r="U95" s="88" t="s">
        <v>349</v>
      </c>
      <c r="V95" s="4" t="s">
        <v>350</v>
      </c>
      <c r="W95" s="88" t="s">
        <v>351</v>
      </c>
      <c r="X95" s="4" t="s">
        <v>352</v>
      </c>
      <c r="Y95" s="88" t="s">
        <v>498</v>
      </c>
      <c r="Z95" s="4" t="s">
        <v>1756</v>
      </c>
      <c r="AA95" s="52" t="s">
        <v>15473</v>
      </c>
      <c r="AB95" s="3" t="s">
        <v>1757</v>
      </c>
      <c r="AC95" s="4" t="s">
        <v>1758</v>
      </c>
      <c r="AD95" s="4" t="s">
        <v>1759</v>
      </c>
      <c r="AE95" s="4" t="s">
        <v>1760</v>
      </c>
      <c r="AF95" s="4" t="s">
        <v>1761</v>
      </c>
      <c r="AG95" s="4" t="s">
        <v>1762</v>
      </c>
      <c r="AH95" s="3">
        <v>1</v>
      </c>
      <c r="AI95" s="4" t="s">
        <v>1763</v>
      </c>
      <c r="AJ95" s="4" t="s">
        <v>1764</v>
      </c>
      <c r="AK95" s="4" t="s">
        <v>403</v>
      </c>
      <c r="AL95" s="4" t="s">
        <v>1413</v>
      </c>
      <c r="AM95" s="3">
        <v>0.25</v>
      </c>
      <c r="AN95" s="3">
        <v>0.5</v>
      </c>
      <c r="AO95" s="3">
        <v>0.75</v>
      </c>
      <c r="AP95" s="3">
        <v>1</v>
      </c>
      <c r="AQ95" s="3" t="s">
        <v>1711</v>
      </c>
      <c r="AR95" s="5" t="s">
        <v>1765</v>
      </c>
      <c r="AS95" s="5" t="s">
        <v>1766</v>
      </c>
      <c r="AT95" s="4" t="s">
        <v>1417</v>
      </c>
      <c r="AU95" s="4" t="s">
        <v>1418</v>
      </c>
      <c r="AV95" s="4" t="s">
        <v>1767</v>
      </c>
      <c r="AW95" s="4" t="s">
        <v>1417</v>
      </c>
      <c r="AX95" s="4" t="s">
        <v>1418</v>
      </c>
      <c r="AY95" s="4" t="s">
        <v>1768</v>
      </c>
      <c r="AZ95" s="4" t="s">
        <v>1417</v>
      </c>
      <c r="BA95" s="4" t="s">
        <v>1418</v>
      </c>
      <c r="BB95" s="4" t="s">
        <v>229</v>
      </c>
      <c r="BC95" s="4" t="s">
        <v>229</v>
      </c>
      <c r="BD95" s="4" t="s">
        <v>229</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7">
        <v>3055000</v>
      </c>
    </row>
    <row r="96" spans="1:77" ht="15.75" hidden="1">
      <c r="A96" s="49" t="str">
        <f>B96&amp;COUNTIF($B$3:B96,B96)</f>
        <v>02CD0227</v>
      </c>
      <c r="B96" s="3" t="s">
        <v>1354</v>
      </c>
      <c r="C96" s="4" t="s">
        <v>1355</v>
      </c>
      <c r="D96" s="4" t="s">
        <v>1356</v>
      </c>
      <c r="E96" s="4" t="s">
        <v>1357</v>
      </c>
      <c r="F96" s="4" t="s">
        <v>1358</v>
      </c>
      <c r="G96" s="4" t="s">
        <v>1359</v>
      </c>
      <c r="H96" s="3" t="s">
        <v>1769</v>
      </c>
      <c r="I96" s="4" t="s">
        <v>1770</v>
      </c>
      <c r="J96" s="4" t="s">
        <v>1771</v>
      </c>
      <c r="K96" s="5" t="s">
        <v>1772</v>
      </c>
      <c r="L96" s="6">
        <v>1</v>
      </c>
      <c r="M96" s="5" t="s">
        <v>125</v>
      </c>
      <c r="N96" s="88">
        <v>5</v>
      </c>
      <c r="O96" s="5" t="s">
        <v>134</v>
      </c>
      <c r="P96" s="88">
        <v>0</v>
      </c>
      <c r="Q96" s="5" t="s">
        <v>134</v>
      </c>
      <c r="R96" s="88">
        <v>5</v>
      </c>
      <c r="S96" s="4" t="s">
        <v>268</v>
      </c>
      <c r="T96" s="66" t="str">
        <f t="shared" si="1"/>
        <v xml:space="preserve">5. Igualdad de género </v>
      </c>
      <c r="U96" s="88" t="s">
        <v>497</v>
      </c>
      <c r="V96" s="4" t="s">
        <v>34</v>
      </c>
      <c r="W96" s="88" t="s">
        <v>349</v>
      </c>
      <c r="X96" s="4" t="s">
        <v>269</v>
      </c>
      <c r="Y96" s="88" t="s">
        <v>840</v>
      </c>
      <c r="Z96" s="4" t="s">
        <v>270</v>
      </c>
      <c r="AA96" s="52" t="s">
        <v>15450</v>
      </c>
      <c r="AB96" s="3" t="s">
        <v>1773</v>
      </c>
      <c r="AC96" s="4" t="s">
        <v>1774</v>
      </c>
      <c r="AD96" s="4" t="s">
        <v>1775</v>
      </c>
      <c r="AE96" s="4" t="s">
        <v>1776</v>
      </c>
      <c r="AF96" s="4" t="s">
        <v>1777</v>
      </c>
      <c r="AG96" s="4" t="s">
        <v>1778</v>
      </c>
      <c r="AH96" s="8">
        <v>1</v>
      </c>
      <c r="AI96" s="4" t="s">
        <v>1779</v>
      </c>
      <c r="AJ96" s="4" t="s">
        <v>1780</v>
      </c>
      <c r="AK96" s="4" t="s">
        <v>59</v>
      </c>
      <c r="AL96" s="4" t="s">
        <v>1523</v>
      </c>
      <c r="AM96" s="9">
        <v>0.25</v>
      </c>
      <c r="AN96" s="9">
        <v>0.5</v>
      </c>
      <c r="AO96" s="9">
        <v>0.75</v>
      </c>
      <c r="AP96" s="9">
        <v>1</v>
      </c>
      <c r="AQ96" s="6">
        <v>1</v>
      </c>
      <c r="AR96" s="5" t="s">
        <v>1781</v>
      </c>
      <c r="AS96" s="5" t="s">
        <v>1782</v>
      </c>
      <c r="AT96" s="4" t="s">
        <v>1527</v>
      </c>
      <c r="AU96" s="4" t="s">
        <v>1528</v>
      </c>
      <c r="AV96" s="4" t="s">
        <v>1783</v>
      </c>
      <c r="AW96" s="4" t="s">
        <v>1527</v>
      </c>
      <c r="AX96" s="4" t="s">
        <v>1528</v>
      </c>
      <c r="AY96" s="4" t="s">
        <v>1784</v>
      </c>
      <c r="AZ96" s="4" t="s">
        <v>1527</v>
      </c>
      <c r="BA96" s="4" t="s">
        <v>1528</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7">
        <v>3175000</v>
      </c>
    </row>
    <row r="97" spans="1:200" ht="15.75" hidden="1">
      <c r="A97" s="49" t="str">
        <f>B97&amp;COUNTIF($B$3:B97,B97)</f>
        <v>02CD0228</v>
      </c>
      <c r="B97" s="3" t="s">
        <v>1354</v>
      </c>
      <c r="C97" s="4" t="s">
        <v>1355</v>
      </c>
      <c r="D97" s="4" t="s">
        <v>1356</v>
      </c>
      <c r="E97" s="4" t="s">
        <v>1357</v>
      </c>
      <c r="F97" s="4" t="s">
        <v>1358</v>
      </c>
      <c r="G97" s="4" t="s">
        <v>1359</v>
      </c>
      <c r="H97" s="3" t="s">
        <v>1785</v>
      </c>
      <c r="I97" s="4" t="s">
        <v>1786</v>
      </c>
      <c r="J97" s="4" t="s">
        <v>1787</v>
      </c>
      <c r="K97" s="5" t="s">
        <v>1788</v>
      </c>
      <c r="L97" s="6">
        <v>1</v>
      </c>
      <c r="M97" s="5" t="s">
        <v>125</v>
      </c>
      <c r="N97" s="88">
        <v>6</v>
      </c>
      <c r="O97" s="4" t="s">
        <v>135</v>
      </c>
      <c r="P97" s="88">
        <v>1</v>
      </c>
      <c r="Q97" s="4" t="s">
        <v>167</v>
      </c>
      <c r="R97" s="88">
        <v>11</v>
      </c>
      <c r="S97" s="4" t="s">
        <v>631</v>
      </c>
      <c r="T97" s="66" t="str">
        <f t="shared" si="1"/>
        <v>11. Ciudades y comunidades sostenibles</v>
      </c>
      <c r="U97" s="88" t="s">
        <v>349</v>
      </c>
      <c r="V97" s="4" t="s">
        <v>350</v>
      </c>
      <c r="W97" s="88" t="s">
        <v>351</v>
      </c>
      <c r="X97" s="4" t="s">
        <v>352</v>
      </c>
      <c r="Y97" s="88" t="s">
        <v>4738</v>
      </c>
      <c r="Z97" s="4" t="s">
        <v>1789</v>
      </c>
      <c r="AA97" s="52" t="s">
        <v>15474</v>
      </c>
      <c r="AB97" s="3" t="s">
        <v>1790</v>
      </c>
      <c r="AC97" s="4" t="s">
        <v>1791</v>
      </c>
      <c r="AD97" s="4" t="s">
        <v>1792</v>
      </c>
      <c r="AE97" s="4" t="s">
        <v>1793</v>
      </c>
      <c r="AF97" s="4" t="s">
        <v>1794</v>
      </c>
      <c r="AG97" s="4" t="s">
        <v>1795</v>
      </c>
      <c r="AH97" s="8">
        <v>1</v>
      </c>
      <c r="AI97" s="4" t="s">
        <v>1796</v>
      </c>
      <c r="AJ97" s="4" t="s">
        <v>1797</v>
      </c>
      <c r="AK97" s="4" t="s">
        <v>59</v>
      </c>
      <c r="AL97" s="4" t="s">
        <v>1413</v>
      </c>
      <c r="AM97" s="9">
        <v>0.25</v>
      </c>
      <c r="AN97" s="9">
        <v>0.5</v>
      </c>
      <c r="AO97" s="9">
        <v>0.75</v>
      </c>
      <c r="AP97" s="9">
        <v>1</v>
      </c>
      <c r="AQ97" s="3" t="s">
        <v>1798</v>
      </c>
      <c r="AR97" s="5" t="s">
        <v>1799</v>
      </c>
      <c r="AS97" s="5" t="s">
        <v>1800</v>
      </c>
      <c r="AT97" s="4" t="s">
        <v>1417</v>
      </c>
      <c r="AU97" s="4" t="s">
        <v>1418</v>
      </c>
      <c r="AV97" s="4" t="s">
        <v>1714</v>
      </c>
      <c r="AW97" s="4" t="s">
        <v>1417</v>
      </c>
      <c r="AX97" s="4" t="s">
        <v>1418</v>
      </c>
      <c r="AY97" s="4" t="s">
        <v>229</v>
      </c>
      <c r="AZ97" s="4" t="s">
        <v>229</v>
      </c>
      <c r="BA97" s="4" t="s">
        <v>229</v>
      </c>
      <c r="BB97" s="4" t="s">
        <v>229</v>
      </c>
      <c r="BC97" s="4" t="s">
        <v>229</v>
      </c>
      <c r="BD97" s="4" t="s">
        <v>229</v>
      </c>
      <c r="BE97" s="4" t="s">
        <v>229</v>
      </c>
      <c r="BF97" s="4" t="s">
        <v>229</v>
      </c>
      <c r="BG97" s="4" t="s">
        <v>229</v>
      </c>
      <c r="BH97" s="4" t="s">
        <v>229</v>
      </c>
      <c r="BI97" s="4" t="s">
        <v>229</v>
      </c>
      <c r="BJ97" s="4" t="s">
        <v>229</v>
      </c>
      <c r="BK97" s="4" t="s">
        <v>229</v>
      </c>
      <c r="BL97" s="4" t="s">
        <v>229</v>
      </c>
      <c r="BM97" s="4" t="s">
        <v>229</v>
      </c>
      <c r="BN97" s="4" t="s">
        <v>229</v>
      </c>
      <c r="BO97" s="4" t="s">
        <v>229</v>
      </c>
      <c r="BP97" s="4" t="s">
        <v>229</v>
      </c>
      <c r="BQ97" s="4" t="s">
        <v>229</v>
      </c>
      <c r="BR97" s="4" t="s">
        <v>229</v>
      </c>
      <c r="BS97" s="4" t="s">
        <v>229</v>
      </c>
      <c r="BT97" s="4" t="s">
        <v>229</v>
      </c>
      <c r="BU97" s="4" t="s">
        <v>229</v>
      </c>
      <c r="BV97" s="4" t="s">
        <v>229</v>
      </c>
      <c r="BY97" s="67">
        <v>900000</v>
      </c>
    </row>
    <row r="98" spans="1:200" ht="15.75" hidden="1">
      <c r="A98" s="49" t="str">
        <f>B98&amp;COUNTIF($B$3:B98,B98)</f>
        <v>02CD0229</v>
      </c>
      <c r="B98" s="3" t="s">
        <v>1354</v>
      </c>
      <c r="C98" s="4" t="s">
        <v>1355</v>
      </c>
      <c r="D98" s="4" t="s">
        <v>1356</v>
      </c>
      <c r="E98" s="4" t="s">
        <v>1357</v>
      </c>
      <c r="F98" s="4" t="s">
        <v>1358</v>
      </c>
      <c r="G98" s="4" t="s">
        <v>1359</v>
      </c>
      <c r="H98" s="3" t="s">
        <v>1801</v>
      </c>
      <c r="I98" s="4" t="s">
        <v>1802</v>
      </c>
      <c r="J98" s="4" t="s">
        <v>1803</v>
      </c>
      <c r="K98" s="5" t="s">
        <v>1804</v>
      </c>
      <c r="L98" s="6">
        <v>1</v>
      </c>
      <c r="M98" s="5" t="s">
        <v>125</v>
      </c>
      <c r="N98" s="88">
        <v>3</v>
      </c>
      <c r="O98" s="5" t="s">
        <v>132</v>
      </c>
      <c r="P98" s="88">
        <v>1</v>
      </c>
      <c r="Q98" s="5" t="s">
        <v>1058</v>
      </c>
      <c r="R98" s="88">
        <v>3</v>
      </c>
      <c r="S98" s="4" t="s">
        <v>972</v>
      </c>
      <c r="T98" s="66" t="str">
        <f t="shared" si="1"/>
        <v xml:space="preserve">3. Salud y bienestar </v>
      </c>
      <c r="U98" s="88" t="s">
        <v>349</v>
      </c>
      <c r="V98" s="4" t="s">
        <v>350</v>
      </c>
      <c r="W98" s="88" t="s">
        <v>840</v>
      </c>
      <c r="X98" s="4" t="s">
        <v>1039</v>
      </c>
      <c r="Y98" s="88" t="s">
        <v>497</v>
      </c>
      <c r="Z98" s="4" t="s">
        <v>1059</v>
      </c>
      <c r="AA98" s="52" t="s">
        <v>15469</v>
      </c>
      <c r="AB98" s="3" t="s">
        <v>1805</v>
      </c>
      <c r="AC98" s="4" t="s">
        <v>1806</v>
      </c>
      <c r="AD98" s="4" t="s">
        <v>1807</v>
      </c>
      <c r="AE98" s="4" t="s">
        <v>1808</v>
      </c>
      <c r="AF98" s="4" t="s">
        <v>1809</v>
      </c>
      <c r="AG98" s="4" t="s">
        <v>1810</v>
      </c>
      <c r="AH98" s="8">
        <v>1</v>
      </c>
      <c r="AI98" s="4" t="s">
        <v>1811</v>
      </c>
      <c r="AJ98" s="4" t="s">
        <v>1812</v>
      </c>
      <c r="AK98" s="4" t="s">
        <v>59</v>
      </c>
      <c r="AL98" s="4" t="s">
        <v>1413</v>
      </c>
      <c r="AM98" s="9">
        <v>0.1</v>
      </c>
      <c r="AN98" s="9">
        <v>0.3</v>
      </c>
      <c r="AO98" s="9">
        <v>0.7</v>
      </c>
      <c r="AP98" s="9">
        <v>1</v>
      </c>
      <c r="AQ98" s="3" t="s">
        <v>1813</v>
      </c>
      <c r="AR98" s="5" t="s">
        <v>1814</v>
      </c>
      <c r="AS98" s="5" t="s">
        <v>1815</v>
      </c>
      <c r="AT98" s="4" t="s">
        <v>1417</v>
      </c>
      <c r="AU98" s="4" t="s">
        <v>1418</v>
      </c>
      <c r="AV98" s="4" t="s">
        <v>1816</v>
      </c>
      <c r="AW98" s="4" t="s">
        <v>1417</v>
      </c>
      <c r="AX98" s="4" t="s">
        <v>1418</v>
      </c>
      <c r="AY98" s="4" t="s">
        <v>1817</v>
      </c>
      <c r="AZ98" s="4" t="s">
        <v>1417</v>
      </c>
      <c r="BA98" s="4" t="s">
        <v>1418</v>
      </c>
      <c r="BB98" s="4" t="s">
        <v>1750</v>
      </c>
      <c r="BC98" s="4" t="s">
        <v>1417</v>
      </c>
      <c r="BD98" s="4" t="s">
        <v>1418</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7">
        <v>5000000</v>
      </c>
    </row>
    <row r="99" spans="1:200" ht="15.75" hidden="1">
      <c r="A99" s="49" t="str">
        <f>B99&amp;COUNTIF($B$3:B99,B99)</f>
        <v>02CD0230</v>
      </c>
      <c r="B99" s="3" t="s">
        <v>1354</v>
      </c>
      <c r="C99" s="4" t="s">
        <v>1355</v>
      </c>
      <c r="D99" s="4" t="s">
        <v>1356</v>
      </c>
      <c r="E99" s="4" t="s">
        <v>1357</v>
      </c>
      <c r="F99" s="4" t="s">
        <v>1358</v>
      </c>
      <c r="G99" s="4" t="s">
        <v>1359</v>
      </c>
      <c r="H99" s="3" t="s">
        <v>1818</v>
      </c>
      <c r="I99" s="4" t="s">
        <v>1819</v>
      </c>
      <c r="J99" s="4" t="s">
        <v>1820</v>
      </c>
      <c r="K99" s="5" t="s">
        <v>1821</v>
      </c>
      <c r="L99" s="6">
        <v>4</v>
      </c>
      <c r="M99" s="5" t="s">
        <v>127</v>
      </c>
      <c r="N99" s="88">
        <v>5</v>
      </c>
      <c r="O99" s="4" t="s">
        <v>146</v>
      </c>
      <c r="P99" s="88">
        <v>0</v>
      </c>
      <c r="Q99" s="4" t="s">
        <v>146</v>
      </c>
      <c r="R99" s="88">
        <v>4</v>
      </c>
      <c r="S99" s="4" t="s">
        <v>1022</v>
      </c>
      <c r="T99" s="66" t="str">
        <f t="shared" si="1"/>
        <v>4. Educación de calidad</v>
      </c>
      <c r="U99" s="88" t="s">
        <v>349</v>
      </c>
      <c r="V99" s="4" t="s">
        <v>350</v>
      </c>
      <c r="W99" s="88" t="s">
        <v>840</v>
      </c>
      <c r="X99" s="4" t="s">
        <v>1039</v>
      </c>
      <c r="Y99" s="88" t="s">
        <v>349</v>
      </c>
      <c r="Z99" s="4" t="s">
        <v>1040</v>
      </c>
      <c r="AA99" s="52" t="s">
        <v>15468</v>
      </c>
      <c r="AB99" s="3" t="s">
        <v>1822</v>
      </c>
      <c r="AC99" s="4" t="s">
        <v>1823</v>
      </c>
      <c r="AD99" s="4" t="s">
        <v>1824</v>
      </c>
      <c r="AE99" s="4" t="s">
        <v>1825</v>
      </c>
      <c r="AF99" s="4" t="s">
        <v>1826</v>
      </c>
      <c r="AG99" s="4" t="s">
        <v>1827</v>
      </c>
      <c r="AH99" s="8">
        <v>1</v>
      </c>
      <c r="AI99" s="4" t="s">
        <v>1828</v>
      </c>
      <c r="AJ99" s="4" t="s">
        <v>1829</v>
      </c>
      <c r="AK99" s="4" t="s">
        <v>59</v>
      </c>
      <c r="AL99" s="4" t="s">
        <v>1413</v>
      </c>
      <c r="AM99" s="9">
        <v>0.2</v>
      </c>
      <c r="AN99" s="9">
        <v>0.4</v>
      </c>
      <c r="AO99" s="9">
        <v>0.6</v>
      </c>
      <c r="AP99" s="9">
        <v>1</v>
      </c>
      <c r="AQ99" s="3" t="s">
        <v>1830</v>
      </c>
      <c r="AR99" s="5" t="s">
        <v>1831</v>
      </c>
      <c r="AS99" s="5" t="s">
        <v>1832</v>
      </c>
      <c r="AT99" s="4" t="s">
        <v>1417</v>
      </c>
      <c r="AU99" s="4" t="s">
        <v>1418</v>
      </c>
      <c r="AV99" s="4" t="s">
        <v>1833</v>
      </c>
      <c r="AW99" s="4" t="s">
        <v>1417</v>
      </c>
      <c r="AX99" s="4" t="s">
        <v>1418</v>
      </c>
      <c r="AY99" s="4" t="s">
        <v>229</v>
      </c>
      <c r="AZ99" s="4" t="s">
        <v>229</v>
      </c>
      <c r="BA99" s="4" t="s">
        <v>229</v>
      </c>
      <c r="BB99" s="4" t="s">
        <v>229</v>
      </c>
      <c r="BC99" s="4" t="s">
        <v>229</v>
      </c>
      <c r="BD99" s="4" t="s">
        <v>229</v>
      </c>
      <c r="BE99" s="4" t="s">
        <v>229</v>
      </c>
      <c r="BF99" s="4" t="s">
        <v>229</v>
      </c>
      <c r="BG99" s="4" t="s">
        <v>229</v>
      </c>
      <c r="BH99" s="4" t="s">
        <v>1834</v>
      </c>
      <c r="BI99" s="4" t="s">
        <v>1527</v>
      </c>
      <c r="BJ99" s="4" t="s">
        <v>1528</v>
      </c>
      <c r="BK99" s="4" t="s">
        <v>229</v>
      </c>
      <c r="BL99" s="4" t="s">
        <v>229</v>
      </c>
      <c r="BM99" s="4" t="s">
        <v>229</v>
      </c>
      <c r="BN99" s="4" t="s">
        <v>229</v>
      </c>
      <c r="BO99" s="4" t="s">
        <v>229</v>
      </c>
      <c r="BP99" s="4" t="s">
        <v>229</v>
      </c>
      <c r="BQ99" s="4" t="s">
        <v>229</v>
      </c>
      <c r="BR99" s="4" t="s">
        <v>229</v>
      </c>
      <c r="BS99" s="4" t="s">
        <v>229</v>
      </c>
      <c r="BT99" s="4" t="s">
        <v>229</v>
      </c>
      <c r="BU99" s="4" t="s">
        <v>229</v>
      </c>
      <c r="BV99" s="4" t="s">
        <v>229</v>
      </c>
      <c r="BY99" s="67">
        <v>655000</v>
      </c>
    </row>
    <row r="100" spans="1:200" ht="15.75" hidden="1">
      <c r="A100" s="49" t="str">
        <f>B100&amp;COUNTIF($B$3:B100,B100)</f>
        <v>02CD0231</v>
      </c>
      <c r="B100" s="3" t="s">
        <v>1354</v>
      </c>
      <c r="C100" s="4" t="s">
        <v>1355</v>
      </c>
      <c r="D100" s="4" t="s">
        <v>1356</v>
      </c>
      <c r="E100" s="4" t="s">
        <v>1357</v>
      </c>
      <c r="F100" s="4" t="s">
        <v>1358</v>
      </c>
      <c r="G100" s="4" t="s">
        <v>1359</v>
      </c>
      <c r="H100" s="3" t="s">
        <v>1243</v>
      </c>
      <c r="I100" s="4" t="s">
        <v>1244</v>
      </c>
      <c r="J100" s="4" t="s">
        <v>1835</v>
      </c>
      <c r="K100" s="5" t="s">
        <v>1836</v>
      </c>
      <c r="L100" s="6">
        <v>1</v>
      </c>
      <c r="M100" s="5" t="s">
        <v>125</v>
      </c>
      <c r="N100" s="88">
        <v>6</v>
      </c>
      <c r="O100" s="5" t="s">
        <v>135</v>
      </c>
      <c r="P100" s="88">
        <v>0</v>
      </c>
      <c r="Q100" s="5" t="s">
        <v>135</v>
      </c>
      <c r="R100" s="88">
        <v>10</v>
      </c>
      <c r="S100" s="4" t="s">
        <v>286</v>
      </c>
      <c r="T100" s="66" t="str">
        <f t="shared" si="1"/>
        <v xml:space="preserve">10. Reducción de las desigualdades </v>
      </c>
      <c r="U100" s="88" t="s">
        <v>349</v>
      </c>
      <c r="V100" s="4" t="s">
        <v>350</v>
      </c>
      <c r="W100" s="88" t="s">
        <v>351</v>
      </c>
      <c r="X100" s="4" t="s">
        <v>352</v>
      </c>
      <c r="Y100" s="88" t="s">
        <v>353</v>
      </c>
      <c r="Z100" s="4" t="s">
        <v>354</v>
      </c>
      <c r="AA100" s="52" t="s">
        <v>1351</v>
      </c>
      <c r="AB100" s="3" t="s">
        <v>1247</v>
      </c>
      <c r="AC100" s="4" t="s">
        <v>1248</v>
      </c>
      <c r="AD100" s="4" t="s">
        <v>1837</v>
      </c>
      <c r="AE100" s="4" t="s">
        <v>1838</v>
      </c>
      <c r="AF100" s="4" t="s">
        <v>1839</v>
      </c>
      <c r="AG100" s="4" t="s">
        <v>1840</v>
      </c>
      <c r="AH100" s="8">
        <v>1</v>
      </c>
      <c r="AI100" s="4" t="s">
        <v>1841</v>
      </c>
      <c r="AJ100" s="4" t="s">
        <v>1842</v>
      </c>
      <c r="AK100" s="4" t="s">
        <v>59</v>
      </c>
      <c r="AL100" s="4" t="s">
        <v>1413</v>
      </c>
      <c r="AM100" s="9">
        <v>0.35</v>
      </c>
      <c r="AN100" s="9">
        <v>0.5</v>
      </c>
      <c r="AO100" s="9">
        <v>0.75</v>
      </c>
      <c r="AP100" s="9">
        <v>1</v>
      </c>
      <c r="AQ100" s="3" t="s">
        <v>1843</v>
      </c>
      <c r="AR100" s="5" t="s">
        <v>1844</v>
      </c>
      <c r="AS100" s="5" t="s">
        <v>1845</v>
      </c>
      <c r="AT100" s="4" t="s">
        <v>1417</v>
      </c>
      <c r="AU100" s="4" t="s">
        <v>1418</v>
      </c>
      <c r="AV100" s="4" t="s">
        <v>1846</v>
      </c>
      <c r="AW100" s="4" t="s">
        <v>1417</v>
      </c>
      <c r="AX100" s="4" t="s">
        <v>1418</v>
      </c>
      <c r="AY100" s="4" t="s">
        <v>1847</v>
      </c>
      <c r="AZ100" s="4" t="s">
        <v>1848</v>
      </c>
      <c r="BA100" s="4" t="s">
        <v>1417</v>
      </c>
      <c r="BB100" s="4" t="s">
        <v>1849</v>
      </c>
      <c r="BC100" s="4" t="s">
        <v>1417</v>
      </c>
      <c r="BD100" s="4" t="s">
        <v>1418</v>
      </c>
      <c r="BE100" s="4" t="s">
        <v>1850</v>
      </c>
      <c r="BF100" s="4" t="s">
        <v>1417</v>
      </c>
      <c r="BG100" s="4" t="s">
        <v>1418</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7">
        <v>4200000</v>
      </c>
    </row>
    <row r="101" spans="1:200" ht="15.75" hidden="1">
      <c r="A101" s="49" t="str">
        <f>B101&amp;COUNTIF($B$3:B101,B101)</f>
        <v>02CD031</v>
      </c>
      <c r="B101" s="3" t="s">
        <v>1877</v>
      </c>
      <c r="C101" s="4" t="s">
        <v>1878</v>
      </c>
      <c r="D101" s="4" t="s">
        <v>1879</v>
      </c>
      <c r="E101" s="4" t="s">
        <v>1880</v>
      </c>
      <c r="F101" s="4" t="s">
        <v>1881</v>
      </c>
      <c r="G101" s="4" t="s">
        <v>1882</v>
      </c>
      <c r="H101" s="3" t="s">
        <v>1375</v>
      </c>
      <c r="I101" s="4" t="s">
        <v>1376</v>
      </c>
      <c r="J101" s="4" t="s">
        <v>1883</v>
      </c>
      <c r="K101" s="5" t="s">
        <v>1884</v>
      </c>
      <c r="L101" s="6">
        <v>6</v>
      </c>
      <c r="M101" s="5" t="s">
        <v>129</v>
      </c>
      <c r="N101" s="88">
        <v>3</v>
      </c>
      <c r="O101" s="4" t="s">
        <v>153</v>
      </c>
      <c r="P101" s="88">
        <v>2</v>
      </c>
      <c r="Q101" s="4" t="s">
        <v>218</v>
      </c>
      <c r="R101" s="88">
        <v>16</v>
      </c>
      <c r="S101" s="4" t="s">
        <v>31</v>
      </c>
      <c r="T101" s="66" t="str">
        <f t="shared" si="1"/>
        <v>16. Paz, justicia e instituciones sólidas</v>
      </c>
      <c r="U101" s="88" t="s">
        <v>497</v>
      </c>
      <c r="V101" s="4" t="s">
        <v>34</v>
      </c>
      <c r="W101" s="88" t="s">
        <v>528</v>
      </c>
      <c r="X101" s="4" t="s">
        <v>37</v>
      </c>
      <c r="Y101" s="88" t="s">
        <v>498</v>
      </c>
      <c r="Z101" s="4" t="s">
        <v>1379</v>
      </c>
      <c r="AA101" s="52" t="s">
        <v>9752</v>
      </c>
      <c r="AB101" s="3" t="s">
        <v>1380</v>
      </c>
      <c r="AC101" s="4" t="s">
        <v>1381</v>
      </c>
      <c r="AD101" s="4" t="s">
        <v>1885</v>
      </c>
      <c r="AE101" s="4" t="s">
        <v>1886</v>
      </c>
      <c r="AF101" s="4" t="s">
        <v>1887</v>
      </c>
      <c r="AG101" s="4" t="s">
        <v>1888</v>
      </c>
      <c r="AH101" s="8">
        <v>1</v>
      </c>
      <c r="AI101" s="4" t="s">
        <v>1889</v>
      </c>
      <c r="AJ101" s="4" t="s">
        <v>1890</v>
      </c>
      <c r="AK101" s="4" t="s">
        <v>59</v>
      </c>
      <c r="AL101" s="4" t="s">
        <v>1891</v>
      </c>
      <c r="AM101" s="9">
        <v>0.25</v>
      </c>
      <c r="AN101" s="9">
        <v>0.5</v>
      </c>
      <c r="AO101" s="9">
        <v>0.75</v>
      </c>
      <c r="AP101" s="9">
        <v>1</v>
      </c>
      <c r="AQ101" s="6">
        <v>1</v>
      </c>
      <c r="AR101" s="5" t="s">
        <v>1892</v>
      </c>
      <c r="AS101" s="5" t="s">
        <v>1893</v>
      </c>
      <c r="AT101" s="4" t="s">
        <v>1894</v>
      </c>
      <c r="AU101" s="4" t="s">
        <v>1895</v>
      </c>
      <c r="AV101" s="4" t="s">
        <v>1896</v>
      </c>
      <c r="AW101" s="4" t="s">
        <v>1894</v>
      </c>
      <c r="AX101" s="4" t="s">
        <v>1895</v>
      </c>
      <c r="AY101" s="4" t="s">
        <v>229</v>
      </c>
      <c r="AZ101" s="4" t="s">
        <v>1894</v>
      </c>
      <c r="BA101" s="4" t="s">
        <v>1895</v>
      </c>
      <c r="BB101" s="4" t="s">
        <v>229</v>
      </c>
      <c r="BC101" s="4" t="s">
        <v>229</v>
      </c>
      <c r="BD101" s="4" t="s">
        <v>229</v>
      </c>
      <c r="BE101" s="4" t="s">
        <v>229</v>
      </c>
      <c r="BF101" s="4" t="s">
        <v>229</v>
      </c>
      <c r="BG101" s="4" t="s">
        <v>229</v>
      </c>
      <c r="BH101" s="4" t="s">
        <v>229</v>
      </c>
      <c r="BI101" s="4" t="s">
        <v>229</v>
      </c>
      <c r="BJ101" s="4" t="s">
        <v>229</v>
      </c>
      <c r="BK101" s="4" t="s">
        <v>229</v>
      </c>
      <c r="BL101" s="4" t="s">
        <v>229</v>
      </c>
      <c r="BM101" s="4" t="s">
        <v>229</v>
      </c>
      <c r="BN101" s="4" t="s">
        <v>229</v>
      </c>
      <c r="BO101" s="4" t="s">
        <v>229</v>
      </c>
      <c r="BP101" s="4" t="s">
        <v>229</v>
      </c>
      <c r="BQ101" s="4" t="s">
        <v>229</v>
      </c>
      <c r="BR101" s="4" t="s">
        <v>229</v>
      </c>
      <c r="BS101" s="4" t="s">
        <v>229</v>
      </c>
      <c r="BT101" s="4" t="s">
        <v>229</v>
      </c>
      <c r="BU101" s="4" t="s">
        <v>229</v>
      </c>
      <c r="BV101" s="4" t="s">
        <v>229</v>
      </c>
      <c r="BY101" s="67">
        <v>1400000</v>
      </c>
    </row>
    <row r="102" spans="1:200" ht="15.75" hidden="1">
      <c r="A102" s="49" t="str">
        <f>B102&amp;COUNTIF($B$3:B102,B102)</f>
        <v>02CD032</v>
      </c>
      <c r="B102" s="3" t="s">
        <v>1877</v>
      </c>
      <c r="C102" s="4" t="s">
        <v>1878</v>
      </c>
      <c r="D102" s="4" t="s">
        <v>1879</v>
      </c>
      <c r="E102" s="4" t="s">
        <v>1897</v>
      </c>
      <c r="F102" s="4" t="s">
        <v>1881</v>
      </c>
      <c r="G102" s="4" t="s">
        <v>1882</v>
      </c>
      <c r="H102" s="3" t="s">
        <v>946</v>
      </c>
      <c r="I102" s="4" t="s">
        <v>947</v>
      </c>
      <c r="J102" s="4" t="s">
        <v>1898</v>
      </c>
      <c r="K102" s="5" t="s">
        <v>1899</v>
      </c>
      <c r="L102" s="6">
        <v>2</v>
      </c>
      <c r="M102" s="5" t="s">
        <v>22</v>
      </c>
      <c r="N102" s="88">
        <v>3</v>
      </c>
      <c r="O102" s="5" t="s">
        <v>138</v>
      </c>
      <c r="P102" s="88">
        <v>3</v>
      </c>
      <c r="Q102" s="5" t="s">
        <v>185</v>
      </c>
      <c r="R102" s="88">
        <v>11</v>
      </c>
      <c r="S102" s="4" t="s">
        <v>631</v>
      </c>
      <c r="T102" s="66" t="str">
        <f t="shared" si="1"/>
        <v>11. Ciudades y comunidades sostenibles</v>
      </c>
      <c r="U102" s="88" t="s">
        <v>349</v>
      </c>
      <c r="V102" s="4" t="s">
        <v>350</v>
      </c>
      <c r="W102" s="88" t="s">
        <v>497</v>
      </c>
      <c r="X102" s="4" t="s">
        <v>928</v>
      </c>
      <c r="Y102" s="88" t="s">
        <v>497</v>
      </c>
      <c r="Z102" s="4" t="s">
        <v>950</v>
      </c>
      <c r="AA102" s="52" t="s">
        <v>15464</v>
      </c>
      <c r="AB102" s="3" t="s">
        <v>951</v>
      </c>
      <c r="AC102" s="4" t="s">
        <v>952</v>
      </c>
      <c r="AD102" s="4" t="s">
        <v>1900</v>
      </c>
      <c r="AE102" s="4" t="s">
        <v>1901</v>
      </c>
      <c r="AF102" s="4" t="s">
        <v>1902</v>
      </c>
      <c r="AG102" s="4" t="s">
        <v>1903</v>
      </c>
      <c r="AH102" s="8">
        <v>1</v>
      </c>
      <c r="AI102" s="4" t="s">
        <v>1904</v>
      </c>
      <c r="AJ102" s="4" t="s">
        <v>1890</v>
      </c>
      <c r="AK102" s="4" t="s">
        <v>59</v>
      </c>
      <c r="AL102" s="4" t="s">
        <v>1905</v>
      </c>
      <c r="AM102" s="9">
        <v>0.25</v>
      </c>
      <c r="AN102" s="9">
        <v>0.5</v>
      </c>
      <c r="AO102" s="9">
        <v>0.75</v>
      </c>
      <c r="AP102" s="9">
        <v>1</v>
      </c>
      <c r="AQ102" s="6">
        <v>1</v>
      </c>
      <c r="AR102" s="5" t="s">
        <v>1906</v>
      </c>
      <c r="AS102" s="5" t="s">
        <v>1907</v>
      </c>
      <c r="AT102" s="4" t="s">
        <v>1908</v>
      </c>
      <c r="AU102" s="4" t="s">
        <v>1909</v>
      </c>
      <c r="AV102" s="4" t="s">
        <v>229</v>
      </c>
      <c r="AW102" s="4" t="s">
        <v>229</v>
      </c>
      <c r="AX102" s="4" t="s">
        <v>229</v>
      </c>
      <c r="AY102" s="4" t="s">
        <v>229</v>
      </c>
      <c r="AZ102" s="4" t="s">
        <v>229</v>
      </c>
      <c r="BA102" s="4" t="s">
        <v>229</v>
      </c>
      <c r="BB102" s="4" t="s">
        <v>229</v>
      </c>
      <c r="BC102" s="4" t="s">
        <v>229</v>
      </c>
      <c r="BD102" s="4" t="s">
        <v>229</v>
      </c>
      <c r="BE102" s="4" t="s">
        <v>229</v>
      </c>
      <c r="BF102" s="4" t="s">
        <v>229</v>
      </c>
      <c r="BG102" s="4" t="s">
        <v>229</v>
      </c>
      <c r="BH102" s="4" t="s">
        <v>229</v>
      </c>
      <c r="BI102" s="4" t="s">
        <v>229</v>
      </c>
      <c r="BJ102" s="4" t="s">
        <v>229</v>
      </c>
      <c r="BK102" s="4" t="s">
        <v>229</v>
      </c>
      <c r="BL102" s="4" t="s">
        <v>229</v>
      </c>
      <c r="BM102" s="4" t="s">
        <v>229</v>
      </c>
      <c r="BN102" s="4" t="s">
        <v>229</v>
      </c>
      <c r="BO102" s="4" t="s">
        <v>229</v>
      </c>
      <c r="BP102" s="4" t="s">
        <v>229</v>
      </c>
      <c r="BQ102" s="4" t="s">
        <v>229</v>
      </c>
      <c r="BR102" s="4" t="s">
        <v>229</v>
      </c>
      <c r="BS102" s="4" t="s">
        <v>229</v>
      </c>
      <c r="BT102" s="4" t="s">
        <v>229</v>
      </c>
      <c r="BU102" s="4" t="s">
        <v>229</v>
      </c>
      <c r="BV102" s="4" t="s">
        <v>229</v>
      </c>
      <c r="BY102" s="67">
        <v>273729695</v>
      </c>
    </row>
    <row r="103" spans="1:200" ht="15.75" hidden="1">
      <c r="A103" s="49" t="str">
        <f>B103&amp;COUNTIF($B$3:B103,B103)</f>
        <v>02CD033</v>
      </c>
      <c r="B103" s="3" t="s">
        <v>1877</v>
      </c>
      <c r="C103" s="4" t="s">
        <v>1878</v>
      </c>
      <c r="D103" s="4" t="s">
        <v>1879</v>
      </c>
      <c r="E103" s="4" t="s">
        <v>1897</v>
      </c>
      <c r="F103" s="4" t="s">
        <v>1881</v>
      </c>
      <c r="G103" s="4" t="s">
        <v>1882</v>
      </c>
      <c r="H103" s="3" t="s">
        <v>1474</v>
      </c>
      <c r="I103" s="4" t="s">
        <v>1475</v>
      </c>
      <c r="J103" s="4" t="s">
        <v>1910</v>
      </c>
      <c r="K103" s="5" t="s">
        <v>1911</v>
      </c>
      <c r="L103" s="6">
        <v>2</v>
      </c>
      <c r="M103" s="5" t="s">
        <v>22</v>
      </c>
      <c r="N103" s="88">
        <v>2</v>
      </c>
      <c r="O103" s="4" t="s">
        <v>25</v>
      </c>
      <c r="P103" s="88">
        <v>2</v>
      </c>
      <c r="Q103" s="4" t="s">
        <v>180</v>
      </c>
      <c r="R103" s="88">
        <v>15</v>
      </c>
      <c r="S103" s="4" t="s">
        <v>927</v>
      </c>
      <c r="T103" s="66" t="str">
        <f t="shared" si="1"/>
        <v>15. Vida de ecosistemas terrestres</v>
      </c>
      <c r="U103" s="88" t="s">
        <v>349</v>
      </c>
      <c r="V103" s="4" t="s">
        <v>350</v>
      </c>
      <c r="W103" s="88" t="s">
        <v>349</v>
      </c>
      <c r="X103" s="4" t="s">
        <v>783</v>
      </c>
      <c r="Y103" s="88" t="s">
        <v>497</v>
      </c>
      <c r="Z103" s="4" t="s">
        <v>784</v>
      </c>
      <c r="AA103" s="52" t="s">
        <v>15456</v>
      </c>
      <c r="AB103" s="3" t="s">
        <v>1448</v>
      </c>
      <c r="AC103" s="4" t="s">
        <v>1449</v>
      </c>
      <c r="AD103" s="4" t="s">
        <v>1912</v>
      </c>
      <c r="AE103" s="4" t="s">
        <v>1913</v>
      </c>
      <c r="AF103" s="4" t="s">
        <v>1914</v>
      </c>
      <c r="AG103" s="4" t="s">
        <v>1915</v>
      </c>
      <c r="AH103" s="8">
        <v>1</v>
      </c>
      <c r="AI103" s="4" t="s">
        <v>1916</v>
      </c>
      <c r="AJ103" s="4" t="s">
        <v>1890</v>
      </c>
      <c r="AK103" s="4" t="s">
        <v>59</v>
      </c>
      <c r="AL103" s="4" t="s">
        <v>1917</v>
      </c>
      <c r="AM103" s="9">
        <v>0.25</v>
      </c>
      <c r="AN103" s="9">
        <v>0.5</v>
      </c>
      <c r="AO103" s="9">
        <v>0.75</v>
      </c>
      <c r="AP103" s="9">
        <v>1</v>
      </c>
      <c r="AQ103" s="6">
        <v>1</v>
      </c>
      <c r="AR103" s="5" t="s">
        <v>1918</v>
      </c>
      <c r="AS103" s="5" t="s">
        <v>1919</v>
      </c>
      <c r="AT103" s="4" t="s">
        <v>1908</v>
      </c>
      <c r="AU103" s="4" t="s">
        <v>1909</v>
      </c>
      <c r="AV103" s="4" t="s">
        <v>1920</v>
      </c>
      <c r="AW103" s="4" t="s">
        <v>1908</v>
      </c>
      <c r="AX103" s="4" t="s">
        <v>1909</v>
      </c>
      <c r="AY103" s="4" t="s">
        <v>229</v>
      </c>
      <c r="AZ103" s="4" t="s">
        <v>229</v>
      </c>
      <c r="BA103" s="4" t="s">
        <v>229</v>
      </c>
      <c r="BB103" s="4" t="s">
        <v>229</v>
      </c>
      <c r="BC103" s="4" t="s">
        <v>229</v>
      </c>
      <c r="BD103" s="4" t="s">
        <v>229</v>
      </c>
      <c r="BE103" s="4" t="s">
        <v>229</v>
      </c>
      <c r="BF103" s="4" t="s">
        <v>229</v>
      </c>
      <c r="BG103" s="4" t="s">
        <v>229</v>
      </c>
      <c r="BH103" s="4" t="s">
        <v>229</v>
      </c>
      <c r="BI103" s="4" t="s">
        <v>1921</v>
      </c>
      <c r="BJ103" s="4" t="s">
        <v>1922</v>
      </c>
      <c r="BK103" s="4" t="s">
        <v>229</v>
      </c>
      <c r="BL103" s="4" t="s">
        <v>1921</v>
      </c>
      <c r="BM103" s="4" t="s">
        <v>1922</v>
      </c>
      <c r="BN103" s="4" t="s">
        <v>229</v>
      </c>
      <c r="BO103" s="4" t="s">
        <v>1921</v>
      </c>
      <c r="BP103" s="4" t="s">
        <v>1922</v>
      </c>
      <c r="BQ103" s="4" t="s">
        <v>229</v>
      </c>
      <c r="BR103" s="4" t="s">
        <v>1921</v>
      </c>
      <c r="BS103" s="4" t="s">
        <v>1922</v>
      </c>
      <c r="BT103" s="4" t="s">
        <v>229</v>
      </c>
      <c r="BU103" s="4" t="s">
        <v>229</v>
      </c>
      <c r="BV103" s="4" t="s">
        <v>229</v>
      </c>
      <c r="BY103" s="67">
        <v>1188162950.76</v>
      </c>
    </row>
    <row r="104" spans="1:200" ht="15.75" hidden="1">
      <c r="A104" s="95" t="str">
        <f>B104&amp;COUNTIF($B$3:B104,B104)</f>
        <v>02CD034</v>
      </c>
      <c r="B104" s="95" t="s">
        <v>1877</v>
      </c>
      <c r="C104" s="95"/>
      <c r="D104" s="95"/>
      <c r="E104" s="95"/>
      <c r="F104" s="95"/>
      <c r="G104" s="95"/>
      <c r="H104" s="49" t="s">
        <v>6694</v>
      </c>
      <c r="I104" s="49" t="s">
        <v>6695</v>
      </c>
      <c r="J104" s="95"/>
      <c r="K104" s="95" t="s">
        <v>15561</v>
      </c>
      <c r="L104" s="95">
        <v>2</v>
      </c>
      <c r="M104" s="95" t="s">
        <v>22</v>
      </c>
      <c r="N104" s="95">
        <v>1</v>
      </c>
      <c r="O104" s="95"/>
      <c r="P104" s="95">
        <v>4</v>
      </c>
      <c r="Q104" s="95"/>
      <c r="R104" s="95">
        <v>8</v>
      </c>
      <c r="S104" s="95" t="s">
        <v>15557</v>
      </c>
      <c r="T104" s="66" t="str">
        <f t="shared" si="1"/>
        <v xml:space="preserve">8. Trabajo decente y crecimiento económico </v>
      </c>
      <c r="U104" s="95"/>
      <c r="V104" s="95"/>
      <c r="W104" s="95"/>
      <c r="X104" s="95"/>
      <c r="Y104" s="95"/>
      <c r="Z104" s="95"/>
      <c r="AA104" s="96" t="s">
        <v>15454</v>
      </c>
      <c r="AB104" s="95">
        <v>148</v>
      </c>
      <c r="AC104" s="95"/>
      <c r="AD104" s="95"/>
      <c r="AE104" s="95"/>
      <c r="AF104" s="95"/>
      <c r="AG104" s="95"/>
      <c r="AH104" s="97">
        <v>1</v>
      </c>
      <c r="AI104" s="95" t="s">
        <v>15565</v>
      </c>
      <c r="AJ104" s="95" t="s">
        <v>15567</v>
      </c>
      <c r="AK104" s="4" t="s">
        <v>59</v>
      </c>
      <c r="AL104" s="95" t="s">
        <v>15568</v>
      </c>
      <c r="AM104" s="95">
        <v>0</v>
      </c>
      <c r="AN104" s="95">
        <v>0.33</v>
      </c>
      <c r="AO104" s="95">
        <v>0.66</v>
      </c>
      <c r="AP104" s="95">
        <v>1</v>
      </c>
      <c r="AQ104" s="95"/>
      <c r="AR104" s="95"/>
      <c r="AS104" s="95"/>
      <c r="AT104" s="95"/>
      <c r="AU104" s="95"/>
      <c r="AV104" s="95"/>
      <c r="AW104" s="95"/>
      <c r="AX104" s="95"/>
      <c r="AY104" s="95"/>
      <c r="AZ104" s="95"/>
      <c r="BA104" s="95"/>
      <c r="BB104" s="95"/>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8"/>
      <c r="BZ104" s="95"/>
      <c r="CA104" s="95"/>
      <c r="CB104" s="95"/>
      <c r="CC104" s="95"/>
      <c r="CD104" s="95"/>
      <c r="CE104" s="95"/>
      <c r="CF104" s="95"/>
      <c r="CG104" s="95"/>
      <c r="CH104" s="95"/>
      <c r="CI104" s="95"/>
      <c r="CJ104" s="95"/>
      <c r="CK104" s="95"/>
      <c r="CL104" s="95"/>
      <c r="CM104" s="95"/>
      <c r="CN104" s="95"/>
      <c r="CO104" s="95"/>
      <c r="CP104" s="95"/>
      <c r="CQ104" s="95"/>
      <c r="CR104" s="95"/>
      <c r="CS104" s="95"/>
      <c r="CT104" s="95"/>
      <c r="CU104" s="95"/>
      <c r="CV104" s="95"/>
      <c r="CW104" s="95"/>
      <c r="CX104" s="95"/>
      <c r="CY104" s="95"/>
      <c r="CZ104" s="95"/>
      <c r="DA104" s="95"/>
      <c r="DB104" s="95"/>
      <c r="DC104" s="95"/>
      <c r="DD104" s="95"/>
      <c r="DE104" s="95"/>
      <c r="DF104" s="95"/>
      <c r="DG104" s="95"/>
      <c r="DH104" s="95"/>
      <c r="DI104" s="95"/>
      <c r="DJ104" s="95"/>
      <c r="DK104" s="95"/>
      <c r="DL104" s="95"/>
      <c r="DM104" s="95"/>
      <c r="DN104" s="95"/>
      <c r="DO104" s="95"/>
      <c r="DP104" s="95"/>
      <c r="DQ104" s="95"/>
      <c r="DR104" s="95"/>
      <c r="DS104" s="95"/>
      <c r="DT104" s="95"/>
      <c r="DU104" s="95"/>
      <c r="DV104" s="95"/>
      <c r="DW104" s="95"/>
      <c r="DX104" s="95"/>
      <c r="DY104" s="95"/>
      <c r="DZ104" s="95"/>
      <c r="EA104" s="95"/>
      <c r="EB104" s="95"/>
      <c r="EC104" s="95"/>
      <c r="ED104" s="95"/>
      <c r="EE104" s="95"/>
      <c r="EF104" s="95"/>
      <c r="EG104" s="95"/>
      <c r="EH104" s="95"/>
      <c r="EI104" s="95"/>
      <c r="EJ104" s="95"/>
      <c r="EK104" s="95"/>
      <c r="EL104" s="95"/>
      <c r="EM104" s="95"/>
      <c r="EN104" s="95"/>
      <c r="EO104" s="95"/>
      <c r="EP104" s="95"/>
      <c r="EQ104" s="95"/>
      <c r="ER104" s="95"/>
      <c r="ES104" s="95"/>
      <c r="ET104" s="95"/>
      <c r="EU104" s="95"/>
      <c r="EV104" s="95"/>
      <c r="EW104" s="95"/>
      <c r="EX104" s="95"/>
      <c r="EY104" s="95"/>
      <c r="EZ104" s="95"/>
      <c r="FA104" s="95"/>
      <c r="FB104" s="95"/>
      <c r="FC104" s="95"/>
      <c r="FD104" s="95"/>
      <c r="FE104" s="95"/>
      <c r="FF104" s="95"/>
      <c r="FG104" s="95"/>
      <c r="FH104" s="95"/>
      <c r="FI104" s="95"/>
      <c r="FJ104" s="95"/>
      <c r="FK104" s="95"/>
      <c r="FL104" s="95"/>
      <c r="FM104" s="95"/>
      <c r="FN104" s="95"/>
      <c r="FO104" s="95"/>
      <c r="FP104" s="95"/>
      <c r="FQ104" s="95"/>
      <c r="FR104" s="95"/>
      <c r="FS104" s="95"/>
      <c r="FT104" s="95"/>
      <c r="FU104" s="95"/>
      <c r="FV104" s="95"/>
      <c r="FW104" s="95"/>
      <c r="FX104" s="95"/>
      <c r="FY104" s="95"/>
      <c r="FZ104" s="95"/>
      <c r="GA104" s="95"/>
      <c r="GB104" s="95"/>
      <c r="GC104" s="95"/>
      <c r="GD104" s="95"/>
      <c r="GE104" s="95"/>
      <c r="GF104" s="95"/>
      <c r="GG104" s="95"/>
      <c r="GH104" s="95"/>
      <c r="GI104" s="95"/>
      <c r="GJ104" s="95"/>
      <c r="GK104" s="95"/>
      <c r="GL104" s="95"/>
      <c r="GM104" s="95"/>
      <c r="GN104" s="95"/>
      <c r="GO104" s="95"/>
      <c r="GP104" s="95"/>
      <c r="GQ104" s="95"/>
      <c r="GR104" s="95"/>
    </row>
    <row r="105" spans="1:200" ht="15.75" hidden="1">
      <c r="A105" s="49" t="str">
        <f>B105&amp;COUNTIF($B$3:B105,B105)</f>
        <v>02CD035</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88">
        <v>2</v>
      </c>
      <c r="O105" s="5" t="s">
        <v>25</v>
      </c>
      <c r="P105" s="88">
        <v>2</v>
      </c>
      <c r="Q105" s="5" t="s">
        <v>180</v>
      </c>
      <c r="R105" s="88">
        <v>11</v>
      </c>
      <c r="S105" s="4" t="s">
        <v>631</v>
      </c>
      <c r="T105" s="66" t="str">
        <f t="shared" si="1"/>
        <v>11. Ciudades y comunidades sostenibles</v>
      </c>
      <c r="U105" s="88" t="s">
        <v>349</v>
      </c>
      <c r="V105" s="4" t="s">
        <v>350</v>
      </c>
      <c r="W105" s="88" t="s">
        <v>349</v>
      </c>
      <c r="X105" s="4" t="s">
        <v>783</v>
      </c>
      <c r="Y105" s="88" t="s">
        <v>497</v>
      </c>
      <c r="Z105" s="4" t="s">
        <v>784</v>
      </c>
      <c r="AA105" s="52" t="s">
        <v>15456</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7">
        <v>123160626</v>
      </c>
    </row>
    <row r="106" spans="1:200" ht="15.75" hidden="1">
      <c r="A106" s="49" t="str">
        <f>B106&amp;COUNTIF($B$3:B106,B106)</f>
        <v>02CD036</v>
      </c>
      <c r="B106" s="3" t="s">
        <v>1877</v>
      </c>
      <c r="C106" s="4" t="s">
        <v>1878</v>
      </c>
      <c r="D106" s="4" t="s">
        <v>1879</v>
      </c>
      <c r="E106" s="4" t="s">
        <v>1880</v>
      </c>
      <c r="F106" s="4" t="s">
        <v>1881</v>
      </c>
      <c r="G106" s="4" t="s">
        <v>1882</v>
      </c>
      <c r="H106" s="3" t="s">
        <v>14</v>
      </c>
      <c r="I106" s="4" t="s">
        <v>16</v>
      </c>
      <c r="J106" s="4" t="s">
        <v>1937</v>
      </c>
      <c r="K106" s="5" t="s">
        <v>1938</v>
      </c>
      <c r="L106" s="6">
        <v>2</v>
      </c>
      <c r="M106" s="5" t="s">
        <v>22</v>
      </c>
      <c r="N106" s="88" t="s">
        <v>349</v>
      </c>
      <c r="O106" s="4" t="s">
        <v>25</v>
      </c>
      <c r="P106" s="88" t="s">
        <v>497</v>
      </c>
      <c r="Q106" s="4" t="s">
        <v>28</v>
      </c>
      <c r="R106" s="88" t="s">
        <v>1593</v>
      </c>
      <c r="S106" s="4" t="s">
        <v>286</v>
      </c>
      <c r="T106" s="66" t="str">
        <f t="shared" si="1"/>
        <v xml:space="preserve">10. Reducción de las desigualdades </v>
      </c>
      <c r="U106" s="88" t="s">
        <v>349</v>
      </c>
      <c r="V106" s="4" t="s">
        <v>34</v>
      </c>
      <c r="W106" s="88" t="s">
        <v>349</v>
      </c>
      <c r="X106" s="4" t="s">
        <v>269</v>
      </c>
      <c r="Y106" s="88" t="s">
        <v>497</v>
      </c>
      <c r="Z106" s="4" t="s">
        <v>1093</v>
      </c>
      <c r="AA106" s="52" t="s">
        <v>15456</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7">
        <v>313604626</v>
      </c>
    </row>
    <row r="107" spans="1:200" ht="15.75" hidden="1">
      <c r="A107" s="49" t="str">
        <f>B107&amp;COUNTIF($B$3:B107,B107)</f>
        <v>02CD037</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88">
        <v>3</v>
      </c>
      <c r="O107" s="5" t="s">
        <v>150</v>
      </c>
      <c r="P107" s="88">
        <v>1</v>
      </c>
      <c r="Q107" s="5" t="s">
        <v>209</v>
      </c>
      <c r="R107" s="88">
        <v>16</v>
      </c>
      <c r="S107" s="4" t="s">
        <v>31</v>
      </c>
      <c r="T107" s="66" t="str">
        <f t="shared" si="1"/>
        <v>16. Paz, justicia e instituciones sólidas</v>
      </c>
      <c r="U107" s="88" t="s">
        <v>497</v>
      </c>
      <c r="V107" s="4" t="s">
        <v>34</v>
      </c>
      <c r="W107" s="88" t="s">
        <v>3581</v>
      </c>
      <c r="X107" s="4" t="s">
        <v>235</v>
      </c>
      <c r="Y107" s="88" t="s">
        <v>349</v>
      </c>
      <c r="Z107" s="4" t="s">
        <v>236</v>
      </c>
      <c r="AA107" s="52" t="s">
        <v>15449</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7">
        <v>1500000</v>
      </c>
    </row>
    <row r="108" spans="1:200" ht="15.75" hidden="1">
      <c r="A108" s="49" t="str">
        <f>B108&amp;COUNTIF($B$3:B108,B108)</f>
        <v>02CD038</v>
      </c>
      <c r="B108" s="3" t="s">
        <v>1877</v>
      </c>
      <c r="C108" s="4" t="s">
        <v>1878</v>
      </c>
      <c r="D108" s="4" t="s">
        <v>1879</v>
      </c>
      <c r="E108" s="4" t="s">
        <v>1880</v>
      </c>
      <c r="F108" s="4" t="s">
        <v>1881</v>
      </c>
      <c r="G108" s="4" t="s">
        <v>1882</v>
      </c>
      <c r="H108" s="3" t="s">
        <v>248</v>
      </c>
      <c r="I108" s="4" t="s">
        <v>249</v>
      </c>
      <c r="J108" s="4" t="s">
        <v>1965</v>
      </c>
      <c r="K108" s="5" t="s">
        <v>1966</v>
      </c>
      <c r="L108" s="6">
        <v>2</v>
      </c>
      <c r="M108" s="5" t="s">
        <v>22</v>
      </c>
      <c r="N108" s="88">
        <v>2</v>
      </c>
      <c r="O108" s="4" t="s">
        <v>25</v>
      </c>
      <c r="P108" s="88">
        <v>2</v>
      </c>
      <c r="Q108" s="4" t="s">
        <v>180</v>
      </c>
      <c r="R108" s="88">
        <v>16</v>
      </c>
      <c r="S108" s="4" t="s">
        <v>31</v>
      </c>
      <c r="T108" s="66" t="str">
        <f t="shared" si="1"/>
        <v>16. Paz, justicia e instituciones sólidas</v>
      </c>
      <c r="U108" s="88" t="s">
        <v>349</v>
      </c>
      <c r="V108" s="4" t="s">
        <v>34</v>
      </c>
      <c r="W108" s="88" t="s">
        <v>528</v>
      </c>
      <c r="X108" s="4" t="s">
        <v>37</v>
      </c>
      <c r="Y108" s="88" t="s">
        <v>349</v>
      </c>
      <c r="Z108" s="4" t="s">
        <v>252</v>
      </c>
      <c r="AA108" s="52" t="s">
        <v>15495</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7">
        <v>2850000</v>
      </c>
    </row>
    <row r="109" spans="1:200" ht="15.75" hidden="1">
      <c r="A109" s="49" t="str">
        <f>B109&amp;COUNTIF($B$3:B109,B109)</f>
        <v>02CD039</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88">
        <v>5</v>
      </c>
      <c r="O109" s="5" t="s">
        <v>134</v>
      </c>
      <c r="P109" s="88">
        <v>0</v>
      </c>
      <c r="Q109" s="5" t="s">
        <v>134</v>
      </c>
      <c r="R109" s="88">
        <v>5</v>
      </c>
      <c r="S109" s="4" t="s">
        <v>268</v>
      </c>
      <c r="T109" s="66" t="str">
        <f t="shared" si="1"/>
        <v xml:space="preserve">5. Igualdad de género </v>
      </c>
      <c r="U109" s="88" t="s">
        <v>497</v>
      </c>
      <c r="V109" s="4" t="s">
        <v>34</v>
      </c>
      <c r="W109" s="88" t="s">
        <v>349</v>
      </c>
      <c r="X109" s="4" t="s">
        <v>269</v>
      </c>
      <c r="Y109" s="88" t="s">
        <v>840</v>
      </c>
      <c r="Z109" s="4" t="s">
        <v>270</v>
      </c>
      <c r="AA109" s="52" t="s">
        <v>15450</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7">
        <v>14900000</v>
      </c>
    </row>
    <row r="110" spans="1:200" ht="15.75" hidden="1">
      <c r="A110" s="49" t="str">
        <f>B110&amp;COUNTIF($B$3:B110,B110)</f>
        <v>02CD0310</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88">
        <v>6</v>
      </c>
      <c r="O110" s="4" t="s">
        <v>135</v>
      </c>
      <c r="P110" s="88">
        <v>0</v>
      </c>
      <c r="Q110" s="4" t="s">
        <v>135</v>
      </c>
      <c r="R110" s="88">
        <v>10</v>
      </c>
      <c r="S110" s="4" t="s">
        <v>286</v>
      </c>
      <c r="T110" s="66" t="str">
        <f t="shared" si="1"/>
        <v xml:space="preserve">10. Reducción de las desigualdades </v>
      </c>
      <c r="U110" s="88" t="s">
        <v>497</v>
      </c>
      <c r="V110" s="4" t="s">
        <v>34</v>
      </c>
      <c r="W110" s="88" t="s">
        <v>349</v>
      </c>
      <c r="X110" s="4" t="s">
        <v>269</v>
      </c>
      <c r="Y110" s="88" t="s">
        <v>840</v>
      </c>
      <c r="Z110" s="4" t="s">
        <v>270</v>
      </c>
      <c r="AA110" s="52" t="s">
        <v>15450</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7">
        <v>32820000</v>
      </c>
    </row>
    <row r="111" spans="1:200" ht="15.75" hidden="1">
      <c r="A111" s="49" t="str">
        <f>B111&amp;COUNTIF($B$3:B111,B111)</f>
        <v>02CD0311</v>
      </c>
      <c r="B111" s="3" t="s">
        <v>1877</v>
      </c>
      <c r="C111" s="4" t="s">
        <v>1878</v>
      </c>
      <c r="D111" s="4" t="s">
        <v>2043</v>
      </c>
      <c r="E111" s="4" t="s">
        <v>1880</v>
      </c>
      <c r="F111" s="4" t="s">
        <v>1881</v>
      </c>
      <c r="G111" s="4" t="s">
        <v>2044</v>
      </c>
      <c r="H111" s="3" t="s">
        <v>345</v>
      </c>
      <c r="I111" s="4" t="s">
        <v>346</v>
      </c>
      <c r="J111" s="4" t="s">
        <v>347</v>
      </c>
      <c r="K111" s="5" t="s">
        <v>2045</v>
      </c>
      <c r="L111" s="6">
        <v>1</v>
      </c>
      <c r="M111" s="5" t="s">
        <v>125</v>
      </c>
      <c r="N111" s="88">
        <v>6</v>
      </c>
      <c r="O111" s="4" t="s">
        <v>135</v>
      </c>
      <c r="P111" s="88" t="s">
        <v>497</v>
      </c>
      <c r="Q111" s="4" t="s">
        <v>167</v>
      </c>
      <c r="R111" s="88">
        <v>10</v>
      </c>
      <c r="S111" s="4" t="s">
        <v>286</v>
      </c>
      <c r="T111" s="66" t="str">
        <f t="shared" si="1"/>
        <v xml:space="preserve">10. Reducción de las desigualdades </v>
      </c>
      <c r="U111" s="88" t="s">
        <v>349</v>
      </c>
      <c r="V111" s="4" t="s">
        <v>350</v>
      </c>
      <c r="W111" s="88" t="s">
        <v>351</v>
      </c>
      <c r="X111" s="4" t="s">
        <v>352</v>
      </c>
      <c r="Y111" s="88" t="s">
        <v>353</v>
      </c>
      <c r="Z111" s="4" t="s">
        <v>354</v>
      </c>
      <c r="AA111" s="52" t="s">
        <v>1351</v>
      </c>
      <c r="AB111" s="3">
        <v>294</v>
      </c>
      <c r="AC111" s="4" t="s">
        <v>355</v>
      </c>
      <c r="AD111" s="4" t="s">
        <v>356</v>
      </c>
      <c r="AE111" s="4" t="s">
        <v>357</v>
      </c>
      <c r="AF111" s="4" t="s">
        <v>358</v>
      </c>
      <c r="AG111" s="4" t="s">
        <v>359</v>
      </c>
      <c r="AH111" s="8">
        <v>1</v>
      </c>
      <c r="AI111" s="4" t="s">
        <v>360</v>
      </c>
      <c r="AJ111" s="4" t="s">
        <v>361</v>
      </c>
      <c r="AK111" s="4" t="s">
        <v>59</v>
      </c>
      <c r="AL111" s="4" t="s">
        <v>362</v>
      </c>
      <c r="AM111" s="3">
        <v>0</v>
      </c>
      <c r="AN111" s="3">
        <v>0.5</v>
      </c>
      <c r="AO111" s="3">
        <v>1</v>
      </c>
      <c r="AP111" s="3">
        <v>1</v>
      </c>
      <c r="AQ111" s="3">
        <v>1</v>
      </c>
      <c r="AR111" s="4" t="s">
        <v>363</v>
      </c>
      <c r="AS111" s="4" t="s">
        <v>364</v>
      </c>
      <c r="AT111" s="4" t="s">
        <v>362</v>
      </c>
      <c r="AU111" s="4" t="s">
        <v>362</v>
      </c>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Y111" s="67">
        <v>32415733</v>
      </c>
    </row>
    <row r="112" spans="1:200" ht="15.75" hidden="1">
      <c r="A112" s="49" t="str">
        <f>B112&amp;COUNTIF($B$3:B112,B112)</f>
        <v>02CD0312</v>
      </c>
      <c r="B112" s="3" t="s">
        <v>1877</v>
      </c>
      <c r="C112" s="4" t="s">
        <v>1878</v>
      </c>
      <c r="D112" s="4" t="s">
        <v>1879</v>
      </c>
      <c r="E112" s="4" t="s">
        <v>1897</v>
      </c>
      <c r="F112" s="4" t="s">
        <v>1881</v>
      </c>
      <c r="G112" s="4" t="s">
        <v>1882</v>
      </c>
      <c r="H112" s="3" t="s">
        <v>1243</v>
      </c>
      <c r="I112" s="4" t="s">
        <v>1244</v>
      </c>
      <c r="J112" s="4" t="s">
        <v>2023</v>
      </c>
      <c r="K112" s="5" t="s">
        <v>2024</v>
      </c>
      <c r="L112" s="6">
        <v>1</v>
      </c>
      <c r="M112" s="5" t="s">
        <v>125</v>
      </c>
      <c r="N112" s="88">
        <v>6</v>
      </c>
      <c r="O112" s="5" t="s">
        <v>135</v>
      </c>
      <c r="P112" s="88">
        <v>0</v>
      </c>
      <c r="Q112" s="5" t="s">
        <v>135</v>
      </c>
      <c r="R112" s="88">
        <v>10</v>
      </c>
      <c r="S112" s="4" t="s">
        <v>286</v>
      </c>
      <c r="T112" s="66" t="str">
        <f t="shared" si="1"/>
        <v xml:space="preserve">10. Reducción de las desigualdades </v>
      </c>
      <c r="U112" s="88" t="s">
        <v>349</v>
      </c>
      <c r="V112" s="4" t="s">
        <v>350</v>
      </c>
      <c r="W112" s="88" t="s">
        <v>351</v>
      </c>
      <c r="X112" s="4" t="s">
        <v>352</v>
      </c>
      <c r="Y112" s="88" t="s">
        <v>353</v>
      </c>
      <c r="Z112" s="4" t="s">
        <v>354</v>
      </c>
      <c r="AA112" s="52" t="s">
        <v>1351</v>
      </c>
      <c r="AB112" s="3" t="s">
        <v>1247</v>
      </c>
      <c r="AC112" s="4" t="s">
        <v>1248</v>
      </c>
      <c r="AD112" s="4" t="s">
        <v>2025</v>
      </c>
      <c r="AE112" s="4" t="s">
        <v>2026</v>
      </c>
      <c r="AF112" s="4" t="s">
        <v>2027</v>
      </c>
      <c r="AG112" s="4" t="s">
        <v>2028</v>
      </c>
      <c r="AH112" s="8">
        <v>1</v>
      </c>
      <c r="AI112" s="4" t="s">
        <v>2029</v>
      </c>
      <c r="AJ112" s="4" t="s">
        <v>2030</v>
      </c>
      <c r="AK112" s="4" t="s">
        <v>59</v>
      </c>
      <c r="AL112" s="4" t="s">
        <v>2031</v>
      </c>
      <c r="AM112" s="9">
        <v>0.2</v>
      </c>
      <c r="AN112" s="9">
        <v>0.5</v>
      </c>
      <c r="AO112" s="9">
        <v>0.8</v>
      </c>
      <c r="AP112" s="9">
        <v>1</v>
      </c>
      <c r="AQ112" s="6">
        <v>1</v>
      </c>
      <c r="AR112" s="5" t="s">
        <v>2032</v>
      </c>
      <c r="AS112" s="5" t="s">
        <v>2033</v>
      </c>
      <c r="AT112" s="4" t="s">
        <v>2006</v>
      </c>
      <c r="AU112" s="4" t="s">
        <v>2007</v>
      </c>
      <c r="AV112" s="4" t="s">
        <v>2034</v>
      </c>
      <c r="AW112" s="4" t="s">
        <v>2006</v>
      </c>
      <c r="AX112" s="4" t="s">
        <v>2007</v>
      </c>
      <c r="AY112" s="4" t="s">
        <v>2035</v>
      </c>
      <c r="AZ112" s="4" t="s">
        <v>2006</v>
      </c>
      <c r="BA112" s="4" t="s">
        <v>2007</v>
      </c>
      <c r="BB112" s="4" t="s">
        <v>2036</v>
      </c>
      <c r="BC112" s="4" t="s">
        <v>2006</v>
      </c>
      <c r="BD112" s="4" t="s">
        <v>2007</v>
      </c>
      <c r="BE112" s="4" t="s">
        <v>2037</v>
      </c>
      <c r="BF112" s="4" t="s">
        <v>2006</v>
      </c>
      <c r="BG112" s="4" t="s">
        <v>2007</v>
      </c>
      <c r="BH112" s="4" t="s">
        <v>2038</v>
      </c>
      <c r="BI112" s="4" t="s">
        <v>2006</v>
      </c>
      <c r="BJ112" s="4" t="s">
        <v>2007</v>
      </c>
      <c r="BK112" s="4" t="s">
        <v>2039</v>
      </c>
      <c r="BL112" s="4" t="s">
        <v>2006</v>
      </c>
      <c r="BM112" s="4" t="s">
        <v>2007</v>
      </c>
      <c r="BN112" s="4" t="s">
        <v>2040</v>
      </c>
      <c r="BO112" s="4" t="s">
        <v>2006</v>
      </c>
      <c r="BP112" s="4" t="s">
        <v>2007</v>
      </c>
      <c r="BQ112" s="4" t="s">
        <v>2041</v>
      </c>
      <c r="BR112" s="4" t="s">
        <v>2006</v>
      </c>
      <c r="BS112" s="4" t="s">
        <v>2007</v>
      </c>
      <c r="BT112" s="4" t="s">
        <v>2042</v>
      </c>
      <c r="BU112" s="4" t="s">
        <v>2006</v>
      </c>
      <c r="BV112" s="4" t="s">
        <v>2007</v>
      </c>
      <c r="BY112" s="67">
        <v>26900633</v>
      </c>
    </row>
    <row r="113" spans="1:77" ht="15.75" hidden="1">
      <c r="A113" s="49" t="str">
        <f>B113&amp;COUNTIF($B$3:B113,B113)</f>
        <v>02CD041</v>
      </c>
      <c r="B113" s="3" t="s">
        <v>2046</v>
      </c>
      <c r="C113" s="4" t="s">
        <v>2047</v>
      </c>
      <c r="D113" s="4" t="s">
        <v>2048</v>
      </c>
      <c r="E113" s="4" t="s">
        <v>2049</v>
      </c>
      <c r="F113" s="4" t="s">
        <v>2050</v>
      </c>
      <c r="G113" s="4" t="s">
        <v>2051</v>
      </c>
      <c r="H113" s="3" t="s">
        <v>1400</v>
      </c>
      <c r="I113" s="4" t="s">
        <v>1401</v>
      </c>
      <c r="J113" s="4" t="s">
        <v>2082</v>
      </c>
      <c r="K113" s="5" t="s">
        <v>2083</v>
      </c>
      <c r="L113" s="6">
        <v>2</v>
      </c>
      <c r="M113" s="5" t="s">
        <v>22</v>
      </c>
      <c r="N113" s="88">
        <v>3</v>
      </c>
      <c r="O113" s="5" t="s">
        <v>138</v>
      </c>
      <c r="P113" s="88">
        <v>4</v>
      </c>
      <c r="Q113" s="5" t="s">
        <v>186</v>
      </c>
      <c r="R113" s="88">
        <v>15</v>
      </c>
      <c r="S113" s="4" t="s">
        <v>927</v>
      </c>
      <c r="T113" s="66" t="str">
        <f t="shared" si="1"/>
        <v>15. Vida de ecosistemas terrestres</v>
      </c>
      <c r="U113" s="88" t="s">
        <v>349</v>
      </c>
      <c r="V113" s="4" t="s">
        <v>350</v>
      </c>
      <c r="W113" s="88" t="s">
        <v>497</v>
      </c>
      <c r="X113" s="4" t="s">
        <v>928</v>
      </c>
      <c r="Y113" s="88" t="s">
        <v>351</v>
      </c>
      <c r="Z113" s="4" t="s">
        <v>1404</v>
      </c>
      <c r="AA113" s="52" t="s">
        <v>945</v>
      </c>
      <c r="AB113" s="3" t="s">
        <v>1405</v>
      </c>
      <c r="AC113" s="4" t="s">
        <v>1406</v>
      </c>
      <c r="AD113" s="4" t="s">
        <v>2084</v>
      </c>
      <c r="AE113" s="4" t="s">
        <v>2085</v>
      </c>
      <c r="AF113" s="4" t="s">
        <v>2086</v>
      </c>
      <c r="AG113" s="4" t="s">
        <v>2087</v>
      </c>
      <c r="AH113" s="8">
        <v>0.8</v>
      </c>
      <c r="AI113" s="4" t="s">
        <v>2088</v>
      </c>
      <c r="AJ113" s="4" t="s">
        <v>2089</v>
      </c>
      <c r="AK113" s="4" t="s">
        <v>59</v>
      </c>
      <c r="AL113" s="4" t="s">
        <v>2090</v>
      </c>
      <c r="AM113" s="9">
        <v>0.8</v>
      </c>
      <c r="AN113" s="9">
        <v>0.8</v>
      </c>
      <c r="AO113" s="9">
        <v>0.8</v>
      </c>
      <c r="AP113" s="9">
        <v>0.8</v>
      </c>
      <c r="AQ113" s="6">
        <v>0.9</v>
      </c>
      <c r="AR113" s="5" t="s">
        <v>2091</v>
      </c>
      <c r="AS113" s="5" t="s">
        <v>2092</v>
      </c>
      <c r="AT113" s="4" t="s">
        <v>2093</v>
      </c>
      <c r="AU113" s="4" t="s">
        <v>2094</v>
      </c>
      <c r="AV113" s="4" t="s">
        <v>229</v>
      </c>
      <c r="AW113" s="4" t="s">
        <v>229</v>
      </c>
      <c r="AX113" s="4" t="s">
        <v>229</v>
      </c>
      <c r="AY113" s="4" t="s">
        <v>229</v>
      </c>
      <c r="AZ113" s="4" t="s">
        <v>229</v>
      </c>
      <c r="BA113" s="4" t="s">
        <v>229</v>
      </c>
      <c r="BB113" s="4" t="s">
        <v>229</v>
      </c>
      <c r="BC113" s="4" t="s">
        <v>229</v>
      </c>
      <c r="BD113" s="4" t="s">
        <v>229</v>
      </c>
      <c r="BE113" s="4" t="s">
        <v>229</v>
      </c>
      <c r="BF113" s="4" t="s">
        <v>229</v>
      </c>
      <c r="BG113" s="4" t="s">
        <v>229</v>
      </c>
      <c r="BH113" s="4" t="s">
        <v>229</v>
      </c>
      <c r="BI113" s="4" t="s">
        <v>229</v>
      </c>
      <c r="BJ113" s="4" t="s">
        <v>229</v>
      </c>
      <c r="BK113" s="4" t="s">
        <v>229</v>
      </c>
      <c r="BL113" s="4" t="s">
        <v>229</v>
      </c>
      <c r="BM113" s="4" t="s">
        <v>229</v>
      </c>
      <c r="BN113" s="4" t="s">
        <v>229</v>
      </c>
      <c r="BO113" s="4" t="s">
        <v>229</v>
      </c>
      <c r="BP113" s="4" t="s">
        <v>229</v>
      </c>
      <c r="BQ113" s="4" t="s">
        <v>229</v>
      </c>
      <c r="BR113" s="4" t="s">
        <v>229</v>
      </c>
      <c r="BS113" s="4" t="s">
        <v>229</v>
      </c>
      <c r="BT113" s="4" t="s">
        <v>229</v>
      </c>
      <c r="BU113" s="4" t="s">
        <v>229</v>
      </c>
      <c r="BV113" s="4" t="s">
        <v>229</v>
      </c>
      <c r="BY113" s="67">
        <v>1775000</v>
      </c>
    </row>
    <row r="114" spans="1:77" ht="15.75" hidden="1">
      <c r="A114" s="49" t="str">
        <f>B114&amp;COUNTIF($B$3:B114,B114)</f>
        <v>02CD042</v>
      </c>
      <c r="B114" s="3" t="s">
        <v>2046</v>
      </c>
      <c r="C114" s="4" t="s">
        <v>2047</v>
      </c>
      <c r="D114" s="4" t="s">
        <v>2048</v>
      </c>
      <c r="E114" s="4" t="s">
        <v>2049</v>
      </c>
      <c r="F114" s="4" t="s">
        <v>2050</v>
      </c>
      <c r="G114" s="4" t="s">
        <v>2051</v>
      </c>
      <c r="H114" s="3" t="s">
        <v>946</v>
      </c>
      <c r="I114" s="4" t="s">
        <v>947</v>
      </c>
      <c r="J114" s="4" t="s">
        <v>2052</v>
      </c>
      <c r="K114" s="5" t="s">
        <v>2053</v>
      </c>
      <c r="L114" s="6">
        <v>2</v>
      </c>
      <c r="M114" s="5" t="s">
        <v>22</v>
      </c>
      <c r="N114" s="88">
        <v>3</v>
      </c>
      <c r="O114" s="5" t="s">
        <v>138</v>
      </c>
      <c r="P114" s="88">
        <v>3</v>
      </c>
      <c r="Q114" s="5" t="s">
        <v>185</v>
      </c>
      <c r="R114" s="88">
        <v>11</v>
      </c>
      <c r="S114" s="4" t="s">
        <v>631</v>
      </c>
      <c r="T114" s="66" t="str">
        <f t="shared" si="1"/>
        <v>11. Ciudades y comunidades sostenibles</v>
      </c>
      <c r="U114" s="88" t="s">
        <v>349</v>
      </c>
      <c r="V114" s="4" t="s">
        <v>350</v>
      </c>
      <c r="W114" s="88" t="s">
        <v>497</v>
      </c>
      <c r="X114" s="4" t="s">
        <v>928</v>
      </c>
      <c r="Y114" s="88" t="s">
        <v>497</v>
      </c>
      <c r="Z114" s="4" t="s">
        <v>950</v>
      </c>
      <c r="AA114" s="52" t="s">
        <v>15464</v>
      </c>
      <c r="AB114" s="3" t="s">
        <v>951</v>
      </c>
      <c r="AC114" s="4" t="s">
        <v>952</v>
      </c>
      <c r="AD114" s="4" t="s">
        <v>2054</v>
      </c>
      <c r="AE114" s="4" t="s">
        <v>2055</v>
      </c>
      <c r="AF114" s="4" t="s">
        <v>2056</v>
      </c>
      <c r="AG114" s="4" t="s">
        <v>2057</v>
      </c>
      <c r="AH114" s="8">
        <v>0.7</v>
      </c>
      <c r="AI114" s="4" t="s">
        <v>2058</v>
      </c>
      <c r="AJ114" s="4" t="s">
        <v>2059</v>
      </c>
      <c r="AK114" s="4" t="s">
        <v>59</v>
      </c>
      <c r="AL114" s="4" t="s">
        <v>2060</v>
      </c>
      <c r="AM114" s="9">
        <v>0.15</v>
      </c>
      <c r="AN114" s="9">
        <v>0.3</v>
      </c>
      <c r="AO114" s="9">
        <v>0.55000000000000004</v>
      </c>
      <c r="AP114" s="9">
        <v>0.7</v>
      </c>
      <c r="AQ114" s="6">
        <v>0.8</v>
      </c>
      <c r="AR114" s="5" t="s">
        <v>2061</v>
      </c>
      <c r="AS114" s="5" t="s">
        <v>2062</v>
      </c>
      <c r="AT114" s="4" t="s">
        <v>2063</v>
      </c>
      <c r="AU114" s="4" t="s">
        <v>2064</v>
      </c>
      <c r="AV114" s="4" t="s">
        <v>2065</v>
      </c>
      <c r="AW114" s="4" t="s">
        <v>2063</v>
      </c>
      <c r="AX114" s="4" t="s">
        <v>2064</v>
      </c>
      <c r="AY114" s="4" t="s">
        <v>2066</v>
      </c>
      <c r="AZ114" s="4" t="s">
        <v>2063</v>
      </c>
      <c r="BA114" s="4" t="s">
        <v>2064</v>
      </c>
      <c r="BB114" s="4" t="s">
        <v>229</v>
      </c>
      <c r="BC114" s="4" t="s">
        <v>229</v>
      </c>
      <c r="BD114" s="4" t="s">
        <v>229</v>
      </c>
      <c r="BE114" s="4" t="s">
        <v>229</v>
      </c>
      <c r="BF114" s="4" t="s">
        <v>229</v>
      </c>
      <c r="BG114" s="4" t="s">
        <v>229</v>
      </c>
      <c r="BH114" s="4" t="s">
        <v>229</v>
      </c>
      <c r="BI114" s="4" t="s">
        <v>229</v>
      </c>
      <c r="BJ114" s="4" t="s">
        <v>229</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7">
        <v>1294493813.5500002</v>
      </c>
    </row>
    <row r="115" spans="1:77" ht="15.75" hidden="1">
      <c r="A115" s="49" t="str">
        <f>B115&amp;COUNTIF($B$3:B115,B115)</f>
        <v>02CD043</v>
      </c>
      <c r="B115" s="3" t="s">
        <v>2046</v>
      </c>
      <c r="C115" s="4" t="s">
        <v>2047</v>
      </c>
      <c r="D115" s="4" t="s">
        <v>2048</v>
      </c>
      <c r="E115" s="4" t="s">
        <v>2049</v>
      </c>
      <c r="F115" s="4" t="s">
        <v>2050</v>
      </c>
      <c r="G115" s="4" t="s">
        <v>2051</v>
      </c>
      <c r="H115" s="3" t="s">
        <v>968</v>
      </c>
      <c r="I115" s="4" t="s">
        <v>969</v>
      </c>
      <c r="J115" s="4" t="s">
        <v>2095</v>
      </c>
      <c r="K115" s="5" t="s">
        <v>2096</v>
      </c>
      <c r="L115" s="6">
        <v>1</v>
      </c>
      <c r="M115" s="5" t="s">
        <v>125</v>
      </c>
      <c r="N115" s="88">
        <v>2</v>
      </c>
      <c r="O115" s="4" t="s">
        <v>131</v>
      </c>
      <c r="P115" s="88">
        <v>4</v>
      </c>
      <c r="Q115" s="4" t="s">
        <v>164</v>
      </c>
      <c r="R115" s="88">
        <v>3</v>
      </c>
      <c r="S115" s="4" t="s">
        <v>972</v>
      </c>
      <c r="T115" s="66" t="str">
        <f t="shared" si="1"/>
        <v xml:space="preserve">3. Salud y bienestar </v>
      </c>
      <c r="U115" s="88" t="s">
        <v>349</v>
      </c>
      <c r="V115" s="4" t="s">
        <v>350</v>
      </c>
      <c r="W115" s="88" t="s">
        <v>528</v>
      </c>
      <c r="X115" s="4" t="s">
        <v>973</v>
      </c>
      <c r="Y115" s="88" t="s">
        <v>498</v>
      </c>
      <c r="Z115" s="4" t="s">
        <v>974</v>
      </c>
      <c r="AA115" s="52" t="s">
        <v>15465</v>
      </c>
      <c r="AB115" s="3" t="s">
        <v>975</v>
      </c>
      <c r="AC115" s="4" t="s">
        <v>976</v>
      </c>
      <c r="AD115" s="4" t="s">
        <v>2097</v>
      </c>
      <c r="AE115" s="4" t="s">
        <v>2098</v>
      </c>
      <c r="AF115" s="4" t="s">
        <v>2099</v>
      </c>
      <c r="AG115" s="4" t="s">
        <v>2100</v>
      </c>
      <c r="AH115" s="8">
        <v>0.8</v>
      </c>
      <c r="AI115" s="4" t="s">
        <v>2101</v>
      </c>
      <c r="AJ115" s="4" t="s">
        <v>2102</v>
      </c>
      <c r="AK115" s="4" t="s">
        <v>59</v>
      </c>
      <c r="AL115" s="4" t="s">
        <v>2103</v>
      </c>
      <c r="AM115" s="9">
        <v>0.8</v>
      </c>
      <c r="AN115" s="9">
        <v>0.8</v>
      </c>
      <c r="AO115" s="9">
        <v>0.8</v>
      </c>
      <c r="AP115" s="9">
        <v>0.8</v>
      </c>
      <c r="AQ115" s="6">
        <v>0.9</v>
      </c>
      <c r="AR115" s="5" t="s">
        <v>2104</v>
      </c>
      <c r="AS115" s="5" t="s">
        <v>2105</v>
      </c>
      <c r="AT115" s="4" t="s">
        <v>2106</v>
      </c>
      <c r="AU115" s="4" t="s">
        <v>2094</v>
      </c>
      <c r="AV115" s="4" t="s">
        <v>2107</v>
      </c>
      <c r="AW115" s="4" t="s">
        <v>2106</v>
      </c>
      <c r="AX115" s="4" t="s">
        <v>2094</v>
      </c>
      <c r="AY115" s="4" t="s">
        <v>229</v>
      </c>
      <c r="AZ115" s="4" t="s">
        <v>229</v>
      </c>
      <c r="BA115" s="4" t="s">
        <v>229</v>
      </c>
      <c r="BB115" s="4" t="s">
        <v>229</v>
      </c>
      <c r="BC115" s="4" t="s">
        <v>229</v>
      </c>
      <c r="BD115" s="4" t="s">
        <v>229</v>
      </c>
      <c r="BE115" s="4" t="s">
        <v>229</v>
      </c>
      <c r="BF115" s="4" t="s">
        <v>229</v>
      </c>
      <c r="BG115" s="4" t="s">
        <v>229</v>
      </c>
      <c r="BH115" s="4" t="s">
        <v>229</v>
      </c>
      <c r="BI115" s="4" t="s">
        <v>229</v>
      </c>
      <c r="BJ115" s="4" t="s">
        <v>229</v>
      </c>
      <c r="BK115" s="4" t="s">
        <v>229</v>
      </c>
      <c r="BL115" s="4" t="s">
        <v>229</v>
      </c>
      <c r="BM115" s="4" t="s">
        <v>229</v>
      </c>
      <c r="BN115" s="4" t="s">
        <v>229</v>
      </c>
      <c r="BO115" s="4" t="s">
        <v>229</v>
      </c>
      <c r="BP115" s="4" t="s">
        <v>229</v>
      </c>
      <c r="BQ115" s="4" t="s">
        <v>229</v>
      </c>
      <c r="BR115" s="4" t="s">
        <v>229</v>
      </c>
      <c r="BS115" s="4" t="s">
        <v>229</v>
      </c>
      <c r="BT115" s="4" t="s">
        <v>229</v>
      </c>
      <c r="BU115" s="4" t="s">
        <v>229</v>
      </c>
      <c r="BV115" s="4" t="s">
        <v>229</v>
      </c>
      <c r="BY115" s="67">
        <v>10000000</v>
      </c>
    </row>
    <row r="116" spans="1:77" ht="15.75" hidden="1">
      <c r="A116" s="49" t="str">
        <f>B116&amp;COUNTIF($B$3:B116,B116)</f>
        <v>02CD044</v>
      </c>
      <c r="B116" s="3" t="s">
        <v>2046</v>
      </c>
      <c r="C116" s="4" t="s">
        <v>2047</v>
      </c>
      <c r="D116" s="4" t="s">
        <v>2048</v>
      </c>
      <c r="E116" s="4" t="s">
        <v>2049</v>
      </c>
      <c r="F116" s="4" t="s">
        <v>2050</v>
      </c>
      <c r="G116" s="4" t="s">
        <v>2051</v>
      </c>
      <c r="H116" s="3" t="s">
        <v>2108</v>
      </c>
      <c r="I116" s="4" t="s">
        <v>2109</v>
      </c>
      <c r="J116" s="4" t="s">
        <v>2110</v>
      </c>
      <c r="K116" s="5" t="s">
        <v>2111</v>
      </c>
      <c r="L116" s="6">
        <v>1</v>
      </c>
      <c r="M116" s="5" t="s">
        <v>125</v>
      </c>
      <c r="N116" s="88">
        <v>3</v>
      </c>
      <c r="O116" s="5" t="s">
        <v>132</v>
      </c>
      <c r="P116" s="88">
        <v>1</v>
      </c>
      <c r="Q116" s="5" t="s">
        <v>1058</v>
      </c>
      <c r="R116" s="88">
        <v>11</v>
      </c>
      <c r="S116" s="4" t="s">
        <v>631</v>
      </c>
      <c r="T116" s="66" t="str">
        <f t="shared" si="1"/>
        <v>11. Ciudades y comunidades sostenibles</v>
      </c>
      <c r="U116" s="88" t="s">
        <v>349</v>
      </c>
      <c r="V116" s="4" t="s">
        <v>350</v>
      </c>
      <c r="W116" s="88" t="s">
        <v>840</v>
      </c>
      <c r="X116" s="4" t="s">
        <v>1039</v>
      </c>
      <c r="Y116" s="88" t="s">
        <v>497</v>
      </c>
      <c r="Z116" s="4" t="s">
        <v>1059</v>
      </c>
      <c r="AA116" s="52" t="s">
        <v>15469</v>
      </c>
      <c r="AB116" s="3" t="s">
        <v>1805</v>
      </c>
      <c r="AC116" s="4" t="s">
        <v>1806</v>
      </c>
      <c r="AD116" s="4" t="s">
        <v>2112</v>
      </c>
      <c r="AE116" s="4" t="s">
        <v>2070</v>
      </c>
      <c r="AF116" s="4" t="s">
        <v>2113</v>
      </c>
      <c r="AG116" s="4" t="s">
        <v>2114</v>
      </c>
      <c r="AH116" s="8">
        <v>0.7</v>
      </c>
      <c r="AI116" s="4" t="s">
        <v>2115</v>
      </c>
      <c r="AJ116" s="4" t="s">
        <v>2116</v>
      </c>
      <c r="AK116" s="4" t="s">
        <v>59</v>
      </c>
      <c r="AL116" s="4" t="s">
        <v>2117</v>
      </c>
      <c r="AM116" s="9">
        <v>0.7</v>
      </c>
      <c r="AN116" s="9">
        <v>0.7</v>
      </c>
      <c r="AO116" s="9">
        <v>0.7</v>
      </c>
      <c r="AP116" s="9">
        <v>0.7</v>
      </c>
      <c r="AQ116" s="6">
        <v>0.8</v>
      </c>
      <c r="AR116" s="5" t="s">
        <v>2114</v>
      </c>
      <c r="AS116" s="5" t="s">
        <v>2118</v>
      </c>
      <c r="AT116" s="4" t="s">
        <v>2119</v>
      </c>
      <c r="AU116" s="4" t="s">
        <v>2120</v>
      </c>
      <c r="AV116" s="4" t="s">
        <v>2121</v>
      </c>
      <c r="AW116" s="4" t="s">
        <v>2119</v>
      </c>
      <c r="AX116" s="4" t="s">
        <v>2120</v>
      </c>
      <c r="AY116" s="4" t="s">
        <v>229</v>
      </c>
      <c r="AZ116" s="4" t="s">
        <v>229</v>
      </c>
      <c r="BA116" s="4" t="s">
        <v>229</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7">
        <v>786278636</v>
      </c>
    </row>
    <row r="117" spans="1:77" ht="15.75" hidden="1">
      <c r="A117" s="49" t="str">
        <f>B117&amp;COUNTIF($B$3:B117,B117)</f>
        <v>02CD045</v>
      </c>
      <c r="B117" s="49" t="s">
        <v>2046</v>
      </c>
      <c r="C117" s="49"/>
      <c r="D117" s="49"/>
      <c r="E117" s="49"/>
      <c r="F117" s="49"/>
      <c r="G117" s="49"/>
      <c r="H117" s="49" t="s">
        <v>6694</v>
      </c>
      <c r="I117" s="49" t="s">
        <v>6695</v>
      </c>
      <c r="J117" s="49"/>
      <c r="K117" s="49" t="s">
        <v>15554</v>
      </c>
      <c r="L117" s="49">
        <v>2</v>
      </c>
      <c r="M117" s="49" t="s">
        <v>22</v>
      </c>
      <c r="N117" s="49">
        <v>1</v>
      </c>
      <c r="O117" s="49"/>
      <c r="P117" s="88">
        <v>4</v>
      </c>
      <c r="Q117" s="49"/>
      <c r="R117" s="88">
        <v>8</v>
      </c>
      <c r="S117" s="49" t="s">
        <v>15557</v>
      </c>
      <c r="T117" s="66" t="str">
        <f t="shared" si="1"/>
        <v xml:space="preserve">8. Trabajo decente y crecimiento económico </v>
      </c>
      <c r="U117" s="49"/>
      <c r="V117" s="49"/>
      <c r="W117" s="49"/>
      <c r="X117" s="49"/>
      <c r="Y117" s="49"/>
      <c r="Z117" s="49"/>
      <c r="AA117" s="52" t="s">
        <v>15454</v>
      </c>
      <c r="AB117" s="49">
        <v>148</v>
      </c>
      <c r="AC117" s="49"/>
      <c r="AD117" s="49"/>
      <c r="AE117" s="49"/>
      <c r="AF117" s="49"/>
      <c r="AG117" s="49"/>
      <c r="AH117" s="24">
        <v>1</v>
      </c>
      <c r="AI117" s="49" t="s">
        <v>15558</v>
      </c>
      <c r="AJ117" s="4" t="s">
        <v>15559</v>
      </c>
      <c r="AK117" s="4" t="s">
        <v>59</v>
      </c>
      <c r="AL117" s="4" t="s">
        <v>362</v>
      </c>
      <c r="AM117" s="49">
        <v>0</v>
      </c>
      <c r="AN117" s="49">
        <v>0</v>
      </c>
      <c r="AO117" s="49">
        <v>0</v>
      </c>
      <c r="AP117" s="49">
        <v>1</v>
      </c>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row>
    <row r="118" spans="1:77" ht="15.75" hidden="1">
      <c r="A118" s="49" t="str">
        <f>B118&amp;COUNTIF($B$3:B118,B118)</f>
        <v>02CD046</v>
      </c>
      <c r="B118" s="3" t="s">
        <v>2046</v>
      </c>
      <c r="C118" s="4" t="s">
        <v>2047</v>
      </c>
      <c r="D118" s="4" t="s">
        <v>2048</v>
      </c>
      <c r="E118" s="4" t="s">
        <v>2049</v>
      </c>
      <c r="F118" s="4" t="s">
        <v>2050</v>
      </c>
      <c r="G118" s="4" t="s">
        <v>2051</v>
      </c>
      <c r="H118" s="3" t="s">
        <v>1035</v>
      </c>
      <c r="I118" s="4" t="s">
        <v>1036</v>
      </c>
      <c r="J118" s="4" t="s">
        <v>2122</v>
      </c>
      <c r="K118" s="5" t="s">
        <v>2123</v>
      </c>
      <c r="L118" s="6">
        <v>4</v>
      </c>
      <c r="M118" s="5" t="s">
        <v>127</v>
      </c>
      <c r="N118" s="88">
        <v>4</v>
      </c>
      <c r="O118" s="4" t="s">
        <v>145</v>
      </c>
      <c r="P118" s="88">
        <v>0</v>
      </c>
      <c r="Q118" s="4" t="s">
        <v>145</v>
      </c>
      <c r="R118" s="88">
        <v>4</v>
      </c>
      <c r="S118" s="4" t="s">
        <v>1022</v>
      </c>
      <c r="T118" s="66" t="str">
        <f t="shared" si="1"/>
        <v>4. Educación de calidad</v>
      </c>
      <c r="U118" s="88" t="s">
        <v>349</v>
      </c>
      <c r="V118" s="4" t="s">
        <v>350</v>
      </c>
      <c r="W118" s="88" t="s">
        <v>840</v>
      </c>
      <c r="X118" s="4" t="s">
        <v>1039</v>
      </c>
      <c r="Y118" s="88" t="s">
        <v>349</v>
      </c>
      <c r="Z118" s="4" t="s">
        <v>1040</v>
      </c>
      <c r="AA118" s="52" t="s">
        <v>15468</v>
      </c>
      <c r="AB118" s="3" t="s">
        <v>1041</v>
      </c>
      <c r="AC118" s="4" t="s">
        <v>1549</v>
      </c>
      <c r="AD118" s="4" t="s">
        <v>2124</v>
      </c>
      <c r="AE118" s="4" t="s">
        <v>2070</v>
      </c>
      <c r="AF118" s="4" t="s">
        <v>2125</v>
      </c>
      <c r="AG118" s="4" t="s">
        <v>2126</v>
      </c>
      <c r="AH118" s="8">
        <v>0.7</v>
      </c>
      <c r="AI118" s="4" t="s">
        <v>2127</v>
      </c>
      <c r="AJ118" s="4" t="s">
        <v>2128</v>
      </c>
      <c r="AK118" s="4" t="s">
        <v>59</v>
      </c>
      <c r="AL118" s="4" t="s">
        <v>2129</v>
      </c>
      <c r="AM118" s="9">
        <v>0.7</v>
      </c>
      <c r="AN118" s="9">
        <v>0.7</v>
      </c>
      <c r="AO118" s="9">
        <v>0.7</v>
      </c>
      <c r="AP118" s="9">
        <v>0.7</v>
      </c>
      <c r="AQ118" s="6">
        <v>0.8</v>
      </c>
      <c r="AR118" s="5" t="s">
        <v>2130</v>
      </c>
      <c r="AS118" s="5" t="s">
        <v>2131</v>
      </c>
      <c r="AT118" s="4" t="s">
        <v>2132</v>
      </c>
      <c r="AU118" s="4" t="s">
        <v>2133</v>
      </c>
      <c r="AV118" s="4" t="s">
        <v>2134</v>
      </c>
      <c r="AW118" s="4" t="s">
        <v>2132</v>
      </c>
      <c r="AX118" s="4" t="s">
        <v>2133</v>
      </c>
      <c r="AY118" s="4" t="s">
        <v>2135</v>
      </c>
      <c r="AZ118" s="4" t="s">
        <v>2132</v>
      </c>
      <c r="BA118" s="4" t="s">
        <v>2133</v>
      </c>
      <c r="BB118" s="4" t="s">
        <v>2136</v>
      </c>
      <c r="BC118" s="4" t="s">
        <v>2132</v>
      </c>
      <c r="BD118" s="4" t="s">
        <v>2133</v>
      </c>
      <c r="BE118" s="4" t="s">
        <v>2137</v>
      </c>
      <c r="BF118" s="4" t="s">
        <v>2132</v>
      </c>
      <c r="BG118" s="4" t="s">
        <v>2133</v>
      </c>
      <c r="BH118" s="4" t="s">
        <v>2138</v>
      </c>
      <c r="BI118" s="4" t="s">
        <v>2132</v>
      </c>
      <c r="BJ118" s="4" t="s">
        <v>2133</v>
      </c>
      <c r="BK118" s="4" t="s">
        <v>2139</v>
      </c>
      <c r="BL118" s="4" t="s">
        <v>2132</v>
      </c>
      <c r="BM118" s="4" t="s">
        <v>2133</v>
      </c>
      <c r="BN118" s="4" t="s">
        <v>2140</v>
      </c>
      <c r="BO118" s="4" t="s">
        <v>2132</v>
      </c>
      <c r="BP118" s="4" t="s">
        <v>2133</v>
      </c>
      <c r="BQ118" s="4" t="s">
        <v>2141</v>
      </c>
      <c r="BR118" s="4" t="s">
        <v>2132</v>
      </c>
      <c r="BS118" s="4" t="s">
        <v>2133</v>
      </c>
      <c r="BT118" s="4" t="s">
        <v>229</v>
      </c>
      <c r="BU118" s="4" t="s">
        <v>229</v>
      </c>
      <c r="BV118" s="4" t="s">
        <v>229</v>
      </c>
      <c r="BY118" s="67">
        <v>1400000</v>
      </c>
    </row>
    <row r="119" spans="1:77" ht="15.75" hidden="1">
      <c r="A119" s="49" t="str">
        <f>B119&amp;COUNTIF($B$3:B119,B119)</f>
        <v>02CD047</v>
      </c>
      <c r="B119" s="3" t="s">
        <v>2046</v>
      </c>
      <c r="C119" s="4" t="s">
        <v>2047</v>
      </c>
      <c r="D119" s="4" t="s">
        <v>2048</v>
      </c>
      <c r="E119" s="4" t="s">
        <v>2049</v>
      </c>
      <c r="F119" s="4" t="s">
        <v>2050</v>
      </c>
      <c r="G119" s="4" t="s">
        <v>2051</v>
      </c>
      <c r="H119" s="3" t="s">
        <v>1296</v>
      </c>
      <c r="I119" s="4" t="s">
        <v>1297</v>
      </c>
      <c r="J119" s="4" t="s">
        <v>2142</v>
      </c>
      <c r="K119" s="5" t="s">
        <v>2143</v>
      </c>
      <c r="L119" s="6">
        <v>2</v>
      </c>
      <c r="M119" s="5" t="s">
        <v>22</v>
      </c>
      <c r="N119" s="88">
        <v>3</v>
      </c>
      <c r="O119" s="5" t="s">
        <v>138</v>
      </c>
      <c r="P119" s="88">
        <v>2</v>
      </c>
      <c r="Q119" s="5" t="s">
        <v>184</v>
      </c>
      <c r="R119" s="88">
        <v>6</v>
      </c>
      <c r="S119" s="4" t="s">
        <v>1300</v>
      </c>
      <c r="T119" s="66" t="str">
        <f t="shared" si="1"/>
        <v xml:space="preserve">6. Agua limpia y saneamiento </v>
      </c>
      <c r="U119" s="88" t="s">
        <v>349</v>
      </c>
      <c r="V119" s="4" t="s">
        <v>350</v>
      </c>
      <c r="W119" s="88" t="s">
        <v>349</v>
      </c>
      <c r="X119" s="4" t="s">
        <v>783</v>
      </c>
      <c r="Y119" s="88" t="s">
        <v>528</v>
      </c>
      <c r="Z119" s="4" t="s">
        <v>1301</v>
      </c>
      <c r="AA119" s="52" t="s">
        <v>15460</v>
      </c>
      <c r="AB119" s="3" t="s">
        <v>1302</v>
      </c>
      <c r="AC119" s="4" t="s">
        <v>1303</v>
      </c>
      <c r="AD119" s="4" t="s">
        <v>2144</v>
      </c>
      <c r="AE119" s="4" t="s">
        <v>2145</v>
      </c>
      <c r="AF119" s="4" t="s">
        <v>2142</v>
      </c>
      <c r="AG119" s="4" t="s">
        <v>2146</v>
      </c>
      <c r="AH119" s="8">
        <v>0.7</v>
      </c>
      <c r="AI119" s="4" t="s">
        <v>2147</v>
      </c>
      <c r="AJ119" s="4" t="s">
        <v>2148</v>
      </c>
      <c r="AK119" s="4" t="s">
        <v>59</v>
      </c>
      <c r="AL119" s="4" t="s">
        <v>2149</v>
      </c>
      <c r="AM119" s="9">
        <v>0.7</v>
      </c>
      <c r="AN119" s="9">
        <v>0.7</v>
      </c>
      <c r="AO119" s="9">
        <v>0.7</v>
      </c>
      <c r="AP119" s="9">
        <v>0.7</v>
      </c>
      <c r="AQ119" s="6">
        <v>0.8</v>
      </c>
      <c r="AR119" s="5" t="s">
        <v>2150</v>
      </c>
      <c r="AS119" s="5" t="s">
        <v>2151</v>
      </c>
      <c r="AT119" s="4" t="s">
        <v>2152</v>
      </c>
      <c r="AU119" s="4" t="s">
        <v>2153</v>
      </c>
      <c r="AV119" s="4" t="s">
        <v>2154</v>
      </c>
      <c r="AW119" s="4" t="s">
        <v>2152</v>
      </c>
      <c r="AX119" s="4" t="s">
        <v>2153</v>
      </c>
      <c r="AY119" s="4" t="s">
        <v>2155</v>
      </c>
      <c r="AZ119" s="4" t="s">
        <v>2152</v>
      </c>
      <c r="BA119" s="4" t="s">
        <v>2153</v>
      </c>
      <c r="BB119" s="4" t="s">
        <v>2156</v>
      </c>
      <c r="BC119" s="4" t="s">
        <v>2152</v>
      </c>
      <c r="BD119" s="4" t="s">
        <v>2153</v>
      </c>
      <c r="BE119" s="4" t="s">
        <v>2157</v>
      </c>
      <c r="BF119" s="4" t="s">
        <v>2152</v>
      </c>
      <c r="BG119" s="4" t="s">
        <v>2153</v>
      </c>
      <c r="BH119" s="4" t="s">
        <v>2158</v>
      </c>
      <c r="BI119" s="4" t="s">
        <v>2152</v>
      </c>
      <c r="BJ119" s="4" t="s">
        <v>2153</v>
      </c>
      <c r="BK119" s="4" t="s">
        <v>2159</v>
      </c>
      <c r="BL119" s="4" t="s">
        <v>2119</v>
      </c>
      <c r="BM119" s="4" t="s">
        <v>2160</v>
      </c>
      <c r="BN119" s="4" t="s">
        <v>2161</v>
      </c>
      <c r="BO119" s="4" t="s">
        <v>2119</v>
      </c>
      <c r="BP119" s="4" t="s">
        <v>2160</v>
      </c>
      <c r="BQ119" s="4" t="s">
        <v>2162</v>
      </c>
      <c r="BR119" s="4" t="s">
        <v>2119</v>
      </c>
      <c r="BS119" s="4" t="s">
        <v>2160</v>
      </c>
      <c r="BT119" s="4" t="s">
        <v>229</v>
      </c>
      <c r="BU119" s="4" t="s">
        <v>229</v>
      </c>
      <c r="BV119" s="4" t="s">
        <v>229</v>
      </c>
      <c r="BY119" s="67">
        <v>1600000</v>
      </c>
    </row>
    <row r="120" spans="1:77" ht="15.75" hidden="1">
      <c r="A120" s="49" t="str">
        <f>B120&amp;COUNTIF($B$3:B120,B120)</f>
        <v>02CD048</v>
      </c>
      <c r="B120" s="3" t="s">
        <v>2046</v>
      </c>
      <c r="C120" s="4" t="s">
        <v>2047</v>
      </c>
      <c r="D120" s="4" t="s">
        <v>2048</v>
      </c>
      <c r="E120" s="4" t="s">
        <v>2049</v>
      </c>
      <c r="F120" s="4" t="s">
        <v>2050</v>
      </c>
      <c r="G120" s="4" t="s">
        <v>2051</v>
      </c>
      <c r="H120" s="3" t="s">
        <v>2163</v>
      </c>
      <c r="I120" s="4" t="s">
        <v>2164</v>
      </c>
      <c r="J120" s="4" t="s">
        <v>2165</v>
      </c>
      <c r="K120" s="5" t="s">
        <v>2166</v>
      </c>
      <c r="L120" s="6">
        <v>2</v>
      </c>
      <c r="M120" s="5" t="s">
        <v>22</v>
      </c>
      <c r="N120" s="88">
        <v>2</v>
      </c>
      <c r="O120" s="4" t="s">
        <v>25</v>
      </c>
      <c r="P120" s="88">
        <v>1</v>
      </c>
      <c r="Q120" s="4" t="s">
        <v>28</v>
      </c>
      <c r="R120" s="88">
        <v>11</v>
      </c>
      <c r="S120" s="4" t="s">
        <v>631</v>
      </c>
      <c r="T120" s="66" t="str">
        <f t="shared" si="1"/>
        <v>11. Ciudades y comunidades sostenibles</v>
      </c>
      <c r="U120" s="88" t="s">
        <v>349</v>
      </c>
      <c r="V120" s="4" t="s">
        <v>350</v>
      </c>
      <c r="W120" s="88" t="s">
        <v>349</v>
      </c>
      <c r="X120" s="4" t="s">
        <v>783</v>
      </c>
      <c r="Y120" s="88" t="s">
        <v>497</v>
      </c>
      <c r="Z120" s="4" t="s">
        <v>784</v>
      </c>
      <c r="AA120" s="52" t="s">
        <v>15456</v>
      </c>
      <c r="AB120" s="3" t="s">
        <v>1324</v>
      </c>
      <c r="AC120" s="4" t="s">
        <v>1325</v>
      </c>
      <c r="AD120" s="4" t="s">
        <v>2167</v>
      </c>
      <c r="AE120" s="4" t="s">
        <v>2168</v>
      </c>
      <c r="AF120" s="4" t="s">
        <v>2113</v>
      </c>
      <c r="AG120" s="4" t="s">
        <v>2114</v>
      </c>
      <c r="AH120" s="8">
        <v>0.7</v>
      </c>
      <c r="AI120" s="4" t="s">
        <v>2169</v>
      </c>
      <c r="AJ120" s="4" t="s">
        <v>2170</v>
      </c>
      <c r="AK120" s="4" t="s">
        <v>59</v>
      </c>
      <c r="AL120" s="4" t="s">
        <v>2171</v>
      </c>
      <c r="AM120" s="9">
        <v>0.15</v>
      </c>
      <c r="AN120" s="9">
        <v>0.3</v>
      </c>
      <c r="AO120" s="9">
        <v>0.55000000000000004</v>
      </c>
      <c r="AP120" s="9">
        <v>0.7</v>
      </c>
      <c r="AQ120" s="6">
        <v>0.75</v>
      </c>
      <c r="AR120" s="5" t="s">
        <v>2114</v>
      </c>
      <c r="AS120" s="5" t="s">
        <v>2172</v>
      </c>
      <c r="AT120" s="4" t="s">
        <v>2173</v>
      </c>
      <c r="AU120" s="4" t="s">
        <v>2120</v>
      </c>
      <c r="AV120" s="4" t="s">
        <v>229</v>
      </c>
      <c r="AW120" s="4" t="s">
        <v>229</v>
      </c>
      <c r="AX120" s="4" t="s">
        <v>229</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7">
        <v>12052689</v>
      </c>
    </row>
    <row r="121" spans="1:77" ht="15.75" hidden="1">
      <c r="A121" s="49" t="str">
        <f>B121&amp;COUNTIF($B$3:B121,B121)</f>
        <v>02CD049</v>
      </c>
      <c r="B121" s="3" t="s">
        <v>2046</v>
      </c>
      <c r="C121" s="4" t="s">
        <v>2047</v>
      </c>
      <c r="D121" s="4" t="s">
        <v>2048</v>
      </c>
      <c r="E121" s="4" t="s">
        <v>2049</v>
      </c>
      <c r="F121" s="4" t="s">
        <v>2050</v>
      </c>
      <c r="G121" s="4" t="s">
        <v>2051</v>
      </c>
      <c r="H121" s="3" t="s">
        <v>1261</v>
      </c>
      <c r="I121" s="4" t="s">
        <v>1262</v>
      </c>
      <c r="J121" s="4" t="s">
        <v>2165</v>
      </c>
      <c r="K121" s="5" t="s">
        <v>2174</v>
      </c>
      <c r="L121" s="6">
        <v>2</v>
      </c>
      <c r="M121" s="5" t="s">
        <v>22</v>
      </c>
      <c r="N121" s="88">
        <v>2</v>
      </c>
      <c r="O121" s="5" t="s">
        <v>25</v>
      </c>
      <c r="P121" s="88">
        <v>2</v>
      </c>
      <c r="Q121" s="5" t="s">
        <v>180</v>
      </c>
      <c r="R121" s="88">
        <v>11</v>
      </c>
      <c r="S121" s="4" t="s">
        <v>631</v>
      </c>
      <c r="T121" s="66" t="str">
        <f t="shared" si="1"/>
        <v>11. Ciudades y comunidades sostenibles</v>
      </c>
      <c r="U121" s="88" t="s">
        <v>349</v>
      </c>
      <c r="V121" s="4" t="s">
        <v>350</v>
      </c>
      <c r="W121" s="88" t="s">
        <v>349</v>
      </c>
      <c r="X121" s="4" t="s">
        <v>783</v>
      </c>
      <c r="Y121" s="88" t="s">
        <v>497</v>
      </c>
      <c r="Z121" s="4" t="s">
        <v>784</v>
      </c>
      <c r="AA121" s="52" t="s">
        <v>15456</v>
      </c>
      <c r="AB121" s="3" t="s">
        <v>1265</v>
      </c>
      <c r="AC121" s="4" t="s">
        <v>1266</v>
      </c>
      <c r="AD121" s="4" t="s">
        <v>2175</v>
      </c>
      <c r="AE121" s="4" t="s">
        <v>2168</v>
      </c>
      <c r="AF121" s="4" t="s">
        <v>2113</v>
      </c>
      <c r="AG121" s="4" t="s">
        <v>2114</v>
      </c>
      <c r="AH121" s="8">
        <v>0.7</v>
      </c>
      <c r="AI121" s="4" t="s">
        <v>2176</v>
      </c>
      <c r="AJ121" s="4" t="s">
        <v>2177</v>
      </c>
      <c r="AK121" s="4" t="s">
        <v>59</v>
      </c>
      <c r="AL121" s="4" t="s">
        <v>2178</v>
      </c>
      <c r="AM121" s="9">
        <v>0.15</v>
      </c>
      <c r="AN121" s="9">
        <v>0.3</v>
      </c>
      <c r="AO121" s="9">
        <v>0.55000000000000004</v>
      </c>
      <c r="AP121" s="9">
        <v>0.7</v>
      </c>
      <c r="AQ121" s="6">
        <v>0.7</v>
      </c>
      <c r="AR121" s="5" t="s">
        <v>2179</v>
      </c>
      <c r="AS121" s="5" t="s">
        <v>2180</v>
      </c>
      <c r="AT121" s="4" t="s">
        <v>2119</v>
      </c>
      <c r="AU121" s="4" t="s">
        <v>2160</v>
      </c>
      <c r="AV121" s="4" t="s">
        <v>2181</v>
      </c>
      <c r="AW121" s="4" t="s">
        <v>2182</v>
      </c>
      <c r="AX121" s="4" t="s">
        <v>2183</v>
      </c>
      <c r="AY121" s="4" t="s">
        <v>2184</v>
      </c>
      <c r="AZ121" s="4" t="s">
        <v>2185</v>
      </c>
      <c r="BA121" s="4" t="s">
        <v>2186</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7">
        <v>15000000</v>
      </c>
    </row>
    <row r="122" spans="1:77" ht="15.75" hidden="1">
      <c r="A122" s="49" t="str">
        <f>B122&amp;COUNTIF($B$3:B122,B122)</f>
        <v>02CD0410</v>
      </c>
      <c r="B122" s="3" t="s">
        <v>2046</v>
      </c>
      <c r="C122" s="4" t="s">
        <v>2047</v>
      </c>
      <c r="D122" s="4" t="s">
        <v>2048</v>
      </c>
      <c r="E122" s="4" t="s">
        <v>2049</v>
      </c>
      <c r="F122" s="4" t="s">
        <v>2050</v>
      </c>
      <c r="G122" s="4" t="s">
        <v>2051</v>
      </c>
      <c r="H122" s="3" t="s">
        <v>14</v>
      </c>
      <c r="I122" s="4" t="s">
        <v>16</v>
      </c>
      <c r="J122" s="4" t="s">
        <v>2187</v>
      </c>
      <c r="K122" s="5" t="s">
        <v>2188</v>
      </c>
      <c r="L122" s="6">
        <v>2</v>
      </c>
      <c r="M122" s="5" t="s">
        <v>22</v>
      </c>
      <c r="N122" s="88" t="s">
        <v>349</v>
      </c>
      <c r="O122" s="4" t="s">
        <v>25</v>
      </c>
      <c r="P122" s="88" t="s">
        <v>497</v>
      </c>
      <c r="Q122" s="4" t="s">
        <v>28</v>
      </c>
      <c r="R122" s="88" t="s">
        <v>1593</v>
      </c>
      <c r="S122" s="4" t="s">
        <v>286</v>
      </c>
      <c r="T122" s="66" t="str">
        <f t="shared" si="1"/>
        <v xml:space="preserve">10. Reducción de las desigualdades </v>
      </c>
      <c r="U122" s="88" t="s">
        <v>349</v>
      </c>
      <c r="V122" s="4" t="s">
        <v>34</v>
      </c>
      <c r="W122" s="88" t="s">
        <v>349</v>
      </c>
      <c r="X122" s="4" t="s">
        <v>269</v>
      </c>
      <c r="Y122" s="88" t="s">
        <v>497</v>
      </c>
      <c r="Z122" s="4" t="s">
        <v>1093</v>
      </c>
      <c r="AA122" s="52" t="s">
        <v>15456</v>
      </c>
      <c r="AB122" s="3" t="s">
        <v>42</v>
      </c>
      <c r="AC122" s="4" t="s">
        <v>44</v>
      </c>
      <c r="AD122" s="4" t="s">
        <v>2189</v>
      </c>
      <c r="AE122" s="4" t="s">
        <v>2190</v>
      </c>
      <c r="AF122" s="4" t="s">
        <v>2191</v>
      </c>
      <c r="AG122" s="4" t="s">
        <v>2192</v>
      </c>
      <c r="AH122" s="8">
        <v>1</v>
      </c>
      <c r="AI122" s="4" t="s">
        <v>2193</v>
      </c>
      <c r="AJ122" s="4" t="s">
        <v>2194</v>
      </c>
      <c r="AK122" s="4" t="s">
        <v>59</v>
      </c>
      <c r="AL122" s="4" t="s">
        <v>2195</v>
      </c>
      <c r="AM122" s="9">
        <v>1</v>
      </c>
      <c r="AN122" s="9">
        <v>1</v>
      </c>
      <c r="AO122" s="9">
        <v>1</v>
      </c>
      <c r="AP122" s="9">
        <v>1</v>
      </c>
      <c r="AQ122" s="6">
        <v>1</v>
      </c>
      <c r="AR122" s="5" t="s">
        <v>2196</v>
      </c>
      <c r="AS122" s="5" t="s">
        <v>2197</v>
      </c>
      <c r="AT122" s="4" t="s">
        <v>2198</v>
      </c>
      <c r="AU122" s="4" t="s">
        <v>2199</v>
      </c>
      <c r="AV122" s="4" t="s">
        <v>2200</v>
      </c>
      <c r="AW122" s="4" t="s">
        <v>2201</v>
      </c>
      <c r="AX122" s="4" t="s">
        <v>2202</v>
      </c>
      <c r="AY122" s="4" t="s">
        <v>2203</v>
      </c>
      <c r="AZ122" s="4" t="s">
        <v>2204</v>
      </c>
      <c r="BA122" s="4" t="s">
        <v>2205</v>
      </c>
      <c r="BB122" s="4" t="s">
        <v>2206</v>
      </c>
      <c r="BC122" s="4" t="s">
        <v>2207</v>
      </c>
      <c r="BD122" s="4" t="s">
        <v>2208</v>
      </c>
      <c r="BE122" s="4" t="s">
        <v>229</v>
      </c>
      <c r="BF122" s="4" t="s">
        <v>229</v>
      </c>
      <c r="BG122" s="4" t="s">
        <v>229</v>
      </c>
      <c r="BH122" s="4" t="s">
        <v>229</v>
      </c>
      <c r="BI122" s="4" t="s">
        <v>229</v>
      </c>
      <c r="BJ122" s="4" t="s">
        <v>229</v>
      </c>
      <c r="BK122" s="4" t="s">
        <v>229</v>
      </c>
      <c r="BL122" s="4" t="s">
        <v>229</v>
      </c>
      <c r="BM122" s="4" t="s">
        <v>229</v>
      </c>
      <c r="BN122" s="4" t="s">
        <v>229</v>
      </c>
      <c r="BO122" s="4" t="s">
        <v>229</v>
      </c>
      <c r="BP122" s="4" t="s">
        <v>229</v>
      </c>
      <c r="BQ122" s="4" t="s">
        <v>229</v>
      </c>
      <c r="BR122" s="4" t="s">
        <v>229</v>
      </c>
      <c r="BS122" s="4" t="s">
        <v>229</v>
      </c>
      <c r="BT122" s="4" t="s">
        <v>229</v>
      </c>
      <c r="BU122" s="4" t="s">
        <v>229</v>
      </c>
      <c r="BV122" s="4" t="s">
        <v>229</v>
      </c>
      <c r="BW122" t="s">
        <v>120</v>
      </c>
      <c r="BX122" t="s">
        <v>122</v>
      </c>
      <c r="BY122" s="67">
        <v>22336518</v>
      </c>
    </row>
    <row r="123" spans="1:77" ht="15.75" hidden="1">
      <c r="A123" s="49" t="str">
        <f>B123&amp;COUNTIF($B$3:B123,B123)</f>
        <v>02CD0411</v>
      </c>
      <c r="B123" s="3" t="s">
        <v>2046</v>
      </c>
      <c r="C123" s="4" t="s">
        <v>2047</v>
      </c>
      <c r="D123" s="4" t="s">
        <v>2048</v>
      </c>
      <c r="E123" s="4" t="s">
        <v>2049</v>
      </c>
      <c r="F123" s="4" t="s">
        <v>2050</v>
      </c>
      <c r="G123" s="4" t="s">
        <v>2051</v>
      </c>
      <c r="H123" s="3" t="s">
        <v>231</v>
      </c>
      <c r="I123" s="4" t="s">
        <v>232</v>
      </c>
      <c r="J123" s="4" t="s">
        <v>2067</v>
      </c>
      <c r="K123" s="5" t="s">
        <v>2068</v>
      </c>
      <c r="L123" s="6">
        <v>5</v>
      </c>
      <c r="M123" s="5" t="s">
        <v>128</v>
      </c>
      <c r="N123" s="88">
        <v>3</v>
      </c>
      <c r="O123" s="4" t="s">
        <v>150</v>
      </c>
      <c r="P123" s="88">
        <v>1</v>
      </c>
      <c r="Q123" s="4" t="s">
        <v>209</v>
      </c>
      <c r="R123" s="88">
        <v>16</v>
      </c>
      <c r="S123" s="4" t="s">
        <v>31</v>
      </c>
      <c r="T123" s="66" t="str">
        <f t="shared" si="1"/>
        <v>16. Paz, justicia e instituciones sólidas</v>
      </c>
      <c r="U123" s="88" t="s">
        <v>497</v>
      </c>
      <c r="V123" s="4" t="s">
        <v>34</v>
      </c>
      <c r="W123" s="88" t="s">
        <v>3581</v>
      </c>
      <c r="X123" s="4" t="s">
        <v>235</v>
      </c>
      <c r="Y123" s="88" t="s">
        <v>349</v>
      </c>
      <c r="Z123" s="4" t="s">
        <v>236</v>
      </c>
      <c r="AA123" s="52" t="s">
        <v>15449</v>
      </c>
      <c r="AB123" s="3" t="s">
        <v>237</v>
      </c>
      <c r="AC123" s="4" t="s">
        <v>238</v>
      </c>
      <c r="AD123" s="4" t="s">
        <v>2069</v>
      </c>
      <c r="AE123" s="4" t="s">
        <v>2070</v>
      </c>
      <c r="AF123" s="4" t="s">
        <v>2067</v>
      </c>
      <c r="AG123" s="4" t="s">
        <v>2071</v>
      </c>
      <c r="AH123" s="8">
        <v>0.8</v>
      </c>
      <c r="AI123" s="4" t="s">
        <v>2072</v>
      </c>
      <c r="AJ123" s="4" t="s">
        <v>2073</v>
      </c>
      <c r="AK123" s="4" t="s">
        <v>59</v>
      </c>
      <c r="AL123" s="4" t="s">
        <v>2074</v>
      </c>
      <c r="AM123" s="9">
        <v>0.31</v>
      </c>
      <c r="AN123" s="9">
        <v>0.56999999999999995</v>
      </c>
      <c r="AO123" s="9">
        <v>0.7</v>
      </c>
      <c r="AP123" s="9">
        <v>0.8</v>
      </c>
      <c r="AQ123" s="6">
        <v>0.9</v>
      </c>
      <c r="AR123" s="5" t="s">
        <v>2075</v>
      </c>
      <c r="AS123" s="5" t="s">
        <v>2076</v>
      </c>
      <c r="AT123" s="4" t="s">
        <v>2077</v>
      </c>
      <c r="AU123" s="4" t="s">
        <v>1618</v>
      </c>
      <c r="AV123" s="4" t="s">
        <v>2078</v>
      </c>
      <c r="AW123" s="4" t="s">
        <v>2079</v>
      </c>
      <c r="AX123" s="4" t="s">
        <v>2080</v>
      </c>
      <c r="AY123" s="4" t="s">
        <v>2081</v>
      </c>
      <c r="AZ123" s="4" t="s">
        <v>2079</v>
      </c>
      <c r="BA123" s="4" t="s">
        <v>2080</v>
      </c>
      <c r="BB123" s="4" t="s">
        <v>229</v>
      </c>
      <c r="BC123" s="4" t="s">
        <v>229</v>
      </c>
      <c r="BD123" s="4" t="s">
        <v>229</v>
      </c>
      <c r="BE123" s="4" t="s">
        <v>229</v>
      </c>
      <c r="BF123" s="4" t="s">
        <v>229</v>
      </c>
      <c r="BG123" s="4" t="s">
        <v>229</v>
      </c>
      <c r="BH123" s="4" t="s">
        <v>229</v>
      </c>
      <c r="BI123" s="4" t="s">
        <v>229</v>
      </c>
      <c r="BJ123" s="4" t="s">
        <v>229</v>
      </c>
      <c r="BK123" s="4" t="s">
        <v>229</v>
      </c>
      <c r="BL123" s="4" t="s">
        <v>229</v>
      </c>
      <c r="BM123" s="4" t="s">
        <v>229</v>
      </c>
      <c r="BN123" s="4" t="s">
        <v>229</v>
      </c>
      <c r="BO123" s="4" t="s">
        <v>229</v>
      </c>
      <c r="BP123" s="4" t="s">
        <v>229</v>
      </c>
      <c r="BQ123" s="4" t="s">
        <v>229</v>
      </c>
      <c r="BR123" s="4" t="s">
        <v>229</v>
      </c>
      <c r="BS123" s="4" t="s">
        <v>229</v>
      </c>
      <c r="BT123" s="4" t="s">
        <v>229</v>
      </c>
      <c r="BU123" s="4" t="s">
        <v>229</v>
      </c>
      <c r="BV123" s="4" t="s">
        <v>229</v>
      </c>
      <c r="BY123" s="67">
        <v>13000000</v>
      </c>
    </row>
    <row r="124" spans="1:77" ht="15.75" hidden="1">
      <c r="A124" s="49" t="str">
        <f>B124&amp;COUNTIF($B$3:B124,B124)</f>
        <v>02CD0412</v>
      </c>
      <c r="B124" s="3" t="s">
        <v>2046</v>
      </c>
      <c r="C124" s="4" t="s">
        <v>2047</v>
      </c>
      <c r="D124" s="4" t="s">
        <v>2048</v>
      </c>
      <c r="E124" s="4" t="s">
        <v>2049</v>
      </c>
      <c r="F124" s="4" t="s">
        <v>2050</v>
      </c>
      <c r="G124" s="4" t="s">
        <v>2051</v>
      </c>
      <c r="H124" s="3" t="s">
        <v>248</v>
      </c>
      <c r="I124" s="4" t="s">
        <v>249</v>
      </c>
      <c r="J124" s="4" t="s">
        <v>2209</v>
      </c>
      <c r="K124" s="5" t="s">
        <v>2210</v>
      </c>
      <c r="L124" s="6">
        <v>2</v>
      </c>
      <c r="M124" s="5" t="s">
        <v>22</v>
      </c>
      <c r="N124" s="88">
        <v>2</v>
      </c>
      <c r="O124" s="5" t="s">
        <v>25</v>
      </c>
      <c r="P124" s="88">
        <v>2</v>
      </c>
      <c r="Q124" s="5" t="s">
        <v>180</v>
      </c>
      <c r="R124" s="88">
        <v>16</v>
      </c>
      <c r="S124" s="4" t="s">
        <v>31</v>
      </c>
      <c r="T124" s="66" t="str">
        <f t="shared" si="1"/>
        <v>16. Paz, justicia e instituciones sólidas</v>
      </c>
      <c r="U124" s="88" t="s">
        <v>349</v>
      </c>
      <c r="V124" s="4" t="s">
        <v>34</v>
      </c>
      <c r="W124" s="88" t="s">
        <v>351</v>
      </c>
      <c r="X124" s="4" t="s">
        <v>37</v>
      </c>
      <c r="Y124" s="88" t="s">
        <v>528</v>
      </c>
      <c r="Z124" s="4" t="s">
        <v>252</v>
      </c>
      <c r="AA124" s="52" t="s">
        <v>15475</v>
      </c>
      <c r="AB124" s="3" t="s">
        <v>253</v>
      </c>
      <c r="AC124" s="4" t="s">
        <v>254</v>
      </c>
      <c r="AD124" s="4" t="s">
        <v>2211</v>
      </c>
      <c r="AE124" s="4" t="s">
        <v>2212</v>
      </c>
      <c r="AF124" s="4" t="s">
        <v>2213</v>
      </c>
      <c r="AG124" s="4" t="s">
        <v>2214</v>
      </c>
      <c r="AH124" s="8">
        <v>0.7</v>
      </c>
      <c r="AI124" s="4" t="s">
        <v>2215</v>
      </c>
      <c r="AJ124" s="4" t="s">
        <v>2216</v>
      </c>
      <c r="AK124" s="4" t="s">
        <v>59</v>
      </c>
      <c r="AL124" s="4" t="s">
        <v>2217</v>
      </c>
      <c r="AM124" s="9">
        <v>0.31</v>
      </c>
      <c r="AN124" s="9">
        <v>0.45</v>
      </c>
      <c r="AO124" s="9">
        <v>0.5</v>
      </c>
      <c r="AP124" s="9">
        <v>0.7</v>
      </c>
      <c r="AQ124" s="6">
        <v>0.8</v>
      </c>
      <c r="AR124" s="5" t="s">
        <v>2218</v>
      </c>
      <c r="AS124" s="5" t="s">
        <v>2219</v>
      </c>
      <c r="AT124" s="4" t="s">
        <v>2220</v>
      </c>
      <c r="AU124" s="4" t="s">
        <v>2221</v>
      </c>
      <c r="AV124" s="4" t="s">
        <v>2222</v>
      </c>
      <c r="AW124" s="4" t="s">
        <v>2223</v>
      </c>
      <c r="AX124" s="4" t="s">
        <v>2224</v>
      </c>
      <c r="AY124" s="4" t="s">
        <v>2225</v>
      </c>
      <c r="AZ124" s="4" t="s">
        <v>2226</v>
      </c>
      <c r="BA124" s="4" t="s">
        <v>2227</v>
      </c>
      <c r="BB124" s="4" t="s">
        <v>2228</v>
      </c>
      <c r="BC124" s="4" t="s">
        <v>2229</v>
      </c>
      <c r="BD124" s="4" t="s">
        <v>2230</v>
      </c>
      <c r="BE124" s="4" t="s">
        <v>2231</v>
      </c>
      <c r="BF124" s="4" t="s">
        <v>2229</v>
      </c>
      <c r="BG124" s="4" t="s">
        <v>2230</v>
      </c>
      <c r="BH124" s="4" t="s">
        <v>2232</v>
      </c>
      <c r="BI124" s="4" t="s">
        <v>2233</v>
      </c>
      <c r="BJ124" s="4" t="s">
        <v>2234</v>
      </c>
      <c r="BK124" s="4" t="s">
        <v>2235</v>
      </c>
      <c r="BL124" s="4" t="s">
        <v>2233</v>
      </c>
      <c r="BM124" s="4" t="s">
        <v>2234</v>
      </c>
      <c r="BN124" s="4" t="s">
        <v>2236</v>
      </c>
      <c r="BO124" s="4" t="s">
        <v>2237</v>
      </c>
      <c r="BP124" s="4" t="s">
        <v>2238</v>
      </c>
      <c r="BQ124" s="4" t="s">
        <v>2239</v>
      </c>
      <c r="BR124" s="4" t="s">
        <v>2240</v>
      </c>
      <c r="BS124" s="4" t="s">
        <v>2241</v>
      </c>
      <c r="BT124" s="4" t="s">
        <v>2242</v>
      </c>
      <c r="BU124" s="4" t="s">
        <v>2243</v>
      </c>
      <c r="BV124" s="4" t="s">
        <v>2244</v>
      </c>
      <c r="BY124" s="67">
        <v>3325000</v>
      </c>
    </row>
    <row r="125" spans="1:77" ht="15.75" hidden="1">
      <c r="A125" s="49" t="str">
        <f>B125&amp;COUNTIF($B$3:B125,B125)</f>
        <v>02CD0413</v>
      </c>
      <c r="B125" s="3" t="s">
        <v>2046</v>
      </c>
      <c r="C125" s="4" t="s">
        <v>2047</v>
      </c>
      <c r="D125" s="4" t="s">
        <v>2048</v>
      </c>
      <c r="E125" s="4" t="s">
        <v>2049</v>
      </c>
      <c r="F125" s="4" t="s">
        <v>2050</v>
      </c>
      <c r="G125" s="4" t="s">
        <v>2051</v>
      </c>
      <c r="H125" s="3" t="s">
        <v>263</v>
      </c>
      <c r="I125" s="4" t="s">
        <v>264</v>
      </c>
      <c r="J125" s="4" t="s">
        <v>2245</v>
      </c>
      <c r="K125" s="5" t="s">
        <v>2246</v>
      </c>
      <c r="L125" s="6">
        <v>1</v>
      </c>
      <c r="M125" s="5" t="s">
        <v>125</v>
      </c>
      <c r="N125" s="88">
        <v>5</v>
      </c>
      <c r="O125" s="4" t="s">
        <v>134</v>
      </c>
      <c r="P125" s="88">
        <v>0</v>
      </c>
      <c r="Q125" s="4" t="s">
        <v>134</v>
      </c>
      <c r="R125" s="88">
        <v>5</v>
      </c>
      <c r="S125" s="4" t="s">
        <v>268</v>
      </c>
      <c r="T125" s="66" t="str">
        <f t="shared" si="1"/>
        <v xml:space="preserve">5. Igualdad de género </v>
      </c>
      <c r="U125" s="88" t="s">
        <v>497</v>
      </c>
      <c r="V125" s="4" t="s">
        <v>34</v>
      </c>
      <c r="W125" s="88" t="s">
        <v>349</v>
      </c>
      <c r="X125" s="4" t="s">
        <v>269</v>
      </c>
      <c r="Y125" s="88" t="s">
        <v>840</v>
      </c>
      <c r="Z125" s="4" t="s">
        <v>270</v>
      </c>
      <c r="AA125" s="52" t="s">
        <v>15450</v>
      </c>
      <c r="AB125" s="3" t="s">
        <v>271</v>
      </c>
      <c r="AC125" s="4" t="s">
        <v>272</v>
      </c>
      <c r="AD125" s="4" t="s">
        <v>2247</v>
      </c>
      <c r="AE125" s="4" t="s">
        <v>2248</v>
      </c>
      <c r="AF125" s="4" t="s">
        <v>2249</v>
      </c>
      <c r="AG125" s="4" t="s">
        <v>2250</v>
      </c>
      <c r="AH125" s="8">
        <v>0.8</v>
      </c>
      <c r="AI125" s="4" t="s">
        <v>2251</v>
      </c>
      <c r="AJ125" s="4" t="s">
        <v>2252</v>
      </c>
      <c r="AK125" s="4" t="s">
        <v>59</v>
      </c>
      <c r="AL125" s="4" t="s">
        <v>2253</v>
      </c>
      <c r="AM125" s="9">
        <v>0.2</v>
      </c>
      <c r="AN125" s="9">
        <v>0.4</v>
      </c>
      <c r="AO125" s="9">
        <v>0.6</v>
      </c>
      <c r="AP125" s="9">
        <v>0.8</v>
      </c>
      <c r="AQ125" s="6">
        <v>0.9</v>
      </c>
      <c r="AR125" s="5" t="s">
        <v>2254</v>
      </c>
      <c r="AS125" s="5" t="s">
        <v>2255</v>
      </c>
      <c r="AT125" s="4" t="s">
        <v>2256</v>
      </c>
      <c r="AU125" s="4" t="s">
        <v>2257</v>
      </c>
      <c r="AV125" s="4" t="s">
        <v>2258</v>
      </c>
      <c r="AW125" s="4" t="s">
        <v>2256</v>
      </c>
      <c r="AX125" s="4" t="s">
        <v>2257</v>
      </c>
      <c r="AY125" s="4" t="s">
        <v>2259</v>
      </c>
      <c r="AZ125" s="4" t="s">
        <v>2256</v>
      </c>
      <c r="BA125" s="4" t="s">
        <v>2257</v>
      </c>
      <c r="BB125" s="4" t="s">
        <v>2260</v>
      </c>
      <c r="BC125" s="4" t="s">
        <v>2256</v>
      </c>
      <c r="BD125" s="4" t="s">
        <v>2257</v>
      </c>
      <c r="BE125" s="4" t="s">
        <v>2261</v>
      </c>
      <c r="BF125" s="4" t="s">
        <v>2256</v>
      </c>
      <c r="BG125" s="4" t="s">
        <v>2257</v>
      </c>
      <c r="BH125" s="4" t="s">
        <v>229</v>
      </c>
      <c r="BI125" s="4" t="s">
        <v>2262</v>
      </c>
      <c r="BJ125" s="4" t="s">
        <v>2263</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7">
        <v>34000000</v>
      </c>
    </row>
    <row r="126" spans="1:77" ht="15.75" hidden="1">
      <c r="A126" s="49" t="str">
        <f>B126&amp;COUNTIF($B$3:B126,B126)</f>
        <v>02CD0414</v>
      </c>
      <c r="B126" s="3" t="s">
        <v>2046</v>
      </c>
      <c r="C126" s="4" t="s">
        <v>2047</v>
      </c>
      <c r="D126" s="4" t="s">
        <v>2048</v>
      </c>
      <c r="E126" s="4" t="s">
        <v>2049</v>
      </c>
      <c r="F126" s="4" t="s">
        <v>2050</v>
      </c>
      <c r="G126" s="4" t="s">
        <v>2051</v>
      </c>
      <c r="H126" s="3" t="s">
        <v>282</v>
      </c>
      <c r="I126" s="4" t="s">
        <v>283</v>
      </c>
      <c r="J126" s="4" t="s">
        <v>2245</v>
      </c>
      <c r="K126" s="5" t="s">
        <v>2264</v>
      </c>
      <c r="L126" s="6">
        <v>1</v>
      </c>
      <c r="M126" s="5" t="s">
        <v>125</v>
      </c>
      <c r="N126" s="88">
        <v>6</v>
      </c>
      <c r="O126" s="5" t="s">
        <v>135</v>
      </c>
      <c r="P126" s="88">
        <v>0</v>
      </c>
      <c r="Q126" s="5" t="s">
        <v>135</v>
      </c>
      <c r="R126" s="88">
        <v>10</v>
      </c>
      <c r="S126" s="4" t="s">
        <v>286</v>
      </c>
      <c r="T126" s="66" t="str">
        <f t="shared" si="1"/>
        <v xml:space="preserve">10. Reducción de las desigualdades </v>
      </c>
      <c r="U126" s="88" t="s">
        <v>497</v>
      </c>
      <c r="V126" s="4" t="s">
        <v>34</v>
      </c>
      <c r="W126" s="88" t="s">
        <v>349</v>
      </c>
      <c r="X126" s="4" t="s">
        <v>269</v>
      </c>
      <c r="Y126" s="88" t="s">
        <v>840</v>
      </c>
      <c r="Z126" s="4" t="s">
        <v>270</v>
      </c>
      <c r="AA126" s="52" t="s">
        <v>15450</v>
      </c>
      <c r="AB126" s="3" t="s">
        <v>287</v>
      </c>
      <c r="AC126" s="4" t="s">
        <v>288</v>
      </c>
      <c r="AD126" s="4" t="s">
        <v>2265</v>
      </c>
      <c r="AE126" s="4" t="s">
        <v>2266</v>
      </c>
      <c r="AF126" s="4" t="s">
        <v>2245</v>
      </c>
      <c r="AG126" s="4" t="s">
        <v>2267</v>
      </c>
      <c r="AH126" s="8">
        <v>0.8</v>
      </c>
      <c r="AI126" s="4" t="s">
        <v>2268</v>
      </c>
      <c r="AJ126" s="4" t="s">
        <v>2269</v>
      </c>
      <c r="AK126" s="4" t="s">
        <v>59</v>
      </c>
      <c r="AL126" s="4" t="s">
        <v>2253</v>
      </c>
      <c r="AM126" s="9">
        <v>0.8</v>
      </c>
      <c r="AN126" s="9">
        <v>0.8</v>
      </c>
      <c r="AO126" s="9">
        <v>0.8</v>
      </c>
      <c r="AP126" s="9">
        <v>0.8</v>
      </c>
      <c r="AQ126" s="6">
        <v>0.9</v>
      </c>
      <c r="AR126" s="5" t="s">
        <v>2270</v>
      </c>
      <c r="AS126" s="5" t="s">
        <v>2271</v>
      </c>
      <c r="AT126" s="4" t="s">
        <v>2272</v>
      </c>
      <c r="AU126" s="4" t="s">
        <v>2273</v>
      </c>
      <c r="AV126" s="4" t="s">
        <v>229</v>
      </c>
      <c r="AW126" s="4" t="s">
        <v>229</v>
      </c>
      <c r="AX126" s="4" t="s">
        <v>229</v>
      </c>
      <c r="AY126" s="4" t="s">
        <v>229</v>
      </c>
      <c r="AZ126" s="4" t="s">
        <v>229</v>
      </c>
      <c r="BA126" s="4" t="s">
        <v>229</v>
      </c>
      <c r="BB126" s="4" t="s">
        <v>229</v>
      </c>
      <c r="BC126" s="4" t="s">
        <v>229</v>
      </c>
      <c r="BD126" s="4" t="s">
        <v>229</v>
      </c>
      <c r="BE126" s="4" t="s">
        <v>229</v>
      </c>
      <c r="BF126" s="4" t="s">
        <v>229</v>
      </c>
      <c r="BG126" s="4" t="s">
        <v>229</v>
      </c>
      <c r="BH126" s="4" t="s">
        <v>2274</v>
      </c>
      <c r="BI126" s="4" t="s">
        <v>2272</v>
      </c>
      <c r="BJ126" s="4" t="s">
        <v>2273</v>
      </c>
      <c r="BK126" s="4" t="s">
        <v>2275</v>
      </c>
      <c r="BL126" s="4" t="s">
        <v>2272</v>
      </c>
      <c r="BM126" s="4" t="s">
        <v>2273</v>
      </c>
      <c r="BN126" s="4" t="s">
        <v>2276</v>
      </c>
      <c r="BO126" s="4" t="s">
        <v>2277</v>
      </c>
      <c r="BP126" s="4" t="s">
        <v>2278</v>
      </c>
      <c r="BQ126" s="4" t="s">
        <v>2279</v>
      </c>
      <c r="BR126" s="4" t="s">
        <v>2277</v>
      </c>
      <c r="BS126" s="4" t="s">
        <v>2278</v>
      </c>
      <c r="BT126" s="4" t="s">
        <v>2280</v>
      </c>
      <c r="BU126" s="4" t="s">
        <v>2277</v>
      </c>
      <c r="BV126" s="4" t="s">
        <v>2278</v>
      </c>
      <c r="BY126" s="67">
        <v>6125000</v>
      </c>
    </row>
    <row r="127" spans="1:77" ht="15.75" hidden="1">
      <c r="A127" s="49" t="str">
        <f>B127&amp;COUNTIF($B$3:B127,B127)</f>
        <v>02CD0415</v>
      </c>
      <c r="B127" s="3" t="s">
        <v>2046</v>
      </c>
      <c r="C127" s="4" t="s">
        <v>2047</v>
      </c>
      <c r="D127" s="4" t="s">
        <v>2048</v>
      </c>
      <c r="E127" s="4" t="s">
        <v>2049</v>
      </c>
      <c r="F127" s="4" t="s">
        <v>2050</v>
      </c>
      <c r="G127" s="4" t="s">
        <v>2051</v>
      </c>
      <c r="H127" s="3" t="s">
        <v>2281</v>
      </c>
      <c r="I127" s="4" t="s">
        <v>2282</v>
      </c>
      <c r="J127" s="4" t="s">
        <v>2283</v>
      </c>
      <c r="K127" s="5" t="s">
        <v>2284</v>
      </c>
      <c r="L127" s="6">
        <v>6</v>
      </c>
      <c r="M127" s="5" t="s">
        <v>129</v>
      </c>
      <c r="N127" s="88">
        <v>3</v>
      </c>
      <c r="O127" s="4" t="s">
        <v>153</v>
      </c>
      <c r="P127" s="88">
        <v>2</v>
      </c>
      <c r="Q127" s="4" t="s">
        <v>218</v>
      </c>
      <c r="R127" s="88">
        <v>16</v>
      </c>
      <c r="S127" s="4" t="s">
        <v>31</v>
      </c>
      <c r="T127" s="66" t="str">
        <f t="shared" si="1"/>
        <v>16. Paz, justicia e instituciones sólidas</v>
      </c>
      <c r="U127" s="88" t="s">
        <v>497</v>
      </c>
      <c r="V127" s="4" t="s">
        <v>34</v>
      </c>
      <c r="W127" s="88" t="s">
        <v>528</v>
      </c>
      <c r="X127" s="4" t="s">
        <v>37</v>
      </c>
      <c r="Y127" s="88" t="s">
        <v>349</v>
      </c>
      <c r="Z127" s="4" t="s">
        <v>1685</v>
      </c>
      <c r="AA127" s="52" t="s">
        <v>15471</v>
      </c>
      <c r="AB127" s="3" t="s">
        <v>2285</v>
      </c>
      <c r="AC127" s="4" t="s">
        <v>2286</v>
      </c>
      <c r="AD127" s="4" t="s">
        <v>2287</v>
      </c>
      <c r="AE127" s="4" t="s">
        <v>2212</v>
      </c>
      <c r="AF127" s="4" t="s">
        <v>2288</v>
      </c>
      <c r="AG127" s="4" t="s">
        <v>2289</v>
      </c>
      <c r="AH127" s="8">
        <v>0.8</v>
      </c>
      <c r="AI127" s="4" t="s">
        <v>2290</v>
      </c>
      <c r="AJ127" s="4" t="s">
        <v>2291</v>
      </c>
      <c r="AK127" s="4" t="s">
        <v>59</v>
      </c>
      <c r="AL127" s="4" t="s">
        <v>2292</v>
      </c>
      <c r="AM127" s="9">
        <v>0.31</v>
      </c>
      <c r="AN127" s="9">
        <v>0.56999999999999995</v>
      </c>
      <c r="AO127" s="9">
        <v>0.78</v>
      </c>
      <c r="AP127" s="9">
        <v>1</v>
      </c>
      <c r="AQ127" s="6">
        <v>1</v>
      </c>
      <c r="AR127" s="5" t="s">
        <v>2293</v>
      </c>
      <c r="AS127" s="5" t="s">
        <v>2294</v>
      </c>
      <c r="AT127" s="4" t="s">
        <v>2220</v>
      </c>
      <c r="AU127" s="4" t="s">
        <v>2295</v>
      </c>
      <c r="AV127" s="4" t="s">
        <v>2296</v>
      </c>
      <c r="AW127" s="4" t="s">
        <v>2297</v>
      </c>
      <c r="AX127" s="4" t="s">
        <v>2298</v>
      </c>
      <c r="AY127" s="4" t="s">
        <v>2299</v>
      </c>
      <c r="AZ127" s="4" t="s">
        <v>2300</v>
      </c>
      <c r="BA127" s="4" t="s">
        <v>2301</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7">
        <v>15000000</v>
      </c>
    </row>
    <row r="128" spans="1:77" ht="15.75" hidden="1">
      <c r="A128" s="49" t="str">
        <f>B128&amp;COUNTIF($B$3:B128,B128)</f>
        <v>02CD0416</v>
      </c>
      <c r="B128" s="3" t="s">
        <v>2046</v>
      </c>
      <c r="C128" s="4" t="s">
        <v>2047</v>
      </c>
      <c r="D128" s="4" t="s">
        <v>2048</v>
      </c>
      <c r="E128" s="4" t="s">
        <v>2049</v>
      </c>
      <c r="F128" s="4" t="s">
        <v>2050</v>
      </c>
      <c r="G128" s="4" t="s">
        <v>2051</v>
      </c>
      <c r="H128" s="3" t="s">
        <v>2302</v>
      </c>
      <c r="I128" s="4" t="s">
        <v>2303</v>
      </c>
      <c r="J128" s="4" t="s">
        <v>2304</v>
      </c>
      <c r="K128" s="5" t="s">
        <v>2305</v>
      </c>
      <c r="L128" s="6">
        <v>1</v>
      </c>
      <c r="M128" s="5" t="s">
        <v>125</v>
      </c>
      <c r="N128" s="88">
        <v>6</v>
      </c>
      <c r="O128" s="4" t="s">
        <v>135</v>
      </c>
      <c r="P128" s="88">
        <v>1</v>
      </c>
      <c r="Q128" s="4" t="s">
        <v>167</v>
      </c>
      <c r="R128" s="88">
        <v>10</v>
      </c>
      <c r="S128" s="4" t="s">
        <v>286</v>
      </c>
      <c r="T128" s="66" t="str">
        <f t="shared" si="1"/>
        <v xml:space="preserve">10. Reducción de las desigualdades </v>
      </c>
      <c r="U128" s="88" t="s">
        <v>349</v>
      </c>
      <c r="V128" s="4" t="s">
        <v>350</v>
      </c>
      <c r="W128" s="88" t="s">
        <v>351</v>
      </c>
      <c r="X128" s="4" t="s">
        <v>352</v>
      </c>
      <c r="Y128" s="88" t="s">
        <v>353</v>
      </c>
      <c r="Z128" s="4" t="s">
        <v>354</v>
      </c>
      <c r="AA128" s="52" t="s">
        <v>1351</v>
      </c>
      <c r="AB128" s="3" t="s">
        <v>2306</v>
      </c>
      <c r="AC128" s="4" t="s">
        <v>2307</v>
      </c>
      <c r="AD128" s="4" t="s">
        <v>2308</v>
      </c>
      <c r="AE128" s="4" t="s">
        <v>2309</v>
      </c>
      <c r="AF128" s="4" t="s">
        <v>2310</v>
      </c>
      <c r="AG128" s="4" t="s">
        <v>2311</v>
      </c>
      <c r="AH128" s="8">
        <v>0.8</v>
      </c>
      <c r="AI128" s="4" t="s">
        <v>2312</v>
      </c>
      <c r="AJ128" s="4" t="s">
        <v>2313</v>
      </c>
      <c r="AK128" s="4" t="s">
        <v>59</v>
      </c>
      <c r="AL128" s="4" t="s">
        <v>2314</v>
      </c>
      <c r="AM128" s="9">
        <v>0.8</v>
      </c>
      <c r="AN128" s="9">
        <v>0.8</v>
      </c>
      <c r="AO128" s="9">
        <v>0.8</v>
      </c>
      <c r="AP128" s="9">
        <v>0.8</v>
      </c>
      <c r="AQ128" s="6">
        <v>0.9</v>
      </c>
      <c r="AR128" s="5" t="s">
        <v>2315</v>
      </c>
      <c r="AS128" s="5" t="s">
        <v>2316</v>
      </c>
      <c r="AT128" s="4" t="s">
        <v>2317</v>
      </c>
      <c r="AU128" s="4" t="s">
        <v>2318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7">
        <v>30000000</v>
      </c>
    </row>
    <row r="129" spans="1:77" ht="15.75" hidden="1">
      <c r="A129" s="49" t="str">
        <f>B129&amp;COUNTIF($B$3:B129,B129)</f>
        <v>02CD0417</v>
      </c>
      <c r="B129" s="3" t="s">
        <v>2046</v>
      </c>
      <c r="C129" s="4" t="s">
        <v>2047</v>
      </c>
      <c r="D129" s="4" t="s">
        <v>2048</v>
      </c>
      <c r="E129" s="4" t="s">
        <v>2049</v>
      </c>
      <c r="F129" s="4" t="s">
        <v>2050</v>
      </c>
      <c r="G129" s="4" t="s">
        <v>2051</v>
      </c>
      <c r="H129" s="3" t="s">
        <v>1243</v>
      </c>
      <c r="I129" s="4" t="s">
        <v>1244</v>
      </c>
      <c r="J129" s="4" t="s">
        <v>2319</v>
      </c>
      <c r="K129" s="5" t="s">
        <v>2320</v>
      </c>
      <c r="L129" s="6">
        <v>1</v>
      </c>
      <c r="M129" s="5" t="s">
        <v>125</v>
      </c>
      <c r="N129" s="88">
        <v>6</v>
      </c>
      <c r="O129" s="5" t="s">
        <v>135</v>
      </c>
      <c r="P129" s="88">
        <v>0</v>
      </c>
      <c r="Q129" s="5" t="s">
        <v>1341</v>
      </c>
      <c r="R129" s="88">
        <v>10</v>
      </c>
      <c r="S129" s="4" t="s">
        <v>286</v>
      </c>
      <c r="T129" s="66" t="str">
        <f t="shared" si="1"/>
        <v xml:space="preserve">10. Reducción de las desigualdades </v>
      </c>
      <c r="U129" s="88" t="s">
        <v>349</v>
      </c>
      <c r="V129" s="4" t="s">
        <v>350</v>
      </c>
      <c r="W129" s="88" t="s">
        <v>351</v>
      </c>
      <c r="X129" s="4" t="s">
        <v>352</v>
      </c>
      <c r="Y129" s="88" t="s">
        <v>353</v>
      </c>
      <c r="Z129" s="4" t="s">
        <v>354</v>
      </c>
      <c r="AA129" s="52" t="s">
        <v>1351</v>
      </c>
      <c r="AB129" s="3" t="s">
        <v>1247</v>
      </c>
      <c r="AC129" s="4" t="s">
        <v>1248</v>
      </c>
      <c r="AD129" s="4" t="s">
        <v>2321</v>
      </c>
      <c r="AE129" s="4" t="s">
        <v>2322</v>
      </c>
      <c r="AF129" s="4" t="s">
        <v>2323</v>
      </c>
      <c r="AG129" s="4" t="s">
        <v>2324</v>
      </c>
      <c r="AH129" s="8">
        <v>0.8</v>
      </c>
      <c r="AI129" s="4" t="s">
        <v>2325</v>
      </c>
      <c r="AJ129" s="4" t="s">
        <v>2326</v>
      </c>
      <c r="AK129" s="4" t="s">
        <v>59</v>
      </c>
      <c r="AL129" s="4" t="s">
        <v>2327</v>
      </c>
      <c r="AM129" s="9">
        <v>0.8</v>
      </c>
      <c r="AN129" s="9">
        <v>0.8</v>
      </c>
      <c r="AO129" s="9">
        <v>0.8</v>
      </c>
      <c r="AP129" s="9">
        <v>0.8</v>
      </c>
      <c r="AQ129" s="6">
        <v>0.9</v>
      </c>
      <c r="AR129" s="5" t="s">
        <v>2328</v>
      </c>
      <c r="AS129" s="5" t="s">
        <v>2329</v>
      </c>
      <c r="AT129" s="4" t="s">
        <v>2330</v>
      </c>
      <c r="AU129" s="4" t="s">
        <v>2331</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7">
        <v>294864990</v>
      </c>
    </row>
    <row r="130" spans="1:77" ht="15.75" hidden="1">
      <c r="A130" s="49" t="str">
        <f>B130&amp;COUNTIF($B$3:B130,B130)</f>
        <v>02CD051</v>
      </c>
      <c r="B130" s="3" t="s">
        <v>2332</v>
      </c>
      <c r="C130" s="4" t="s">
        <v>2333</v>
      </c>
      <c r="D130" s="4" t="s">
        <v>2334</v>
      </c>
      <c r="E130" s="4" t="s">
        <v>2451</v>
      </c>
      <c r="F130" s="4" t="s">
        <v>2336</v>
      </c>
      <c r="G130" s="4" t="s">
        <v>2337</v>
      </c>
      <c r="H130" s="3" t="s">
        <v>898</v>
      </c>
      <c r="I130" s="4" t="s">
        <v>899</v>
      </c>
      <c r="J130" s="4" t="s">
        <v>2496</v>
      </c>
      <c r="K130" s="5" t="s">
        <v>2497</v>
      </c>
      <c r="L130" s="6">
        <v>5</v>
      </c>
      <c r="M130" s="5" t="s">
        <v>128</v>
      </c>
      <c r="N130" s="88">
        <v>1</v>
      </c>
      <c r="O130" s="5" t="s">
        <v>148</v>
      </c>
      <c r="P130" s="88">
        <v>11</v>
      </c>
      <c r="Q130" s="5" t="s">
        <v>201</v>
      </c>
      <c r="R130" s="88">
        <v>16</v>
      </c>
      <c r="S130" s="4" t="s">
        <v>31</v>
      </c>
      <c r="T130" s="66" t="str">
        <f t="shared" si="1"/>
        <v>16. Paz, justicia e instituciones sólidas</v>
      </c>
      <c r="U130" s="88" t="s">
        <v>497</v>
      </c>
      <c r="V130" s="4" t="s">
        <v>34</v>
      </c>
      <c r="W130" s="88" t="s">
        <v>3581</v>
      </c>
      <c r="X130" s="4" t="s">
        <v>235</v>
      </c>
      <c r="Y130" s="88" t="s">
        <v>497</v>
      </c>
      <c r="Z130" s="4" t="s">
        <v>902</v>
      </c>
      <c r="AA130" s="52" t="s">
        <v>15458</v>
      </c>
      <c r="AB130" s="3" t="s">
        <v>903</v>
      </c>
      <c r="AC130" s="4" t="s">
        <v>904</v>
      </c>
      <c r="AD130" s="4" t="s">
        <v>2498</v>
      </c>
      <c r="AE130" s="4" t="s">
        <v>2405</v>
      </c>
      <c r="AF130" s="4" t="s">
        <v>2499</v>
      </c>
      <c r="AG130" s="4" t="s">
        <v>2500</v>
      </c>
      <c r="AH130" s="8">
        <v>0.8</v>
      </c>
      <c r="AI130" s="4" t="s">
        <v>2501</v>
      </c>
      <c r="AJ130" s="4" t="s">
        <v>2502</v>
      </c>
      <c r="AK130" s="4" t="s">
        <v>59</v>
      </c>
      <c r="AL130" s="4" t="s">
        <v>2503</v>
      </c>
      <c r="AM130" s="9">
        <v>0.2</v>
      </c>
      <c r="AN130" s="9">
        <v>0.35</v>
      </c>
      <c r="AO130" s="9">
        <v>0.5</v>
      </c>
      <c r="AP130" s="9">
        <v>0.8</v>
      </c>
      <c r="AQ130" s="6">
        <v>1</v>
      </c>
      <c r="AR130" s="5" t="s">
        <v>2500</v>
      </c>
      <c r="AS130" s="5" t="s">
        <v>2504</v>
      </c>
      <c r="AT130" s="4" t="s">
        <v>2505</v>
      </c>
      <c r="AU130" s="4" t="s">
        <v>2506</v>
      </c>
      <c r="AV130" s="4" t="s">
        <v>229</v>
      </c>
      <c r="AW130" s="4" t="s">
        <v>229</v>
      </c>
      <c r="AX130" s="4" t="s">
        <v>229</v>
      </c>
      <c r="AY130" s="4" t="s">
        <v>229</v>
      </c>
      <c r="AZ130" s="4" t="s">
        <v>229</v>
      </c>
      <c r="BA130" s="4" t="s">
        <v>229</v>
      </c>
      <c r="BB130" s="4" t="s">
        <v>229</v>
      </c>
      <c r="BC130" s="4" t="s">
        <v>229</v>
      </c>
      <c r="BD130" s="4" t="s">
        <v>229</v>
      </c>
      <c r="BE130" s="4" t="s">
        <v>229</v>
      </c>
      <c r="BF130" s="4" t="s">
        <v>229</v>
      </c>
      <c r="BG130" s="4" t="s">
        <v>229</v>
      </c>
      <c r="BH130" s="4" t="s">
        <v>229</v>
      </c>
      <c r="BI130" s="4" t="s">
        <v>229</v>
      </c>
      <c r="BJ130" s="4" t="s">
        <v>229</v>
      </c>
      <c r="BK130" s="4" t="s">
        <v>229</v>
      </c>
      <c r="BL130" s="4" t="s">
        <v>229</v>
      </c>
      <c r="BM130" s="4" t="s">
        <v>229</v>
      </c>
      <c r="BN130" s="4" t="s">
        <v>229</v>
      </c>
      <c r="BO130" s="4" t="s">
        <v>229</v>
      </c>
      <c r="BP130" s="4" t="s">
        <v>229</v>
      </c>
      <c r="BQ130" s="4" t="s">
        <v>229</v>
      </c>
      <c r="BR130" s="4" t="s">
        <v>229</v>
      </c>
      <c r="BS130" s="4" t="s">
        <v>229</v>
      </c>
      <c r="BT130" s="4" t="s">
        <v>229</v>
      </c>
      <c r="BU130" s="4" t="s">
        <v>229</v>
      </c>
      <c r="BV130" s="4" t="s">
        <v>229</v>
      </c>
      <c r="BY130" s="67">
        <v>154479871</v>
      </c>
    </row>
    <row r="131" spans="1:77" ht="15.75" hidden="1">
      <c r="A131" s="49" t="str">
        <f>B131&amp;COUNTIF($B$3:B131,B131)</f>
        <v>02CD052</v>
      </c>
      <c r="B131" s="3" t="s">
        <v>2332</v>
      </c>
      <c r="C131" s="4" t="s">
        <v>2333</v>
      </c>
      <c r="D131" s="4" t="s">
        <v>2334</v>
      </c>
      <c r="E131" s="4" t="s">
        <v>2335</v>
      </c>
      <c r="F131" s="4" t="s">
        <v>2336</v>
      </c>
      <c r="G131" s="4" t="s">
        <v>2366</v>
      </c>
      <c r="H131" s="3" t="s">
        <v>1375</v>
      </c>
      <c r="I131" s="4" t="s">
        <v>1376</v>
      </c>
      <c r="J131" s="4" t="s">
        <v>2476</v>
      </c>
      <c r="K131" s="5" t="s">
        <v>2477</v>
      </c>
      <c r="L131" s="6">
        <v>6</v>
      </c>
      <c r="M131" s="5" t="s">
        <v>129</v>
      </c>
      <c r="N131" s="88">
        <v>3</v>
      </c>
      <c r="O131" s="4" t="s">
        <v>153</v>
      </c>
      <c r="P131" s="88">
        <v>2</v>
      </c>
      <c r="Q131" s="4" t="s">
        <v>218</v>
      </c>
      <c r="R131" s="88">
        <v>16</v>
      </c>
      <c r="S131" s="4" t="s">
        <v>31</v>
      </c>
      <c r="T131" s="66" t="str">
        <f t="shared" ref="T131:T194" si="2">R131&amp;". "&amp;S131</f>
        <v>16. Paz, justicia e instituciones sólidas</v>
      </c>
      <c r="U131" s="88" t="s">
        <v>497</v>
      </c>
      <c r="V131" s="4" t="s">
        <v>34</v>
      </c>
      <c r="W131" s="88" t="s">
        <v>528</v>
      </c>
      <c r="X131" s="4" t="s">
        <v>37</v>
      </c>
      <c r="Y131" s="88" t="s">
        <v>498</v>
      </c>
      <c r="Z131" s="4" t="s">
        <v>1379</v>
      </c>
      <c r="AA131" s="52" t="s">
        <v>9752</v>
      </c>
      <c r="AB131" s="3" t="s">
        <v>1380</v>
      </c>
      <c r="AC131" s="4" t="s">
        <v>1381</v>
      </c>
      <c r="AD131" s="4" t="s">
        <v>2478</v>
      </c>
      <c r="AE131" s="4" t="s">
        <v>2479</v>
      </c>
      <c r="AF131" s="4" t="s">
        <v>2480</v>
      </c>
      <c r="AG131" s="4" t="s">
        <v>2481</v>
      </c>
      <c r="AH131" s="8">
        <v>1</v>
      </c>
      <c r="AI131" s="4" t="s">
        <v>2482</v>
      </c>
      <c r="AJ131" s="4" t="s">
        <v>2483</v>
      </c>
      <c r="AK131" s="4" t="s">
        <v>59</v>
      </c>
      <c r="AL131" s="4" t="s">
        <v>2484</v>
      </c>
      <c r="AM131" s="9">
        <v>0.25</v>
      </c>
      <c r="AN131" s="9">
        <v>0.5</v>
      </c>
      <c r="AO131" s="9">
        <v>0.75</v>
      </c>
      <c r="AP131" s="9">
        <v>1</v>
      </c>
      <c r="AQ131" s="3" t="s">
        <v>2485</v>
      </c>
      <c r="AR131" s="5" t="s">
        <v>2486</v>
      </c>
      <c r="AS131" s="5" t="s">
        <v>2487</v>
      </c>
      <c r="AT131" s="4" t="s">
        <v>2488</v>
      </c>
      <c r="AU131" s="4" t="s">
        <v>2489</v>
      </c>
      <c r="AV131" s="4" t="s">
        <v>2490</v>
      </c>
      <c r="AW131" s="4" t="s">
        <v>2491</v>
      </c>
      <c r="AX131" s="4" t="s">
        <v>2492</v>
      </c>
      <c r="AY131" s="4" t="s">
        <v>2493</v>
      </c>
      <c r="AZ131" s="4" t="s">
        <v>2494</v>
      </c>
      <c r="BA131" s="4" t="s">
        <v>2495</v>
      </c>
      <c r="BB131" s="4" t="s">
        <v>229</v>
      </c>
      <c r="BC131" s="4" t="s">
        <v>229</v>
      </c>
      <c r="BD131" s="4" t="s">
        <v>229</v>
      </c>
      <c r="BE131" s="4" t="s">
        <v>229</v>
      </c>
      <c r="BF131" s="4" t="s">
        <v>229</v>
      </c>
      <c r="BG131" s="4" t="s">
        <v>229</v>
      </c>
      <c r="BH131" s="4" t="s">
        <v>229</v>
      </c>
      <c r="BI131" s="4" t="s">
        <v>229</v>
      </c>
      <c r="BJ131" s="4" t="s">
        <v>229</v>
      </c>
      <c r="BK131" s="4" t="s">
        <v>229</v>
      </c>
      <c r="BL131" s="4" t="s">
        <v>229</v>
      </c>
      <c r="BM131" s="4" t="s">
        <v>229</v>
      </c>
      <c r="BN131" s="4" t="s">
        <v>229</v>
      </c>
      <c r="BO131" s="4" t="s">
        <v>229</v>
      </c>
      <c r="BP131" s="4" t="s">
        <v>229</v>
      </c>
      <c r="BQ131" s="4" t="s">
        <v>229</v>
      </c>
      <c r="BR131" s="4" t="s">
        <v>229</v>
      </c>
      <c r="BS131" s="4" t="s">
        <v>229</v>
      </c>
      <c r="BT131" s="4" t="s">
        <v>229</v>
      </c>
      <c r="BU131" s="4" t="s">
        <v>229</v>
      </c>
      <c r="BV131" s="4" t="s">
        <v>229</v>
      </c>
      <c r="BY131" s="67">
        <v>41828417</v>
      </c>
    </row>
    <row r="132" spans="1:77" ht="15.75" hidden="1">
      <c r="A132" s="49" t="str">
        <f>B132&amp;COUNTIF($B$3:B132,B132)</f>
        <v>02CD053</v>
      </c>
      <c r="B132" s="3" t="s">
        <v>2332</v>
      </c>
      <c r="C132" s="4" t="s">
        <v>2333</v>
      </c>
      <c r="D132" s="4" t="s">
        <v>2334</v>
      </c>
      <c r="E132" s="4" t="s">
        <v>2451</v>
      </c>
      <c r="F132" s="4" t="s">
        <v>2336</v>
      </c>
      <c r="G132" s="4" t="s">
        <v>2452</v>
      </c>
      <c r="H132" s="3" t="s">
        <v>1510</v>
      </c>
      <c r="I132" s="4" t="s">
        <v>1511</v>
      </c>
      <c r="J132" s="4" t="s">
        <v>2464</v>
      </c>
      <c r="K132" s="5" t="s">
        <v>2465</v>
      </c>
      <c r="L132" s="6">
        <v>1</v>
      </c>
      <c r="M132" s="5" t="s">
        <v>125</v>
      </c>
      <c r="N132" s="88">
        <v>6</v>
      </c>
      <c r="O132" s="4" t="s">
        <v>135</v>
      </c>
      <c r="P132" s="88">
        <v>8</v>
      </c>
      <c r="Q132" s="4" t="s">
        <v>172</v>
      </c>
      <c r="R132" s="88">
        <v>16</v>
      </c>
      <c r="S132" s="4" t="s">
        <v>31</v>
      </c>
      <c r="T132" s="66" t="str">
        <f t="shared" si="2"/>
        <v>16. Paz, justicia e instituciones sólidas</v>
      </c>
      <c r="U132" s="88" t="s">
        <v>349</v>
      </c>
      <c r="V132" s="4" t="s">
        <v>350</v>
      </c>
      <c r="W132" s="88" t="s">
        <v>351</v>
      </c>
      <c r="X132" s="4" t="s">
        <v>352</v>
      </c>
      <c r="Y132" s="88" t="s">
        <v>528</v>
      </c>
      <c r="Z132" s="4" t="s">
        <v>1514</v>
      </c>
      <c r="AA132" s="52" t="s">
        <v>15475</v>
      </c>
      <c r="AB132" s="3" t="s">
        <v>1515</v>
      </c>
      <c r="AC132" s="4" t="s">
        <v>1516</v>
      </c>
      <c r="AD132" s="4" t="s">
        <v>2466</v>
      </c>
      <c r="AE132" s="4" t="s">
        <v>2467</v>
      </c>
      <c r="AF132" s="4" t="s">
        <v>2468</v>
      </c>
      <c r="AG132" s="4" t="s">
        <v>2469</v>
      </c>
      <c r="AH132" s="8">
        <v>1</v>
      </c>
      <c r="AI132" s="4" t="s">
        <v>2470</v>
      </c>
      <c r="AJ132" s="4" t="s">
        <v>2471</v>
      </c>
      <c r="AK132" s="4" t="s">
        <v>59</v>
      </c>
      <c r="AL132" s="4" t="s">
        <v>2472</v>
      </c>
      <c r="AM132" s="9">
        <v>0.25</v>
      </c>
      <c r="AN132" s="9">
        <v>0.5</v>
      </c>
      <c r="AO132" s="9">
        <v>0.75</v>
      </c>
      <c r="AP132" s="9">
        <v>1</v>
      </c>
      <c r="AQ132" s="3" t="s">
        <v>2473</v>
      </c>
      <c r="AR132" s="5" t="s">
        <v>2474</v>
      </c>
      <c r="AS132" s="5" t="s">
        <v>2475</v>
      </c>
      <c r="AT132" s="4" t="s">
        <v>2352</v>
      </c>
      <c r="AU132" s="4" t="s">
        <v>2353</v>
      </c>
      <c r="AV132" s="4" t="s">
        <v>229</v>
      </c>
      <c r="AW132" s="4" t="s">
        <v>229</v>
      </c>
      <c r="AX132" s="4" t="s">
        <v>229</v>
      </c>
      <c r="AY132" s="4" t="s">
        <v>229</v>
      </c>
      <c r="AZ132" s="4" t="s">
        <v>229</v>
      </c>
      <c r="BA132" s="4" t="s">
        <v>229</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7">
        <v>880678092.20000005</v>
      </c>
    </row>
    <row r="133" spans="1:77" ht="15.75" hidden="1">
      <c r="A133" s="49" t="str">
        <f>B133&amp;COUNTIF($B$3:B133,B133)</f>
        <v>02CD054</v>
      </c>
      <c r="B133" s="3" t="s">
        <v>2332</v>
      </c>
      <c r="C133" s="4" t="s">
        <v>2333</v>
      </c>
      <c r="D133" s="4" t="s">
        <v>2334</v>
      </c>
      <c r="E133" s="4" t="s">
        <v>2451</v>
      </c>
      <c r="F133" s="4" t="s">
        <v>2336</v>
      </c>
      <c r="G133" s="4" t="s">
        <v>2452</v>
      </c>
      <c r="H133" s="3" t="s">
        <v>1054</v>
      </c>
      <c r="I133" s="4" t="s">
        <v>1055</v>
      </c>
      <c r="J133" s="4" t="s">
        <v>2453</v>
      </c>
      <c r="K133" s="5" t="s">
        <v>2454</v>
      </c>
      <c r="L133" s="6">
        <v>1</v>
      </c>
      <c r="M133" s="5" t="s">
        <v>125</v>
      </c>
      <c r="N133" s="88">
        <v>3</v>
      </c>
      <c r="O133" s="5" t="s">
        <v>132</v>
      </c>
      <c r="P133" s="88">
        <v>1</v>
      </c>
      <c r="Q133" s="5" t="s">
        <v>1058</v>
      </c>
      <c r="R133" s="88">
        <v>3</v>
      </c>
      <c r="S133" s="4" t="s">
        <v>972</v>
      </c>
      <c r="T133" s="66" t="str">
        <f t="shared" si="2"/>
        <v xml:space="preserve">3. Salud y bienestar </v>
      </c>
      <c r="U133" s="88" t="s">
        <v>349</v>
      </c>
      <c r="V133" s="4" t="s">
        <v>350</v>
      </c>
      <c r="W133" s="88" t="s">
        <v>840</v>
      </c>
      <c r="X133" s="4" t="s">
        <v>1039</v>
      </c>
      <c r="Y133" s="88" t="s">
        <v>497</v>
      </c>
      <c r="Z133" s="4" t="s">
        <v>1059</v>
      </c>
      <c r="AA133" s="52" t="s">
        <v>15469</v>
      </c>
      <c r="AB133" s="3" t="s">
        <v>1060</v>
      </c>
      <c r="AC133" s="4" t="s">
        <v>1061</v>
      </c>
      <c r="AD133" s="4" t="s">
        <v>2455</v>
      </c>
      <c r="AE133" s="4" t="s">
        <v>2456</v>
      </c>
      <c r="AF133" s="4" t="s">
        <v>2457</v>
      </c>
      <c r="AG133" s="4" t="s">
        <v>2458</v>
      </c>
      <c r="AH133" s="8">
        <v>1</v>
      </c>
      <c r="AI133" s="4" t="s">
        <v>2459</v>
      </c>
      <c r="AJ133" s="4" t="s">
        <v>2460</v>
      </c>
      <c r="AK133" s="4" t="s">
        <v>59</v>
      </c>
      <c r="AL133" s="4" t="s">
        <v>2461</v>
      </c>
      <c r="AM133" s="9">
        <v>0.25</v>
      </c>
      <c r="AN133" s="9">
        <v>0.5</v>
      </c>
      <c r="AO133" s="9">
        <v>0.75</v>
      </c>
      <c r="AP133" s="9">
        <v>1</v>
      </c>
      <c r="AQ133" s="3" t="s">
        <v>2462</v>
      </c>
      <c r="AR133" s="5" t="s">
        <v>2463</v>
      </c>
      <c r="AS133" s="5" t="s">
        <v>2361</v>
      </c>
      <c r="AT133" s="4" t="s">
        <v>2362</v>
      </c>
      <c r="AU133" s="4" t="s">
        <v>2363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7">
        <v>49649998</v>
      </c>
    </row>
    <row r="134" spans="1:77" ht="15.75" hidden="1">
      <c r="A134" s="49" t="str">
        <f>B134&amp;COUNTIF($B$3:B134,B134)</f>
        <v>02CD055</v>
      </c>
      <c r="B134" s="3" t="s">
        <v>2332</v>
      </c>
      <c r="C134" s="4" t="s">
        <v>2333</v>
      </c>
      <c r="D134" s="4" t="s">
        <v>2334</v>
      </c>
      <c r="E134" s="4" t="s">
        <v>2335</v>
      </c>
      <c r="F134" s="4" t="s">
        <v>2336</v>
      </c>
      <c r="G134" s="4" t="s">
        <v>2366</v>
      </c>
      <c r="H134" s="3" t="s">
        <v>1296</v>
      </c>
      <c r="I134" s="4" t="s">
        <v>1297</v>
      </c>
      <c r="J134" s="4" t="s">
        <v>2439</v>
      </c>
      <c r="K134" s="5" t="s">
        <v>2440</v>
      </c>
      <c r="L134" s="6">
        <v>2</v>
      </c>
      <c r="M134" s="5" t="s">
        <v>22</v>
      </c>
      <c r="N134" s="88">
        <v>3</v>
      </c>
      <c r="O134" s="4" t="s">
        <v>138</v>
      </c>
      <c r="P134" s="88">
        <v>2</v>
      </c>
      <c r="Q134" s="4" t="s">
        <v>184</v>
      </c>
      <c r="R134" s="88">
        <v>6</v>
      </c>
      <c r="S134" s="4" t="s">
        <v>1300</v>
      </c>
      <c r="T134" s="66" t="str">
        <f t="shared" si="2"/>
        <v xml:space="preserve">6. Agua limpia y saneamiento </v>
      </c>
      <c r="U134" s="88" t="s">
        <v>349</v>
      </c>
      <c r="V134" s="4" t="s">
        <v>350</v>
      </c>
      <c r="W134" s="88" t="s">
        <v>349</v>
      </c>
      <c r="X134" s="4" t="s">
        <v>783</v>
      </c>
      <c r="Y134" s="88" t="s">
        <v>528</v>
      </c>
      <c r="Z134" s="4" t="s">
        <v>1301</v>
      </c>
      <c r="AA134" s="52" t="s">
        <v>15460</v>
      </c>
      <c r="AB134" s="3" t="s">
        <v>1302</v>
      </c>
      <c r="AC134" s="4" t="s">
        <v>1303</v>
      </c>
      <c r="AD134" s="4" t="s">
        <v>2441</v>
      </c>
      <c r="AE134" s="4" t="s">
        <v>2442</v>
      </c>
      <c r="AF134" s="4" t="s">
        <v>2443</v>
      </c>
      <c r="AG134" s="4" t="s">
        <v>2444</v>
      </c>
      <c r="AH134" s="3">
        <v>770</v>
      </c>
      <c r="AI134" s="4" t="s">
        <v>2445</v>
      </c>
      <c r="AJ134" s="4" t="s">
        <v>2446</v>
      </c>
      <c r="AK134" s="4" t="s">
        <v>471</v>
      </c>
      <c r="AL134" s="4" t="s">
        <v>2447</v>
      </c>
      <c r="AM134" s="8">
        <v>0</v>
      </c>
      <c r="AN134" s="8">
        <v>200</v>
      </c>
      <c r="AO134" s="8">
        <v>400</v>
      </c>
      <c r="AP134" s="8">
        <v>770</v>
      </c>
      <c r="AQ134" s="3" t="s">
        <v>2448</v>
      </c>
      <c r="AR134" s="5" t="s">
        <v>2449</v>
      </c>
      <c r="AS134" s="5" t="s">
        <v>2445</v>
      </c>
      <c r="AT134" s="4" t="s">
        <v>2450</v>
      </c>
      <c r="AU134" s="4" t="s">
        <v>2438</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7">
        <v>205048087</v>
      </c>
    </row>
    <row r="135" spans="1:77" ht="15.75" hidden="1">
      <c r="A135" s="49" t="str">
        <f>B135&amp;COUNTIF($B$3:B135,B135)</f>
        <v>02CD056</v>
      </c>
      <c r="B135" s="3" t="s">
        <v>2332</v>
      </c>
      <c r="C135" s="4" t="s">
        <v>2333</v>
      </c>
      <c r="D135" s="4" t="s">
        <v>2334</v>
      </c>
      <c r="E135" s="4" t="s">
        <v>2335</v>
      </c>
      <c r="F135" s="4" t="s">
        <v>2336</v>
      </c>
      <c r="G135" s="4" t="s">
        <v>2366</v>
      </c>
      <c r="H135" s="3" t="s">
        <v>1261</v>
      </c>
      <c r="I135" s="4" t="s">
        <v>1262</v>
      </c>
      <c r="J135" s="4" t="s">
        <v>2425</v>
      </c>
      <c r="K135" s="5" t="s">
        <v>2426</v>
      </c>
      <c r="L135" s="6">
        <v>2</v>
      </c>
      <c r="M135" s="5" t="s">
        <v>22</v>
      </c>
      <c r="N135" s="88">
        <v>2</v>
      </c>
      <c r="O135" s="5" t="s">
        <v>25</v>
      </c>
      <c r="P135" s="88">
        <v>2</v>
      </c>
      <c r="Q135" s="5" t="s">
        <v>180</v>
      </c>
      <c r="R135" s="88">
        <v>11</v>
      </c>
      <c r="S135" s="4" t="s">
        <v>631</v>
      </c>
      <c r="T135" s="66" t="str">
        <f t="shared" si="2"/>
        <v>11. Ciudades y comunidades sostenibles</v>
      </c>
      <c r="U135" s="88" t="s">
        <v>349</v>
      </c>
      <c r="V135" s="4" t="s">
        <v>350</v>
      </c>
      <c r="W135" s="88" t="s">
        <v>349</v>
      </c>
      <c r="X135" s="4" t="s">
        <v>783</v>
      </c>
      <c r="Y135" s="88" t="s">
        <v>497</v>
      </c>
      <c r="Z135" s="4" t="s">
        <v>784</v>
      </c>
      <c r="AA135" s="52" t="s">
        <v>15456</v>
      </c>
      <c r="AB135" s="3" t="s">
        <v>1265</v>
      </c>
      <c r="AC135" s="4" t="s">
        <v>1266</v>
      </c>
      <c r="AD135" s="4" t="s">
        <v>2427</v>
      </c>
      <c r="AE135" s="4" t="s">
        <v>2428</v>
      </c>
      <c r="AF135" s="4" t="s">
        <v>2429</v>
      </c>
      <c r="AG135" s="4" t="s">
        <v>2430</v>
      </c>
      <c r="AH135" s="13">
        <v>4500</v>
      </c>
      <c r="AI135" s="4" t="s">
        <v>2431</v>
      </c>
      <c r="AJ135" s="4" t="s">
        <v>2432</v>
      </c>
      <c r="AK135" s="4" t="s">
        <v>471</v>
      </c>
      <c r="AL135" s="4" t="s">
        <v>2433</v>
      </c>
      <c r="AM135" s="8">
        <v>0</v>
      </c>
      <c r="AN135" s="8">
        <v>1000</v>
      </c>
      <c r="AO135" s="8">
        <v>3000</v>
      </c>
      <c r="AP135" s="8">
        <v>4500</v>
      </c>
      <c r="AQ135" s="3" t="s">
        <v>2434</v>
      </c>
      <c r="AR135" s="5" t="s">
        <v>2435</v>
      </c>
      <c r="AS135" s="5" t="s">
        <v>2436</v>
      </c>
      <c r="AT135" s="4" t="s">
        <v>2437</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7">
        <v>200000</v>
      </c>
    </row>
    <row r="136" spans="1:77" ht="15.75" hidden="1">
      <c r="A136" s="49" t="str">
        <f>B136&amp;COUNTIF($B$3:B136,B136)</f>
        <v>02CD057</v>
      </c>
      <c r="B136" s="3" t="s">
        <v>2332</v>
      </c>
      <c r="C136" s="4" t="s">
        <v>2333</v>
      </c>
      <c r="D136" s="4" t="s">
        <v>2334</v>
      </c>
      <c r="E136" s="4" t="s">
        <v>2335</v>
      </c>
      <c r="F136" s="4" t="s">
        <v>2336</v>
      </c>
      <c r="G136" s="4" t="s">
        <v>2366</v>
      </c>
      <c r="H136" s="3" t="s">
        <v>14</v>
      </c>
      <c r="I136" s="4" t="s">
        <v>16</v>
      </c>
      <c r="J136" s="4" t="s">
        <v>2390</v>
      </c>
      <c r="K136" s="5" t="s">
        <v>2416</v>
      </c>
      <c r="L136" s="6">
        <v>2</v>
      </c>
      <c r="M136" s="5" t="s">
        <v>22</v>
      </c>
      <c r="N136" s="88" t="s">
        <v>349</v>
      </c>
      <c r="O136" s="4" t="s">
        <v>25</v>
      </c>
      <c r="P136" s="88" t="s">
        <v>497</v>
      </c>
      <c r="Q136" s="4" t="s">
        <v>28</v>
      </c>
      <c r="R136" s="88" t="s">
        <v>1593</v>
      </c>
      <c r="S136" s="4" t="s">
        <v>286</v>
      </c>
      <c r="T136" s="66" t="str">
        <f t="shared" si="2"/>
        <v xml:space="preserve">10. Reducción de las desigualdades </v>
      </c>
      <c r="U136" s="88" t="s">
        <v>349</v>
      </c>
      <c r="V136" s="4" t="s">
        <v>34</v>
      </c>
      <c r="W136" s="88" t="s">
        <v>349</v>
      </c>
      <c r="X136" s="4" t="s">
        <v>269</v>
      </c>
      <c r="Y136" s="88" t="s">
        <v>497</v>
      </c>
      <c r="Z136" s="4" t="s">
        <v>1093</v>
      </c>
      <c r="AA136" s="52" t="s">
        <v>15456</v>
      </c>
      <c r="AB136" s="3" t="s">
        <v>42</v>
      </c>
      <c r="AC136" s="4" t="s">
        <v>44</v>
      </c>
      <c r="AD136" s="4" t="s">
        <v>2417</v>
      </c>
      <c r="AE136" s="4" t="s">
        <v>2393</v>
      </c>
      <c r="AF136" s="4" t="s">
        <v>2418</v>
      </c>
      <c r="AG136" s="4" t="s">
        <v>2419</v>
      </c>
      <c r="AH136" s="8">
        <v>1</v>
      </c>
      <c r="AI136" s="4" t="s">
        <v>2420</v>
      </c>
      <c r="AJ136" s="4" t="s">
        <v>2421</v>
      </c>
      <c r="AK136" s="4" t="s">
        <v>59</v>
      </c>
      <c r="AL136" s="4" t="s">
        <v>2422</v>
      </c>
      <c r="AM136" s="9">
        <v>0.25</v>
      </c>
      <c r="AN136" s="9">
        <v>0.5</v>
      </c>
      <c r="AO136" s="9">
        <v>0.75</v>
      </c>
      <c r="AP136" s="9">
        <v>1</v>
      </c>
      <c r="AQ136" s="6">
        <v>1.05</v>
      </c>
      <c r="AR136" s="5" t="s">
        <v>2423</v>
      </c>
      <c r="AS136" s="5" t="s">
        <v>2424</v>
      </c>
      <c r="AT136" s="4" t="s">
        <v>2377</v>
      </c>
      <c r="AU136" s="4" t="s">
        <v>2378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W136" t="s">
        <v>120</v>
      </c>
      <c r="BX136" t="s">
        <v>122</v>
      </c>
      <c r="BY136" s="67">
        <v>300000</v>
      </c>
    </row>
    <row r="137" spans="1:77" ht="15.75" hidden="1">
      <c r="A137" s="49" t="str">
        <f>B137&amp;COUNTIF($B$3:B137,B137)</f>
        <v>02CD058</v>
      </c>
      <c r="B137" s="3" t="s">
        <v>2332</v>
      </c>
      <c r="C137" s="4" t="s">
        <v>2333</v>
      </c>
      <c r="D137" s="4" t="s">
        <v>2334</v>
      </c>
      <c r="E137" s="4" t="s">
        <v>2335</v>
      </c>
      <c r="F137" s="4" t="s">
        <v>2336</v>
      </c>
      <c r="G137" s="4" t="s">
        <v>2337</v>
      </c>
      <c r="H137" s="3" t="s">
        <v>231</v>
      </c>
      <c r="I137" s="4" t="s">
        <v>232</v>
      </c>
      <c r="J137" s="4" t="s">
        <v>2402</v>
      </c>
      <c r="K137" s="5" t="s">
        <v>2403</v>
      </c>
      <c r="L137" s="6">
        <v>5</v>
      </c>
      <c r="M137" s="5" t="s">
        <v>128</v>
      </c>
      <c r="N137" s="88">
        <v>3</v>
      </c>
      <c r="O137" s="5" t="s">
        <v>150</v>
      </c>
      <c r="P137" s="88">
        <v>1</v>
      </c>
      <c r="Q137" s="5" t="s">
        <v>209</v>
      </c>
      <c r="R137" s="88">
        <v>16</v>
      </c>
      <c r="S137" s="4" t="s">
        <v>31</v>
      </c>
      <c r="T137" s="66" t="str">
        <f t="shared" si="2"/>
        <v>16. Paz, justicia e instituciones sólidas</v>
      </c>
      <c r="U137" s="88" t="s">
        <v>497</v>
      </c>
      <c r="V137" s="4" t="s">
        <v>34</v>
      </c>
      <c r="W137" s="88" t="s">
        <v>3581</v>
      </c>
      <c r="X137" s="4" t="s">
        <v>235</v>
      </c>
      <c r="Y137" s="88" t="s">
        <v>349</v>
      </c>
      <c r="Z137" s="4" t="s">
        <v>236</v>
      </c>
      <c r="AA137" s="52" t="s">
        <v>15449</v>
      </c>
      <c r="AB137" s="3" t="s">
        <v>237</v>
      </c>
      <c r="AC137" s="4" t="s">
        <v>238</v>
      </c>
      <c r="AD137" s="4" t="s">
        <v>2404</v>
      </c>
      <c r="AE137" s="4" t="s">
        <v>2405</v>
      </c>
      <c r="AF137" s="4" t="s">
        <v>2406</v>
      </c>
      <c r="AG137" s="4" t="s">
        <v>2407</v>
      </c>
      <c r="AH137" s="8">
        <v>1</v>
      </c>
      <c r="AI137" s="4" t="s">
        <v>2408</v>
      </c>
      <c r="AJ137" s="4" t="s">
        <v>2409</v>
      </c>
      <c r="AK137" s="4" t="s">
        <v>59</v>
      </c>
      <c r="AL137" s="4" t="s">
        <v>2410</v>
      </c>
      <c r="AM137" s="9">
        <v>0.16600000000000001</v>
      </c>
      <c r="AN137" s="9">
        <v>0.5</v>
      </c>
      <c r="AO137" s="9">
        <v>0.83299999999999996</v>
      </c>
      <c r="AP137" s="9">
        <v>1</v>
      </c>
      <c r="AQ137" s="3" t="s">
        <v>2411</v>
      </c>
      <c r="AR137" s="5" t="s">
        <v>2412</v>
      </c>
      <c r="AS137" s="5" t="s">
        <v>2413</v>
      </c>
      <c r="AT137" s="4" t="s">
        <v>2414</v>
      </c>
      <c r="AU137" s="4" t="s">
        <v>2415</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Y137" s="67">
        <v>500000</v>
      </c>
    </row>
    <row r="138" spans="1:77" ht="15.75" hidden="1">
      <c r="A138" s="49" t="str">
        <f>B138&amp;COUNTIF($B$3:B138,B138)</f>
        <v>02CD059</v>
      </c>
      <c r="B138" s="3" t="s">
        <v>2332</v>
      </c>
      <c r="C138" s="4" t="s">
        <v>2333</v>
      </c>
      <c r="D138" s="4" t="s">
        <v>2334</v>
      </c>
      <c r="E138" s="4" t="s">
        <v>2335</v>
      </c>
      <c r="F138" s="4" t="s">
        <v>2336</v>
      </c>
      <c r="G138" s="4" t="s">
        <v>2389</v>
      </c>
      <c r="H138" s="3" t="s">
        <v>248</v>
      </c>
      <c r="I138" s="4" t="s">
        <v>249</v>
      </c>
      <c r="J138" s="4" t="s">
        <v>2390</v>
      </c>
      <c r="K138" s="5" t="s">
        <v>2391</v>
      </c>
      <c r="L138" s="6">
        <v>2</v>
      </c>
      <c r="M138" s="5" t="s">
        <v>22</v>
      </c>
      <c r="N138" s="88">
        <v>2</v>
      </c>
      <c r="O138" s="4" t="s">
        <v>25</v>
      </c>
      <c r="P138" s="88">
        <v>2</v>
      </c>
      <c r="Q138" s="4" t="s">
        <v>180</v>
      </c>
      <c r="R138" s="88">
        <v>16</v>
      </c>
      <c r="S138" s="4" t="s">
        <v>31</v>
      </c>
      <c r="T138" s="66" t="str">
        <f t="shared" si="2"/>
        <v>16. Paz, justicia e instituciones sólidas</v>
      </c>
      <c r="U138" s="88" t="s">
        <v>349</v>
      </c>
      <c r="V138" s="4" t="s">
        <v>34</v>
      </c>
      <c r="W138" s="88" t="s">
        <v>351</v>
      </c>
      <c r="X138" s="4" t="s">
        <v>37</v>
      </c>
      <c r="Y138" s="88" t="s">
        <v>528</v>
      </c>
      <c r="Z138" s="4" t="s">
        <v>252</v>
      </c>
      <c r="AA138" s="52" t="s">
        <v>15475</v>
      </c>
      <c r="AB138" s="3" t="s">
        <v>253</v>
      </c>
      <c r="AC138" s="4" t="s">
        <v>254</v>
      </c>
      <c r="AD138" s="4" t="s">
        <v>2392</v>
      </c>
      <c r="AE138" s="4" t="s">
        <v>2393</v>
      </c>
      <c r="AF138" s="4" t="s">
        <v>2394</v>
      </c>
      <c r="AG138" s="4" t="s">
        <v>2395</v>
      </c>
      <c r="AH138" s="8">
        <v>1</v>
      </c>
      <c r="AI138" s="4" t="s">
        <v>2396</v>
      </c>
      <c r="AJ138" s="4" t="s">
        <v>2397</v>
      </c>
      <c r="AK138" s="4" t="s">
        <v>59</v>
      </c>
      <c r="AL138" s="4" t="s">
        <v>2398</v>
      </c>
      <c r="AM138" s="9">
        <v>0.25</v>
      </c>
      <c r="AN138" s="9">
        <v>0.5</v>
      </c>
      <c r="AO138" s="9">
        <v>0.75</v>
      </c>
      <c r="AP138" s="9">
        <v>1</v>
      </c>
      <c r="AQ138" s="6">
        <v>1.05</v>
      </c>
      <c r="AR138" s="5" t="s">
        <v>2395</v>
      </c>
      <c r="AS138" s="5" t="s">
        <v>2399</v>
      </c>
      <c r="AT138" s="4" t="s">
        <v>2400</v>
      </c>
      <c r="AU138" s="4" t="s">
        <v>2401</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7">
        <v>181720555</v>
      </c>
    </row>
    <row r="139" spans="1:77" ht="15.75" hidden="1">
      <c r="A139" s="49" t="str">
        <f>B139&amp;COUNTIF($B$3:B139,B139)</f>
        <v>02CD0510</v>
      </c>
      <c r="B139" s="3" t="s">
        <v>2332</v>
      </c>
      <c r="C139" s="4" t="s">
        <v>2333</v>
      </c>
      <c r="D139" s="4" t="s">
        <v>2334</v>
      </c>
      <c r="E139" s="4" t="s">
        <v>2335</v>
      </c>
      <c r="F139" s="4" t="s">
        <v>2336</v>
      </c>
      <c r="G139" s="4" t="s">
        <v>2366</v>
      </c>
      <c r="H139" s="3" t="s">
        <v>263</v>
      </c>
      <c r="I139" s="4" t="s">
        <v>264</v>
      </c>
      <c r="J139" s="4" t="s">
        <v>2367</v>
      </c>
      <c r="K139" s="5" t="s">
        <v>2368</v>
      </c>
      <c r="L139" s="6">
        <v>1</v>
      </c>
      <c r="M139" s="5" t="s">
        <v>125</v>
      </c>
      <c r="N139" s="88">
        <v>5</v>
      </c>
      <c r="O139" s="4" t="s">
        <v>134</v>
      </c>
      <c r="P139" s="88">
        <v>0</v>
      </c>
      <c r="Q139" s="4" t="s">
        <v>134</v>
      </c>
      <c r="R139" s="88">
        <v>5</v>
      </c>
      <c r="S139" s="4" t="s">
        <v>268</v>
      </c>
      <c r="T139" s="66" t="str">
        <f t="shared" si="2"/>
        <v xml:space="preserve">5. Igualdad de género </v>
      </c>
      <c r="U139" s="88" t="s">
        <v>497</v>
      </c>
      <c r="V139" s="4" t="s">
        <v>34</v>
      </c>
      <c r="W139" s="88" t="s">
        <v>349</v>
      </c>
      <c r="X139" s="4" t="s">
        <v>269</v>
      </c>
      <c r="Y139" s="88" t="s">
        <v>840</v>
      </c>
      <c r="Z139" s="4" t="s">
        <v>270</v>
      </c>
      <c r="AA139" s="52" t="s">
        <v>15450</v>
      </c>
      <c r="AB139" s="3" t="s">
        <v>271</v>
      </c>
      <c r="AC139" s="4" t="s">
        <v>272</v>
      </c>
      <c r="AD139" s="4" t="s">
        <v>2369</v>
      </c>
      <c r="AE139" s="4" t="s">
        <v>2370</v>
      </c>
      <c r="AF139" s="4" t="s">
        <v>2371</v>
      </c>
      <c r="AG139" s="4" t="s">
        <v>2372</v>
      </c>
      <c r="AH139" s="8">
        <v>0.8</v>
      </c>
      <c r="AI139" s="4" t="s">
        <v>2373</v>
      </c>
      <c r="AJ139" s="4" t="s">
        <v>2374</v>
      </c>
      <c r="AK139" s="4" t="s">
        <v>59</v>
      </c>
      <c r="AL139" s="4" t="s">
        <v>2375</v>
      </c>
      <c r="AM139" s="9">
        <v>0.2</v>
      </c>
      <c r="AN139" s="9">
        <v>0.2</v>
      </c>
      <c r="AO139" s="9">
        <v>0.2</v>
      </c>
      <c r="AP139" s="9">
        <v>0.2</v>
      </c>
      <c r="AQ139" s="6">
        <v>0.9</v>
      </c>
      <c r="AR139" s="5" t="s">
        <v>2376</v>
      </c>
      <c r="AS139" s="5" t="s">
        <v>2260</v>
      </c>
      <c r="AT139" s="4" t="s">
        <v>2377</v>
      </c>
      <c r="AU139" s="4" t="s">
        <v>2378</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7">
        <v>350000</v>
      </c>
    </row>
    <row r="140" spans="1:77" ht="15.75" hidden="1">
      <c r="A140" s="49" t="str">
        <f>B140&amp;COUNTIF($B$3:B140,B140)</f>
        <v>02CD0511</v>
      </c>
      <c r="B140" s="3" t="s">
        <v>2332</v>
      </c>
      <c r="C140" s="4" t="s">
        <v>2333</v>
      </c>
      <c r="D140" s="4" t="s">
        <v>2334</v>
      </c>
      <c r="E140" s="4" t="s">
        <v>2335</v>
      </c>
      <c r="F140" s="4" t="s">
        <v>2336</v>
      </c>
      <c r="G140" s="4" t="s">
        <v>2366</v>
      </c>
      <c r="H140" s="3" t="s">
        <v>282</v>
      </c>
      <c r="I140" s="4" t="s">
        <v>283</v>
      </c>
      <c r="J140" s="4" t="s">
        <v>2379</v>
      </c>
      <c r="K140" s="5" t="s">
        <v>2380</v>
      </c>
      <c r="L140" s="6">
        <v>1</v>
      </c>
      <c r="M140" s="5" t="s">
        <v>125</v>
      </c>
      <c r="N140" s="88">
        <v>6</v>
      </c>
      <c r="O140" s="5" t="s">
        <v>135</v>
      </c>
      <c r="P140" s="88">
        <v>0</v>
      </c>
      <c r="Q140" s="5" t="s">
        <v>135</v>
      </c>
      <c r="R140" s="88">
        <v>10</v>
      </c>
      <c r="S140" s="4" t="s">
        <v>286</v>
      </c>
      <c r="T140" s="66" t="str">
        <f t="shared" si="2"/>
        <v xml:space="preserve">10. Reducción de las desigualdades </v>
      </c>
      <c r="U140" s="88" t="s">
        <v>497</v>
      </c>
      <c r="V140" s="4" t="s">
        <v>34</v>
      </c>
      <c r="W140" s="88" t="s">
        <v>349</v>
      </c>
      <c r="X140" s="4" t="s">
        <v>269</v>
      </c>
      <c r="Y140" s="88" t="s">
        <v>840</v>
      </c>
      <c r="Z140" s="4" t="s">
        <v>270</v>
      </c>
      <c r="AA140" s="52" t="s">
        <v>15450</v>
      </c>
      <c r="AB140" s="3" t="s">
        <v>287</v>
      </c>
      <c r="AC140" s="4" t="s">
        <v>288</v>
      </c>
      <c r="AD140" s="4" t="s">
        <v>2381</v>
      </c>
      <c r="AE140" s="4" t="s">
        <v>2382</v>
      </c>
      <c r="AF140" s="4" t="s">
        <v>2383</v>
      </c>
      <c r="AG140" s="4" t="s">
        <v>2384</v>
      </c>
      <c r="AH140" s="8">
        <v>0.8</v>
      </c>
      <c r="AI140" s="4" t="s">
        <v>2385</v>
      </c>
      <c r="AJ140" s="4" t="s">
        <v>2269</v>
      </c>
      <c r="AK140" s="4" t="s">
        <v>59</v>
      </c>
      <c r="AL140" s="4" t="s">
        <v>2386</v>
      </c>
      <c r="AM140" s="8">
        <v>0</v>
      </c>
      <c r="AN140" s="9">
        <v>0.3</v>
      </c>
      <c r="AO140" s="9">
        <v>0.4</v>
      </c>
      <c r="AP140" s="9">
        <v>0.1</v>
      </c>
      <c r="AQ140" s="6">
        <v>1</v>
      </c>
      <c r="AR140" s="5" t="s">
        <v>2387</v>
      </c>
      <c r="AS140" s="5" t="s">
        <v>2388</v>
      </c>
      <c r="AT140" s="4" t="s">
        <v>2377</v>
      </c>
      <c r="AU140" s="4" t="s">
        <v>2378</v>
      </c>
      <c r="AV140" s="4" t="s">
        <v>229</v>
      </c>
      <c r="AW140" s="4" t="s">
        <v>229</v>
      </c>
      <c r="AX140" s="4" t="s">
        <v>229</v>
      </c>
      <c r="AY140" s="4" t="s">
        <v>229</v>
      </c>
      <c r="AZ140" s="4" t="s">
        <v>229</v>
      </c>
      <c r="BA140" s="4" t="s">
        <v>229</v>
      </c>
      <c r="BB140" s="4" t="s">
        <v>229</v>
      </c>
      <c r="BC140" s="4" t="s">
        <v>229</v>
      </c>
      <c r="BD140" s="4" t="s">
        <v>229</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7">
        <v>100000</v>
      </c>
    </row>
    <row r="141" spans="1:77" ht="15.75" hidden="1">
      <c r="A141" s="49" t="str">
        <f>B141&amp;COUNTIF($B$3:B141,B141)</f>
        <v>02CD0512</v>
      </c>
      <c r="B141" s="3" t="s">
        <v>2332</v>
      </c>
      <c r="C141" s="4" t="s">
        <v>2507</v>
      </c>
      <c r="D141" s="4" t="s">
        <v>2508</v>
      </c>
      <c r="E141" s="4" t="s">
        <v>2451</v>
      </c>
      <c r="F141" s="4" t="s">
        <v>2336</v>
      </c>
      <c r="G141" s="4" t="s">
        <v>2337</v>
      </c>
      <c r="H141" s="3" t="s">
        <v>345</v>
      </c>
      <c r="I141" s="4" t="s">
        <v>346</v>
      </c>
      <c r="J141" s="4" t="s">
        <v>347</v>
      </c>
      <c r="K141" s="5" t="s">
        <v>2509</v>
      </c>
      <c r="L141" s="6">
        <v>1</v>
      </c>
      <c r="M141" s="5" t="s">
        <v>125</v>
      </c>
      <c r="N141" s="88" t="s">
        <v>351</v>
      </c>
      <c r="O141" s="4" t="s">
        <v>135</v>
      </c>
      <c r="P141" s="88" t="s">
        <v>497</v>
      </c>
      <c r="Q141" s="4" t="s">
        <v>167</v>
      </c>
      <c r="R141" s="88" t="s">
        <v>1593</v>
      </c>
      <c r="S141" s="4" t="s">
        <v>286</v>
      </c>
      <c r="T141" s="66" t="str">
        <f t="shared" si="2"/>
        <v xml:space="preserve">10. Reducción de las desigualdades </v>
      </c>
      <c r="U141" s="88" t="s">
        <v>349</v>
      </c>
      <c r="V141" s="4" t="s">
        <v>350</v>
      </c>
      <c r="W141" s="88" t="s">
        <v>351</v>
      </c>
      <c r="X141" s="4" t="s">
        <v>352</v>
      </c>
      <c r="Y141" s="88" t="s">
        <v>353</v>
      </c>
      <c r="Z141" s="4" t="s">
        <v>354</v>
      </c>
      <c r="AA141" s="52" t="s">
        <v>1351</v>
      </c>
      <c r="AB141" s="3" t="s">
        <v>2510</v>
      </c>
      <c r="AC141" s="4" t="s">
        <v>355</v>
      </c>
      <c r="AD141" s="4" t="s">
        <v>356</v>
      </c>
      <c r="AE141" s="4" t="s">
        <v>357</v>
      </c>
      <c r="AF141" s="4" t="s">
        <v>358</v>
      </c>
      <c r="AG141" s="4" t="s">
        <v>359</v>
      </c>
      <c r="AH141" s="8">
        <v>1</v>
      </c>
      <c r="AI141" s="4" t="s">
        <v>360</v>
      </c>
      <c r="AJ141" s="4" t="s">
        <v>361</v>
      </c>
      <c r="AK141" s="4" t="s">
        <v>59</v>
      </c>
      <c r="AL141" s="4" t="s">
        <v>362</v>
      </c>
      <c r="AM141" s="3">
        <v>0</v>
      </c>
      <c r="AN141" s="3">
        <v>0.5</v>
      </c>
      <c r="AO141" s="3">
        <v>1</v>
      </c>
      <c r="AP141" s="3">
        <v>1</v>
      </c>
      <c r="AQ141" s="3">
        <v>1</v>
      </c>
      <c r="AR141" s="4" t="s">
        <v>363</v>
      </c>
      <c r="AS141" s="4" t="s">
        <v>364</v>
      </c>
      <c r="AT141" s="4" t="s">
        <v>362</v>
      </c>
      <c r="AU141" s="4" t="s">
        <v>362</v>
      </c>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Y141" s="67">
        <v>300000</v>
      </c>
    </row>
    <row r="142" spans="1:77" ht="15.75" hidden="1">
      <c r="A142" s="49" t="str">
        <f>B142&amp;COUNTIF($B$3:B142,B142)</f>
        <v>02CD0513</v>
      </c>
      <c r="B142" s="3" t="s">
        <v>2332</v>
      </c>
      <c r="C142" s="4" t="s">
        <v>2333</v>
      </c>
      <c r="D142" s="4" t="s">
        <v>2334</v>
      </c>
      <c r="E142" s="4" t="s">
        <v>2335</v>
      </c>
      <c r="F142" s="4" t="s">
        <v>2336</v>
      </c>
      <c r="G142" s="4" t="s">
        <v>2337</v>
      </c>
      <c r="H142" s="3" t="s">
        <v>1243</v>
      </c>
      <c r="I142" s="4" t="s">
        <v>1244</v>
      </c>
      <c r="J142" s="4" t="s">
        <v>2338</v>
      </c>
      <c r="K142" s="5" t="s">
        <v>2339</v>
      </c>
      <c r="L142" s="6">
        <v>1</v>
      </c>
      <c r="M142" s="5" t="s">
        <v>125</v>
      </c>
      <c r="N142" s="88">
        <v>6</v>
      </c>
      <c r="O142" s="5" t="s">
        <v>135</v>
      </c>
      <c r="P142" s="88" t="s">
        <v>872</v>
      </c>
      <c r="Q142" s="5" t="s">
        <v>135</v>
      </c>
      <c r="R142" s="88">
        <v>10</v>
      </c>
      <c r="S142" s="4" t="s">
        <v>286</v>
      </c>
      <c r="T142" s="66" t="str">
        <f t="shared" si="2"/>
        <v xml:space="preserve">10. Reducción de las desigualdades </v>
      </c>
      <c r="U142" s="88" t="s">
        <v>349</v>
      </c>
      <c r="V142" s="4" t="s">
        <v>350</v>
      </c>
      <c r="W142" s="88" t="s">
        <v>351</v>
      </c>
      <c r="X142" s="4" t="s">
        <v>352</v>
      </c>
      <c r="Y142" s="88" t="s">
        <v>353</v>
      </c>
      <c r="Z142" s="4" t="s">
        <v>354</v>
      </c>
      <c r="AA142" s="52" t="s">
        <v>1351</v>
      </c>
      <c r="AB142" s="3" t="s">
        <v>1247</v>
      </c>
      <c r="AC142" s="4" t="s">
        <v>1248</v>
      </c>
      <c r="AD142" s="4" t="s">
        <v>2340</v>
      </c>
      <c r="AE142" s="4" t="s">
        <v>2341</v>
      </c>
      <c r="AF142" s="4" t="s">
        <v>2342</v>
      </c>
      <c r="AG142" s="4" t="s">
        <v>2343</v>
      </c>
      <c r="AH142" s="8">
        <v>1</v>
      </c>
      <c r="AI142" s="4" t="s">
        <v>2344</v>
      </c>
      <c r="AJ142" s="4" t="s">
        <v>2345</v>
      </c>
      <c r="AK142" s="4" t="s">
        <v>471</v>
      </c>
      <c r="AL142" s="4" t="s">
        <v>2346</v>
      </c>
      <c r="AM142" s="8">
        <v>0.25</v>
      </c>
      <c r="AN142" s="8">
        <v>0.5</v>
      </c>
      <c r="AO142" s="8">
        <v>0.75</v>
      </c>
      <c r="AP142" s="8">
        <v>1</v>
      </c>
      <c r="AQ142" s="6">
        <v>1</v>
      </c>
      <c r="AR142" s="5" t="s">
        <v>2347</v>
      </c>
      <c r="AS142" s="5" t="s">
        <v>2348</v>
      </c>
      <c r="AT142" s="4" t="s">
        <v>2349</v>
      </c>
      <c r="AU142" s="4" t="s">
        <v>2350</v>
      </c>
      <c r="AV142" s="4" t="s">
        <v>2351</v>
      </c>
      <c r="AW142" s="4" t="s">
        <v>2352</v>
      </c>
      <c r="AX142" s="4" t="s">
        <v>2353</v>
      </c>
      <c r="AY142" s="4" t="s">
        <v>2354</v>
      </c>
      <c r="AZ142" s="4" t="s">
        <v>2352</v>
      </c>
      <c r="BA142" s="4" t="s">
        <v>2353</v>
      </c>
      <c r="BB142" s="4" t="s">
        <v>2355</v>
      </c>
      <c r="BC142" s="4" t="s">
        <v>2356</v>
      </c>
      <c r="BD142" s="4" t="s">
        <v>2357</v>
      </c>
      <c r="BE142" s="4" t="s">
        <v>2358</v>
      </c>
      <c r="BF142" s="4" t="s">
        <v>2359</v>
      </c>
      <c r="BG142" s="4" t="s">
        <v>2360</v>
      </c>
      <c r="BH142" s="4" t="s">
        <v>2361</v>
      </c>
      <c r="BI142" s="4" t="s">
        <v>2362</v>
      </c>
      <c r="BJ142" s="4" t="s">
        <v>2363</v>
      </c>
      <c r="BK142" s="4" t="s">
        <v>2364</v>
      </c>
      <c r="BL142" s="4" t="s">
        <v>2356</v>
      </c>
      <c r="BM142" s="4" t="s">
        <v>2357</v>
      </c>
      <c r="BN142" s="4" t="s">
        <v>2365</v>
      </c>
      <c r="BO142" s="4" t="s">
        <v>2349</v>
      </c>
      <c r="BP142" s="4" t="s">
        <v>2350</v>
      </c>
      <c r="BQ142" s="4" t="s">
        <v>229</v>
      </c>
      <c r="BR142" s="4" t="s">
        <v>229</v>
      </c>
      <c r="BS142" s="4" t="s">
        <v>229</v>
      </c>
      <c r="BT142" s="4" t="s">
        <v>229</v>
      </c>
      <c r="BU142" s="4" t="s">
        <v>229</v>
      </c>
      <c r="BV142" s="4" t="s">
        <v>229</v>
      </c>
      <c r="BY142" s="67">
        <v>29615411</v>
      </c>
    </row>
    <row r="143" spans="1:77" ht="15.75" hidden="1">
      <c r="A143" s="49" t="str">
        <f>B143&amp;COUNTIF($B$3:B143,B143)</f>
        <v>02CD061</v>
      </c>
      <c r="B143" s="3" t="s">
        <v>2511</v>
      </c>
      <c r="C143" s="4" t="s">
        <v>2512</v>
      </c>
      <c r="D143" s="4" t="s">
        <v>2539</v>
      </c>
      <c r="E143" s="4" t="s">
        <v>2514</v>
      </c>
      <c r="F143" s="4" t="s">
        <v>2515</v>
      </c>
      <c r="G143" s="4" t="s">
        <v>2516</v>
      </c>
      <c r="H143" s="3" t="s">
        <v>2816</v>
      </c>
      <c r="I143" s="4" t="s">
        <v>2817</v>
      </c>
      <c r="J143" s="4" t="s">
        <v>2818</v>
      </c>
      <c r="K143" s="5" t="s">
        <v>2819</v>
      </c>
      <c r="L143" s="6">
        <v>2</v>
      </c>
      <c r="M143" s="5" t="s">
        <v>22</v>
      </c>
      <c r="N143" s="88">
        <v>2</v>
      </c>
      <c r="O143" s="4" t="s">
        <v>25</v>
      </c>
      <c r="P143" s="88">
        <v>2</v>
      </c>
      <c r="Q143" s="4" t="s">
        <v>180</v>
      </c>
      <c r="R143" s="88">
        <v>11</v>
      </c>
      <c r="S143" s="4" t="s">
        <v>631</v>
      </c>
      <c r="T143" s="66" t="str">
        <f t="shared" si="2"/>
        <v>11. Ciudades y comunidades sostenibles</v>
      </c>
      <c r="U143" s="88" t="s">
        <v>349</v>
      </c>
      <c r="V143" s="4" t="s">
        <v>350</v>
      </c>
      <c r="W143" s="88" t="s">
        <v>349</v>
      </c>
      <c r="X143" s="4" t="s">
        <v>783</v>
      </c>
      <c r="Y143" s="88" t="s">
        <v>497</v>
      </c>
      <c r="Z143" s="4" t="s">
        <v>784</v>
      </c>
      <c r="AA143" s="52" t="s">
        <v>15456</v>
      </c>
      <c r="AB143" s="3" t="s">
        <v>1448</v>
      </c>
      <c r="AC143" s="4" t="s">
        <v>1449</v>
      </c>
      <c r="AD143" s="4" t="s">
        <v>2820</v>
      </c>
      <c r="AE143" s="4" t="s">
        <v>2821</v>
      </c>
      <c r="AF143" s="4" t="s">
        <v>2822</v>
      </c>
      <c r="AG143" s="4" t="s">
        <v>2823</v>
      </c>
      <c r="AH143" s="8">
        <v>0.6</v>
      </c>
      <c r="AI143" s="4" t="s">
        <v>2824</v>
      </c>
      <c r="AJ143" s="4" t="s">
        <v>2825</v>
      </c>
      <c r="AK143" s="4" t="s">
        <v>59</v>
      </c>
      <c r="AL143" s="4" t="s">
        <v>2826</v>
      </c>
      <c r="AM143" s="8">
        <v>0</v>
      </c>
      <c r="AN143" s="9">
        <v>0.15</v>
      </c>
      <c r="AO143" s="9">
        <v>0.4</v>
      </c>
      <c r="AP143" s="9">
        <v>0.6</v>
      </c>
      <c r="AQ143" s="3" t="s">
        <v>2827</v>
      </c>
      <c r="AR143" s="5" t="s">
        <v>2828</v>
      </c>
      <c r="AS143" s="5" t="s">
        <v>2829</v>
      </c>
      <c r="AT143" s="4" t="s">
        <v>2830</v>
      </c>
      <c r="AU143" s="4" t="s">
        <v>2831</v>
      </c>
      <c r="AV143" s="4" t="s">
        <v>2832</v>
      </c>
      <c r="AW143" s="4" t="s">
        <v>2830</v>
      </c>
      <c r="AX143" s="4" t="s">
        <v>2831</v>
      </c>
      <c r="AY143" s="4" t="s">
        <v>2833</v>
      </c>
      <c r="AZ143" s="4" t="s">
        <v>2830</v>
      </c>
      <c r="BA143" s="4" t="s">
        <v>2831</v>
      </c>
      <c r="BB143" s="4" t="s">
        <v>2834</v>
      </c>
      <c r="BC143" s="4" t="s">
        <v>2830</v>
      </c>
      <c r="BD143" s="4" t="s">
        <v>2831</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7">
        <v>156254020</v>
      </c>
    </row>
    <row r="144" spans="1:77" ht="15.75" hidden="1">
      <c r="A144" s="49" t="str">
        <f>B144&amp;COUNTIF($B$3:B144,B144)</f>
        <v>02CD062</v>
      </c>
      <c r="B144" s="3" t="s">
        <v>2511</v>
      </c>
      <c r="C144" s="4" t="s">
        <v>2512</v>
      </c>
      <c r="D144" s="4" t="s">
        <v>2539</v>
      </c>
      <c r="E144" s="4" t="s">
        <v>2514</v>
      </c>
      <c r="F144" s="4" t="s">
        <v>2515</v>
      </c>
      <c r="G144" s="4" t="s">
        <v>2516</v>
      </c>
      <c r="H144" s="3" t="s">
        <v>898</v>
      </c>
      <c r="I144" s="4" t="s">
        <v>899</v>
      </c>
      <c r="J144" s="4" t="s">
        <v>2801</v>
      </c>
      <c r="K144" s="5" t="s">
        <v>2802</v>
      </c>
      <c r="L144" s="6">
        <v>5</v>
      </c>
      <c r="M144" s="5" t="s">
        <v>128</v>
      </c>
      <c r="N144" s="88">
        <v>1</v>
      </c>
      <c r="O144" s="5" t="s">
        <v>148</v>
      </c>
      <c r="P144" s="88">
        <v>12</v>
      </c>
      <c r="Q144" s="5" t="s">
        <v>202</v>
      </c>
      <c r="R144" s="88">
        <v>16</v>
      </c>
      <c r="S144" s="4" t="s">
        <v>31</v>
      </c>
      <c r="T144" s="66" t="str">
        <f t="shared" si="2"/>
        <v>16. Paz, justicia e instituciones sólidas</v>
      </c>
      <c r="U144" s="88" t="s">
        <v>497</v>
      </c>
      <c r="V144" s="4" t="s">
        <v>34</v>
      </c>
      <c r="W144" s="88" t="s">
        <v>3581</v>
      </c>
      <c r="X144" s="4" t="s">
        <v>235</v>
      </c>
      <c r="Y144" s="88" t="s">
        <v>497</v>
      </c>
      <c r="Z144" s="4" t="s">
        <v>902</v>
      </c>
      <c r="AA144" s="52" t="s">
        <v>15458</v>
      </c>
      <c r="AB144" s="3" t="s">
        <v>903</v>
      </c>
      <c r="AC144" s="4" t="s">
        <v>904</v>
      </c>
      <c r="AD144" s="4" t="s">
        <v>2803</v>
      </c>
      <c r="AE144" s="4" t="s">
        <v>2703</v>
      </c>
      <c r="AF144" s="4" t="s">
        <v>2804</v>
      </c>
      <c r="AG144" s="4" t="s">
        <v>2805</v>
      </c>
      <c r="AH144" s="8">
        <v>1</v>
      </c>
      <c r="AI144" s="4" t="s">
        <v>2806</v>
      </c>
      <c r="AJ144" s="4" t="s">
        <v>2807</v>
      </c>
      <c r="AK144" s="4" t="s">
        <v>59</v>
      </c>
      <c r="AL144" s="4" t="s">
        <v>2808</v>
      </c>
      <c r="AM144" s="8">
        <v>0</v>
      </c>
      <c r="AN144" s="9">
        <v>0.5</v>
      </c>
      <c r="AO144" s="9">
        <v>0.75</v>
      </c>
      <c r="AP144" s="9">
        <v>1</v>
      </c>
      <c r="AQ144" s="3" t="s">
        <v>2809</v>
      </c>
      <c r="AR144" s="5" t="s">
        <v>2810</v>
      </c>
      <c r="AS144" s="5" t="s">
        <v>2811</v>
      </c>
      <c r="AT144" s="4" t="s">
        <v>2812</v>
      </c>
      <c r="AU144" s="4" t="s">
        <v>2813</v>
      </c>
      <c r="AV144" s="4" t="s">
        <v>2814</v>
      </c>
      <c r="AW144" s="4" t="s">
        <v>2812</v>
      </c>
      <c r="AX144" s="4" t="s">
        <v>2813</v>
      </c>
      <c r="AY144" s="4" t="s">
        <v>2815</v>
      </c>
      <c r="AZ144" s="4" t="s">
        <v>2812</v>
      </c>
      <c r="BA144" s="4" t="s">
        <v>2813</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7">
        <v>300000</v>
      </c>
    </row>
    <row r="145" spans="1:77" ht="15.75" hidden="1">
      <c r="A145" s="49" t="str">
        <f>B145&amp;COUNTIF($B$3:B145,B145)</f>
        <v>02CD063</v>
      </c>
      <c r="B145" s="3" t="s">
        <v>2511</v>
      </c>
      <c r="C145" s="4" t="s">
        <v>2512</v>
      </c>
      <c r="D145" s="4" t="s">
        <v>2513</v>
      </c>
      <c r="E145" s="4" t="s">
        <v>2514</v>
      </c>
      <c r="F145" s="4" t="s">
        <v>2515</v>
      </c>
      <c r="G145" s="4" t="s">
        <v>2516</v>
      </c>
      <c r="H145" s="3" t="s">
        <v>1375</v>
      </c>
      <c r="I145" s="4" t="s">
        <v>1376</v>
      </c>
      <c r="J145" s="4" t="s">
        <v>2785</v>
      </c>
      <c r="K145" s="5" t="s">
        <v>2786</v>
      </c>
      <c r="L145" s="6">
        <v>6</v>
      </c>
      <c r="M145" s="5" t="s">
        <v>129</v>
      </c>
      <c r="N145" s="88">
        <v>3</v>
      </c>
      <c r="O145" s="4" t="s">
        <v>153</v>
      </c>
      <c r="P145" s="88">
        <v>2</v>
      </c>
      <c r="Q145" s="4" t="s">
        <v>218</v>
      </c>
      <c r="R145" s="88">
        <v>16</v>
      </c>
      <c r="S145" s="4" t="s">
        <v>31</v>
      </c>
      <c r="T145" s="66" t="str">
        <f t="shared" si="2"/>
        <v>16. Paz, justicia e instituciones sólidas</v>
      </c>
      <c r="U145" s="88" t="s">
        <v>497</v>
      </c>
      <c r="V145" s="4" t="s">
        <v>34</v>
      </c>
      <c r="W145" s="88" t="s">
        <v>528</v>
      </c>
      <c r="X145" s="4" t="s">
        <v>37</v>
      </c>
      <c r="Y145" s="88" t="s">
        <v>498</v>
      </c>
      <c r="Z145" s="4" t="s">
        <v>1379</v>
      </c>
      <c r="AA145" s="52" t="s">
        <v>9752</v>
      </c>
      <c r="AB145" s="3" t="s">
        <v>1380</v>
      </c>
      <c r="AC145" s="4" t="s">
        <v>1381</v>
      </c>
      <c r="AD145" s="4" t="s">
        <v>2787</v>
      </c>
      <c r="AE145" s="4" t="s">
        <v>2788</v>
      </c>
      <c r="AF145" s="4" t="s">
        <v>2789</v>
      </c>
      <c r="AG145" s="4" t="s">
        <v>2790</v>
      </c>
      <c r="AH145" s="3">
        <v>30</v>
      </c>
      <c r="AI145" s="4" t="s">
        <v>2791</v>
      </c>
      <c r="AJ145" s="4" t="s">
        <v>2792</v>
      </c>
      <c r="AK145" s="4" t="s">
        <v>2651</v>
      </c>
      <c r="AL145" s="4" t="s">
        <v>2793</v>
      </c>
      <c r="AM145" s="8">
        <v>0</v>
      </c>
      <c r="AN145" s="8">
        <v>10</v>
      </c>
      <c r="AO145" s="8">
        <v>20</v>
      </c>
      <c r="AP145" s="8">
        <v>30</v>
      </c>
      <c r="AQ145" s="3" t="s">
        <v>2794</v>
      </c>
      <c r="AR145" s="5" t="s">
        <v>2795</v>
      </c>
      <c r="AS145" s="5" t="s">
        <v>2796</v>
      </c>
      <c r="AT145" s="4" t="s">
        <v>2797</v>
      </c>
      <c r="AU145" s="4" t="s">
        <v>2798</v>
      </c>
      <c r="AV145" s="4" t="s">
        <v>2799</v>
      </c>
      <c r="AW145" s="4" t="s">
        <v>2797</v>
      </c>
      <c r="AX145" s="4" t="s">
        <v>2798</v>
      </c>
      <c r="AY145" s="4" t="s">
        <v>2800</v>
      </c>
      <c r="AZ145" s="4" t="s">
        <v>2797</v>
      </c>
      <c r="BA145" s="4" t="s">
        <v>2798</v>
      </c>
      <c r="BB145" s="4" t="s">
        <v>229</v>
      </c>
      <c r="BC145" s="4" t="s">
        <v>229</v>
      </c>
      <c r="BD145" s="4" t="s">
        <v>229</v>
      </c>
      <c r="BE145" s="4" t="s">
        <v>229</v>
      </c>
      <c r="BF145" s="4" t="s">
        <v>229</v>
      </c>
      <c r="BG145" s="4" t="s">
        <v>229</v>
      </c>
      <c r="BH145" s="4" t="s">
        <v>229</v>
      </c>
      <c r="BI145" s="4" t="s">
        <v>229</v>
      </c>
      <c r="BJ145" s="4" t="s">
        <v>229</v>
      </c>
      <c r="BK145" s="4" t="s">
        <v>229</v>
      </c>
      <c r="BL145" s="4" t="s">
        <v>229</v>
      </c>
      <c r="BM145" s="4" t="s">
        <v>229</v>
      </c>
      <c r="BN145" s="4" t="s">
        <v>229</v>
      </c>
      <c r="BO145" s="4" t="s">
        <v>229</v>
      </c>
      <c r="BP145" s="4" t="s">
        <v>229</v>
      </c>
      <c r="BQ145" s="4" t="s">
        <v>229</v>
      </c>
      <c r="BR145" s="4" t="s">
        <v>229</v>
      </c>
      <c r="BS145" s="4" t="s">
        <v>229</v>
      </c>
      <c r="BT145" s="4" t="s">
        <v>229</v>
      </c>
      <c r="BU145" s="4" t="s">
        <v>229</v>
      </c>
      <c r="BV145" s="4" t="s">
        <v>229</v>
      </c>
      <c r="BY145" s="67">
        <v>32400000</v>
      </c>
    </row>
    <row r="146" spans="1:77" ht="15.75" hidden="1">
      <c r="A146" s="49" t="str">
        <f>B146&amp;COUNTIF($B$3:B146,B146)</f>
        <v>02CD064</v>
      </c>
      <c r="B146" s="3" t="s">
        <v>2511</v>
      </c>
      <c r="C146" s="4" t="s">
        <v>2512</v>
      </c>
      <c r="D146" s="4" t="s">
        <v>2539</v>
      </c>
      <c r="E146" s="4" t="s">
        <v>2514</v>
      </c>
      <c r="F146" s="4" t="s">
        <v>2515</v>
      </c>
      <c r="G146" s="4" t="s">
        <v>2516</v>
      </c>
      <c r="H146" s="3" t="s">
        <v>946</v>
      </c>
      <c r="I146" s="4" t="s">
        <v>947</v>
      </c>
      <c r="J146" s="4" t="s">
        <v>2770</v>
      </c>
      <c r="K146" s="5" t="s">
        <v>2771</v>
      </c>
      <c r="L146" s="6">
        <v>2</v>
      </c>
      <c r="M146" s="5" t="s">
        <v>22</v>
      </c>
      <c r="N146" s="88">
        <v>3</v>
      </c>
      <c r="O146" s="5" t="s">
        <v>138</v>
      </c>
      <c r="P146" s="88">
        <v>3</v>
      </c>
      <c r="Q146" s="5" t="s">
        <v>185</v>
      </c>
      <c r="R146" s="88">
        <v>11</v>
      </c>
      <c r="S146" s="4" t="s">
        <v>631</v>
      </c>
      <c r="T146" s="66" t="str">
        <f t="shared" si="2"/>
        <v>11. Ciudades y comunidades sostenibles</v>
      </c>
      <c r="U146" s="88" t="s">
        <v>349</v>
      </c>
      <c r="V146" s="4" t="s">
        <v>350</v>
      </c>
      <c r="W146" s="88" t="s">
        <v>497</v>
      </c>
      <c r="X146" s="4" t="s">
        <v>928</v>
      </c>
      <c r="Y146" s="88" t="s">
        <v>497</v>
      </c>
      <c r="Z146" s="4" t="s">
        <v>950</v>
      </c>
      <c r="AA146" s="52" t="s">
        <v>15464</v>
      </c>
      <c r="AB146" s="3" t="s">
        <v>951</v>
      </c>
      <c r="AC146" s="4" t="s">
        <v>952</v>
      </c>
      <c r="AD146" s="4" t="s">
        <v>2772</v>
      </c>
      <c r="AE146" s="4" t="s">
        <v>2773</v>
      </c>
      <c r="AF146" s="4" t="s">
        <v>2774</v>
      </c>
      <c r="AG146" s="4" t="s">
        <v>2775</v>
      </c>
      <c r="AH146" s="6">
        <v>0.06</v>
      </c>
      <c r="AI146" s="4" t="s">
        <v>2776</v>
      </c>
      <c r="AJ146" s="4" t="s">
        <v>2777</v>
      </c>
      <c r="AK146" s="4" t="s">
        <v>2651</v>
      </c>
      <c r="AL146" s="4" t="s">
        <v>2778</v>
      </c>
      <c r="AM146" s="8">
        <v>0</v>
      </c>
      <c r="AN146" s="8">
        <v>0.02</v>
      </c>
      <c r="AO146" s="8">
        <v>0.04</v>
      </c>
      <c r="AP146" s="8">
        <v>0.06</v>
      </c>
      <c r="AQ146" s="3" t="s">
        <v>2779</v>
      </c>
      <c r="AR146" s="5" t="s">
        <v>2780</v>
      </c>
      <c r="AS146" s="5" t="s">
        <v>2781</v>
      </c>
      <c r="AT146" s="4" t="s">
        <v>2782</v>
      </c>
      <c r="AU146" s="4" t="s">
        <v>2783</v>
      </c>
      <c r="AV146" s="4" t="s">
        <v>2784</v>
      </c>
      <c r="AW146" s="4" t="s">
        <v>2782</v>
      </c>
      <c r="AX146" s="4" t="s">
        <v>2783</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7">
        <v>3600000</v>
      </c>
    </row>
    <row r="147" spans="1:77" ht="15.75" hidden="1">
      <c r="A147" s="49" t="str">
        <f>B147&amp;COUNTIF($B$3:B147,B147)</f>
        <v>02CD065</v>
      </c>
      <c r="B147" s="3" t="s">
        <v>2511</v>
      </c>
      <c r="C147" s="4" t="s">
        <v>2512</v>
      </c>
      <c r="D147" s="4" t="s">
        <v>2513</v>
      </c>
      <c r="E147" s="4" t="s">
        <v>2514</v>
      </c>
      <c r="F147" s="4" t="s">
        <v>2515</v>
      </c>
      <c r="G147" s="4" t="s">
        <v>2516</v>
      </c>
      <c r="H147" s="3" t="s">
        <v>2750</v>
      </c>
      <c r="I147" s="4" t="s">
        <v>2751</v>
      </c>
      <c r="J147" s="4" t="s">
        <v>2752</v>
      </c>
      <c r="K147" s="5" t="s">
        <v>2753</v>
      </c>
      <c r="L147" s="6">
        <v>2</v>
      </c>
      <c r="M147" s="5" t="s">
        <v>22</v>
      </c>
      <c r="N147" s="88">
        <v>3</v>
      </c>
      <c r="O147" s="4" t="s">
        <v>138</v>
      </c>
      <c r="P147" s="88">
        <v>4</v>
      </c>
      <c r="Q147" s="4" t="s">
        <v>186</v>
      </c>
      <c r="R147" s="88" t="s">
        <v>2754</v>
      </c>
      <c r="S147" s="4" t="s">
        <v>927</v>
      </c>
      <c r="T147" s="66" t="str">
        <f t="shared" si="2"/>
        <v>15. Vida de ecosistemas terrestres</v>
      </c>
      <c r="U147" s="88" t="s">
        <v>349</v>
      </c>
      <c r="V147" s="4" t="s">
        <v>350</v>
      </c>
      <c r="W147" s="88" t="s">
        <v>497</v>
      </c>
      <c r="X147" s="4" t="s">
        <v>928</v>
      </c>
      <c r="Y147" s="88" t="s">
        <v>840</v>
      </c>
      <c r="Z147" s="4" t="s">
        <v>929</v>
      </c>
      <c r="AA147" s="52" t="s">
        <v>15463</v>
      </c>
      <c r="AB147" s="3" t="s">
        <v>930</v>
      </c>
      <c r="AC147" s="4" t="s">
        <v>931</v>
      </c>
      <c r="AD147" s="4" t="s">
        <v>2755</v>
      </c>
      <c r="AE147" s="4" t="s">
        <v>2756</v>
      </c>
      <c r="AF147" s="4" t="s">
        <v>2757</v>
      </c>
      <c r="AG147" s="4" t="s">
        <v>2758</v>
      </c>
      <c r="AH147" s="3">
        <v>35</v>
      </c>
      <c r="AI147" s="4" t="s">
        <v>2759</v>
      </c>
      <c r="AJ147" s="4" t="s">
        <v>2760</v>
      </c>
      <c r="AK147" s="4" t="s">
        <v>2651</v>
      </c>
      <c r="AL147" s="4" t="s">
        <v>2761</v>
      </c>
      <c r="AM147" s="8">
        <v>0</v>
      </c>
      <c r="AN147" s="8">
        <v>15</v>
      </c>
      <c r="AO147" s="8">
        <v>25</v>
      </c>
      <c r="AP147" s="8">
        <v>35</v>
      </c>
      <c r="AQ147" s="3" t="s">
        <v>2762</v>
      </c>
      <c r="AR147" s="5" t="s">
        <v>2763</v>
      </c>
      <c r="AS147" s="5" t="s">
        <v>2764</v>
      </c>
      <c r="AT147" s="4" t="s">
        <v>2765</v>
      </c>
      <c r="AU147" s="4" t="s">
        <v>2766</v>
      </c>
      <c r="AV147" s="4" t="s">
        <v>2767</v>
      </c>
      <c r="AW147" s="4" t="s">
        <v>2765</v>
      </c>
      <c r="AX147" s="4" t="s">
        <v>2766</v>
      </c>
      <c r="AY147" s="4" t="s">
        <v>2768</v>
      </c>
      <c r="AZ147" s="4" t="s">
        <v>2765</v>
      </c>
      <c r="BA147" s="4" t="s">
        <v>2766</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X147" t="s">
        <v>2769</v>
      </c>
      <c r="BY147" s="67">
        <v>6000000</v>
      </c>
    </row>
    <row r="148" spans="1:77" ht="15.75" hidden="1">
      <c r="A148" s="49" t="str">
        <f>B148&amp;COUNTIF($B$3:B148,B148)</f>
        <v>02CD066</v>
      </c>
      <c r="B148" s="3" t="s">
        <v>2511</v>
      </c>
      <c r="C148" s="4" t="s">
        <v>2512</v>
      </c>
      <c r="D148" s="4" t="s">
        <v>2539</v>
      </c>
      <c r="E148" s="4" t="s">
        <v>2514</v>
      </c>
      <c r="F148" s="4" t="s">
        <v>2515</v>
      </c>
      <c r="G148" s="4" t="s">
        <v>2516</v>
      </c>
      <c r="H148" s="3" t="s">
        <v>2733</v>
      </c>
      <c r="I148" s="4" t="s">
        <v>2734</v>
      </c>
      <c r="J148" s="4" t="s">
        <v>2735</v>
      </c>
      <c r="K148" s="5" t="s">
        <v>2736</v>
      </c>
      <c r="L148" s="6">
        <v>4</v>
      </c>
      <c r="M148" s="5" t="s">
        <v>127</v>
      </c>
      <c r="N148" s="88">
        <v>4</v>
      </c>
      <c r="O148" s="5" t="s">
        <v>145</v>
      </c>
      <c r="P148" s="88">
        <v>0</v>
      </c>
      <c r="Q148" s="5" t="s">
        <v>145</v>
      </c>
      <c r="R148" s="88">
        <v>4</v>
      </c>
      <c r="S148" s="4" t="s">
        <v>1022</v>
      </c>
      <c r="T148" s="66" t="str">
        <f t="shared" si="2"/>
        <v>4. Educación de calidad</v>
      </c>
      <c r="U148" s="88" t="s">
        <v>349</v>
      </c>
      <c r="V148" s="4" t="s">
        <v>350</v>
      </c>
      <c r="W148" s="88" t="s">
        <v>840</v>
      </c>
      <c r="X148" s="4" t="s">
        <v>1039</v>
      </c>
      <c r="Y148" s="88" t="s">
        <v>349</v>
      </c>
      <c r="Z148" s="4" t="s">
        <v>1040</v>
      </c>
      <c r="AA148" s="52" t="s">
        <v>15468</v>
      </c>
      <c r="AB148" s="3" t="s">
        <v>1041</v>
      </c>
      <c r="AC148" s="4" t="s">
        <v>1549</v>
      </c>
      <c r="AD148" s="4" t="s">
        <v>2737</v>
      </c>
      <c r="AE148" s="4" t="s">
        <v>2738</v>
      </c>
      <c r="AF148" s="4" t="s">
        <v>2739</v>
      </c>
      <c r="AG148" s="4" t="s">
        <v>2740</v>
      </c>
      <c r="AH148" s="3">
        <v>35</v>
      </c>
      <c r="AI148" s="4" t="s">
        <v>2741</v>
      </c>
      <c r="AJ148" s="4" t="s">
        <v>2742</v>
      </c>
      <c r="AK148" s="4" t="s">
        <v>2651</v>
      </c>
      <c r="AL148" s="4" t="s">
        <v>2743</v>
      </c>
      <c r="AM148" s="8">
        <v>0</v>
      </c>
      <c r="AN148" s="8">
        <v>15</v>
      </c>
      <c r="AO148" s="8">
        <v>25</v>
      </c>
      <c r="AP148" s="8">
        <v>35</v>
      </c>
      <c r="AQ148" s="3" t="s">
        <v>2744</v>
      </c>
      <c r="AR148" s="5" t="s">
        <v>2745</v>
      </c>
      <c r="AS148" s="5" t="s">
        <v>2746</v>
      </c>
      <c r="AT148" s="4" t="s">
        <v>2731</v>
      </c>
      <c r="AU148" s="4" t="s">
        <v>2732</v>
      </c>
      <c r="AV148" s="4" t="s">
        <v>2747</v>
      </c>
      <c r="AW148" s="4" t="s">
        <v>2731</v>
      </c>
      <c r="AX148" s="4" t="s">
        <v>2732</v>
      </c>
      <c r="AY148" s="4" t="s">
        <v>2748</v>
      </c>
      <c r="AZ148" s="4" t="s">
        <v>2731</v>
      </c>
      <c r="BA148" s="4" t="s">
        <v>2732</v>
      </c>
      <c r="BB148" s="4" t="s">
        <v>2749</v>
      </c>
      <c r="BC148" s="4" t="s">
        <v>2731</v>
      </c>
      <c r="BD148" s="4" t="s">
        <v>2732</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7">
        <v>14400000</v>
      </c>
    </row>
    <row r="149" spans="1:77" ht="15.75" hidden="1">
      <c r="A149" s="49" t="str">
        <f>B149&amp;COUNTIF($B$3:B149,B149)</f>
        <v>02CD067</v>
      </c>
      <c r="B149" s="3" t="s">
        <v>2511</v>
      </c>
      <c r="C149" s="4" t="s">
        <v>2512</v>
      </c>
      <c r="D149" s="4" t="s">
        <v>2539</v>
      </c>
      <c r="E149" s="4" t="s">
        <v>2514</v>
      </c>
      <c r="F149" s="4" t="s">
        <v>2515</v>
      </c>
      <c r="G149" s="4" t="s">
        <v>2516</v>
      </c>
      <c r="H149" s="3" t="s">
        <v>1018</v>
      </c>
      <c r="I149" s="4" t="s">
        <v>1019</v>
      </c>
      <c r="J149" s="4" t="s">
        <v>2719</v>
      </c>
      <c r="K149" s="5" t="s">
        <v>2720</v>
      </c>
      <c r="L149" s="6">
        <v>1</v>
      </c>
      <c r="M149" s="5" t="s">
        <v>125</v>
      </c>
      <c r="N149" s="88">
        <v>1</v>
      </c>
      <c r="O149" s="4" t="s">
        <v>130</v>
      </c>
      <c r="P149" s="88">
        <v>1</v>
      </c>
      <c r="Q149" s="4" t="s">
        <v>156</v>
      </c>
      <c r="R149" s="88">
        <v>4</v>
      </c>
      <c r="S149" s="4" t="s">
        <v>1022</v>
      </c>
      <c r="T149" s="66" t="str">
        <f t="shared" si="2"/>
        <v>4. Educación de calidad</v>
      </c>
      <c r="U149" s="88" t="s">
        <v>349</v>
      </c>
      <c r="V149" s="4" t="s">
        <v>350</v>
      </c>
      <c r="W149" s="88" t="s">
        <v>498</v>
      </c>
      <c r="X149" s="4" t="s">
        <v>693</v>
      </c>
      <c r="Y149" s="88" t="s">
        <v>497</v>
      </c>
      <c r="Z149" s="4" t="s">
        <v>1023</v>
      </c>
      <c r="AA149" s="52" t="s">
        <v>15466</v>
      </c>
      <c r="AB149" s="3">
        <v>115</v>
      </c>
      <c r="AC149" s="4" t="s">
        <v>1024</v>
      </c>
      <c r="AD149" s="4" t="s">
        <v>2721</v>
      </c>
      <c r="AE149" s="4" t="s">
        <v>2722</v>
      </c>
      <c r="AF149" s="4" t="s">
        <v>2723</v>
      </c>
      <c r="AG149" s="4" t="s">
        <v>2724</v>
      </c>
      <c r="AH149" s="8">
        <v>0.9</v>
      </c>
      <c r="AI149" s="4" t="s">
        <v>2725</v>
      </c>
      <c r="AJ149" s="4" t="s">
        <v>2726</v>
      </c>
      <c r="AK149" s="4" t="s">
        <v>59</v>
      </c>
      <c r="AL149" s="4" t="s">
        <v>2727</v>
      </c>
      <c r="AM149" s="9">
        <v>0.9</v>
      </c>
      <c r="AN149" s="9">
        <v>0.9</v>
      </c>
      <c r="AO149" s="9">
        <v>0.9</v>
      </c>
      <c r="AP149" s="9">
        <v>0.9</v>
      </c>
      <c r="AQ149" s="3" t="s">
        <v>2728</v>
      </c>
      <c r="AR149" s="5" t="s">
        <v>2729</v>
      </c>
      <c r="AS149" s="5" t="s">
        <v>2730</v>
      </c>
      <c r="AT149" s="4" t="s">
        <v>2731</v>
      </c>
      <c r="AU149" s="4" t="s">
        <v>2732</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7">
        <v>10000</v>
      </c>
    </row>
    <row r="150" spans="1:77" ht="15.75" hidden="1">
      <c r="A150" s="49" t="str">
        <f>B150&amp;COUNTIF($B$3:B150,B150)</f>
        <v>02CD068</v>
      </c>
      <c r="B150" s="3" t="s">
        <v>2511</v>
      </c>
      <c r="C150" s="4" t="s">
        <v>2512</v>
      </c>
      <c r="D150" s="4" t="s">
        <v>2513</v>
      </c>
      <c r="E150" s="4" t="s">
        <v>2514</v>
      </c>
      <c r="F150" s="4" t="s">
        <v>2515</v>
      </c>
      <c r="G150" s="4" t="s">
        <v>2516</v>
      </c>
      <c r="H150" s="3" t="s">
        <v>1261</v>
      </c>
      <c r="I150" s="4" t="s">
        <v>1262</v>
      </c>
      <c r="J150" s="4" t="s">
        <v>2700</v>
      </c>
      <c r="K150" s="5" t="s">
        <v>2701</v>
      </c>
      <c r="L150" s="6">
        <v>2</v>
      </c>
      <c r="M150" s="5" t="s">
        <v>22</v>
      </c>
      <c r="N150" s="88">
        <v>2</v>
      </c>
      <c r="O150" s="5" t="s">
        <v>25</v>
      </c>
      <c r="P150" s="88">
        <v>2</v>
      </c>
      <c r="Q150" s="5" t="s">
        <v>180</v>
      </c>
      <c r="R150" s="88">
        <v>11</v>
      </c>
      <c r="S150" s="4" t="s">
        <v>631</v>
      </c>
      <c r="T150" s="66" t="str">
        <f t="shared" si="2"/>
        <v>11. Ciudades y comunidades sostenibles</v>
      </c>
      <c r="U150" s="88" t="s">
        <v>349</v>
      </c>
      <c r="V150" s="4" t="s">
        <v>350</v>
      </c>
      <c r="W150" s="88" t="s">
        <v>349</v>
      </c>
      <c r="X150" s="4" t="s">
        <v>783</v>
      </c>
      <c r="Y150" s="88" t="s">
        <v>497</v>
      </c>
      <c r="Z150" s="4" t="s">
        <v>784</v>
      </c>
      <c r="AA150" s="52" t="s">
        <v>15456</v>
      </c>
      <c r="AB150" s="3" t="s">
        <v>1265</v>
      </c>
      <c r="AC150" s="4" t="s">
        <v>1266</v>
      </c>
      <c r="AD150" s="4" t="s">
        <v>2702</v>
      </c>
      <c r="AE150" s="4" t="s">
        <v>2703</v>
      </c>
      <c r="AF150" s="4" t="s">
        <v>2704</v>
      </c>
      <c r="AG150" s="4" t="s">
        <v>2705</v>
      </c>
      <c r="AH150" s="8">
        <v>0.95</v>
      </c>
      <c r="AI150" s="4" t="s">
        <v>2706</v>
      </c>
      <c r="AJ150" s="4" t="s">
        <v>2707</v>
      </c>
      <c r="AK150" s="4" t="s">
        <v>59</v>
      </c>
      <c r="AL150" s="4" t="s">
        <v>2708</v>
      </c>
      <c r="AM150" s="8">
        <v>0</v>
      </c>
      <c r="AN150" s="9">
        <v>0.95</v>
      </c>
      <c r="AO150" s="9">
        <v>0.95</v>
      </c>
      <c r="AP150" s="9">
        <v>0.95</v>
      </c>
      <c r="AQ150" s="3" t="s">
        <v>2709</v>
      </c>
      <c r="AR150" s="5" t="s">
        <v>2710</v>
      </c>
      <c r="AS150" s="5" t="s">
        <v>2711</v>
      </c>
      <c r="AT150" s="4" t="s">
        <v>2712</v>
      </c>
      <c r="AU150" s="4" t="s">
        <v>2713</v>
      </c>
      <c r="AV150" s="4" t="s">
        <v>2714</v>
      </c>
      <c r="AW150" s="4" t="s">
        <v>2712</v>
      </c>
      <c r="AX150" s="4" t="s">
        <v>2713</v>
      </c>
      <c r="AY150" s="4" t="s">
        <v>2715</v>
      </c>
      <c r="AZ150" s="4" t="s">
        <v>2712</v>
      </c>
      <c r="BA150" s="4" t="s">
        <v>2713</v>
      </c>
      <c r="BB150" s="4" t="s">
        <v>2716</v>
      </c>
      <c r="BC150" s="4" t="s">
        <v>2712</v>
      </c>
      <c r="BD150" s="4" t="s">
        <v>2713</v>
      </c>
      <c r="BE150" s="4" t="s">
        <v>2717</v>
      </c>
      <c r="BF150" s="4" t="s">
        <v>2712</v>
      </c>
      <c r="BG150" s="4" t="s">
        <v>2713</v>
      </c>
      <c r="BH150" s="4" t="s">
        <v>229</v>
      </c>
      <c r="BI150" s="4" t="s">
        <v>2718</v>
      </c>
      <c r="BJ150" s="4" t="s">
        <v>2713</v>
      </c>
      <c r="BK150" s="4" t="s">
        <v>229</v>
      </c>
      <c r="BL150" s="4" t="s">
        <v>2718</v>
      </c>
      <c r="BM150" s="4" t="s">
        <v>2713</v>
      </c>
      <c r="BN150" s="4" t="s">
        <v>229</v>
      </c>
      <c r="BO150" s="4" t="s">
        <v>2718</v>
      </c>
      <c r="BP150" s="4" t="s">
        <v>2713</v>
      </c>
      <c r="BQ150" s="4" t="s">
        <v>229</v>
      </c>
      <c r="BR150" s="4" t="s">
        <v>2718</v>
      </c>
      <c r="BS150" s="4" t="s">
        <v>2713</v>
      </c>
      <c r="BT150" s="4" t="s">
        <v>229</v>
      </c>
      <c r="BU150" s="4" t="s">
        <v>229</v>
      </c>
      <c r="BV150" s="4" t="s">
        <v>229</v>
      </c>
      <c r="BY150" s="67">
        <v>3600000</v>
      </c>
    </row>
    <row r="151" spans="1:77" ht="15.75" hidden="1">
      <c r="A151" s="49" t="str">
        <f>B151&amp;COUNTIF($B$3:B151,B151)</f>
        <v>02CD069</v>
      </c>
      <c r="B151" s="3" t="s">
        <v>2511</v>
      </c>
      <c r="C151" s="4" t="s">
        <v>2512</v>
      </c>
      <c r="D151" s="4" t="s">
        <v>2513</v>
      </c>
      <c r="E151" s="4" t="s">
        <v>2514</v>
      </c>
      <c r="F151" s="4" t="s">
        <v>2515</v>
      </c>
      <c r="G151" s="4" t="s">
        <v>2516</v>
      </c>
      <c r="H151" s="3" t="s">
        <v>14</v>
      </c>
      <c r="I151" s="4" t="s">
        <v>16</v>
      </c>
      <c r="J151" s="4" t="s">
        <v>2684</v>
      </c>
      <c r="K151" s="5" t="s">
        <v>2685</v>
      </c>
      <c r="L151" s="6">
        <v>2</v>
      </c>
      <c r="M151" s="5" t="s">
        <v>22</v>
      </c>
      <c r="N151" s="88" t="s">
        <v>349</v>
      </c>
      <c r="O151" s="4" t="s">
        <v>25</v>
      </c>
      <c r="P151" s="88" t="s">
        <v>497</v>
      </c>
      <c r="Q151" s="4" t="s">
        <v>28</v>
      </c>
      <c r="R151" s="88" t="s">
        <v>1593</v>
      </c>
      <c r="S151" s="4" t="s">
        <v>286</v>
      </c>
      <c r="T151" s="66" t="str">
        <f t="shared" si="2"/>
        <v xml:space="preserve">10. Reducción de las desigualdades </v>
      </c>
      <c r="U151" s="88" t="s">
        <v>497</v>
      </c>
      <c r="V151" s="4" t="s">
        <v>34</v>
      </c>
      <c r="W151" s="88" t="s">
        <v>349</v>
      </c>
      <c r="X151" s="4" t="s">
        <v>269</v>
      </c>
      <c r="Y151" s="88" t="s">
        <v>497</v>
      </c>
      <c r="Z151" s="4" t="s">
        <v>1093</v>
      </c>
      <c r="AA151" s="52" t="s">
        <v>15462</v>
      </c>
      <c r="AB151" s="3" t="s">
        <v>42</v>
      </c>
      <c r="AC151" s="4" t="s">
        <v>44</v>
      </c>
      <c r="AD151" s="4" t="s">
        <v>2686</v>
      </c>
      <c r="AE151" s="4" t="s">
        <v>2687</v>
      </c>
      <c r="AF151" s="4" t="s">
        <v>2688</v>
      </c>
      <c r="AG151" s="4" t="s">
        <v>2689</v>
      </c>
      <c r="AH151" s="8">
        <v>2</v>
      </c>
      <c r="AI151" s="4" t="s">
        <v>2690</v>
      </c>
      <c r="AJ151" s="4" t="s">
        <v>2691</v>
      </c>
      <c r="AK151" s="4" t="s">
        <v>59</v>
      </c>
      <c r="AL151" s="4" t="s">
        <v>2692</v>
      </c>
      <c r="AM151" s="9">
        <v>8</v>
      </c>
      <c r="AN151" s="9">
        <v>6</v>
      </c>
      <c r="AO151" s="9">
        <v>4</v>
      </c>
      <c r="AP151" s="9">
        <v>2</v>
      </c>
      <c r="AQ151" s="3" t="s">
        <v>2693</v>
      </c>
      <c r="AR151" s="5" t="s">
        <v>2694</v>
      </c>
      <c r="AS151" s="5" t="s">
        <v>2695</v>
      </c>
      <c r="AT151" s="4" t="s">
        <v>2696</v>
      </c>
      <c r="AU151" s="4" t="s">
        <v>2378</v>
      </c>
      <c r="AV151" s="4" t="s">
        <v>2697</v>
      </c>
      <c r="AW151" s="4" t="s">
        <v>2696</v>
      </c>
      <c r="AX151" s="4" t="s">
        <v>2378</v>
      </c>
      <c r="AY151" s="4" t="s">
        <v>2698</v>
      </c>
      <c r="AZ151" s="4" t="s">
        <v>2696</v>
      </c>
      <c r="BA151" s="4" t="s">
        <v>2378</v>
      </c>
      <c r="BB151" s="4" t="s">
        <v>2699</v>
      </c>
      <c r="BC151" s="4" t="s">
        <v>2696</v>
      </c>
      <c r="BD151" s="4" t="s">
        <v>2378</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W151" t="s">
        <v>120</v>
      </c>
      <c r="BX151" t="s">
        <v>122</v>
      </c>
      <c r="BY151" s="67">
        <v>60321119</v>
      </c>
    </row>
    <row r="152" spans="1:77" ht="15.75" hidden="1">
      <c r="A152" s="49" t="str">
        <f>B152&amp;COUNTIF($B$3:B152,B152)</f>
        <v>02CD0610</v>
      </c>
      <c r="B152" s="3" t="s">
        <v>2511</v>
      </c>
      <c r="C152" s="4" t="s">
        <v>2512</v>
      </c>
      <c r="D152" s="4" t="s">
        <v>2539</v>
      </c>
      <c r="E152" s="4" t="s">
        <v>2514</v>
      </c>
      <c r="F152" s="4" t="s">
        <v>2515</v>
      </c>
      <c r="G152" s="4" t="s">
        <v>2516</v>
      </c>
      <c r="H152" s="3" t="s">
        <v>231</v>
      </c>
      <c r="I152" s="4" t="s">
        <v>232</v>
      </c>
      <c r="J152" s="4" t="s">
        <v>2667</v>
      </c>
      <c r="K152" s="5" t="s">
        <v>2668</v>
      </c>
      <c r="L152" s="6">
        <v>5</v>
      </c>
      <c r="M152" s="5" t="s">
        <v>128</v>
      </c>
      <c r="N152" s="88">
        <v>3</v>
      </c>
      <c r="O152" s="5" t="s">
        <v>150</v>
      </c>
      <c r="P152" s="88">
        <v>1</v>
      </c>
      <c r="Q152" s="5" t="s">
        <v>209</v>
      </c>
      <c r="R152" s="88">
        <v>16</v>
      </c>
      <c r="S152" s="4" t="s">
        <v>31</v>
      </c>
      <c r="T152" s="66" t="str">
        <f t="shared" si="2"/>
        <v>16. Paz, justicia e instituciones sólidas</v>
      </c>
      <c r="U152" s="88" t="s">
        <v>497</v>
      </c>
      <c r="V152" s="4" t="s">
        <v>34</v>
      </c>
      <c r="W152" s="88" t="s">
        <v>3581</v>
      </c>
      <c r="X152" s="4" t="s">
        <v>235</v>
      </c>
      <c r="Y152" s="88" t="s">
        <v>349</v>
      </c>
      <c r="Z152" s="4" t="s">
        <v>236</v>
      </c>
      <c r="AA152" s="52" t="s">
        <v>15449</v>
      </c>
      <c r="AB152" s="3" t="s">
        <v>237</v>
      </c>
      <c r="AC152" s="4" t="s">
        <v>238</v>
      </c>
      <c r="AD152" s="4" t="s">
        <v>2669</v>
      </c>
      <c r="AE152" s="4" t="s">
        <v>2670</v>
      </c>
      <c r="AF152" s="4" t="s">
        <v>2671</v>
      </c>
      <c r="AG152" s="4" t="s">
        <v>2672</v>
      </c>
      <c r="AH152" s="8">
        <v>0.95</v>
      </c>
      <c r="AI152" s="4" t="s">
        <v>2673</v>
      </c>
      <c r="AJ152" s="4" t="s">
        <v>2674</v>
      </c>
      <c r="AK152" s="4" t="s">
        <v>59</v>
      </c>
      <c r="AL152" s="4" t="s">
        <v>2675</v>
      </c>
      <c r="AM152" s="9">
        <v>0.95</v>
      </c>
      <c r="AN152" s="9">
        <v>0.95</v>
      </c>
      <c r="AO152" s="9">
        <v>0.95</v>
      </c>
      <c r="AP152" s="9">
        <v>0.95</v>
      </c>
      <c r="AQ152" s="3" t="s">
        <v>2676</v>
      </c>
      <c r="AR152" s="5" t="s">
        <v>2677</v>
      </c>
      <c r="AS152" s="5" t="s">
        <v>2678</v>
      </c>
      <c r="AT152" s="4" t="s">
        <v>2679</v>
      </c>
      <c r="AU152" s="4" t="s">
        <v>2680</v>
      </c>
      <c r="AV152" s="4" t="s">
        <v>2681</v>
      </c>
      <c r="AW152" s="4" t="s">
        <v>2679</v>
      </c>
      <c r="AX152" s="4" t="s">
        <v>2680</v>
      </c>
      <c r="AY152" s="4" t="s">
        <v>2682</v>
      </c>
      <c r="AZ152" s="4" t="s">
        <v>2679</v>
      </c>
      <c r="BA152" s="4" t="s">
        <v>2680</v>
      </c>
      <c r="BB152" s="4" t="s">
        <v>2683</v>
      </c>
      <c r="BC152" s="4" t="s">
        <v>2679</v>
      </c>
      <c r="BD152" s="4" t="s">
        <v>2680</v>
      </c>
      <c r="BE152" s="4" t="s">
        <v>229</v>
      </c>
      <c r="BF152" s="4" t="s">
        <v>2679</v>
      </c>
      <c r="BG152" s="4" t="s">
        <v>1618</v>
      </c>
      <c r="BH152" s="4" t="s">
        <v>229</v>
      </c>
      <c r="BI152" s="4" t="s">
        <v>2679</v>
      </c>
      <c r="BJ152" s="4" t="s">
        <v>1618</v>
      </c>
      <c r="BK152" s="4" t="s">
        <v>229</v>
      </c>
      <c r="BL152" s="4" t="s">
        <v>2665</v>
      </c>
      <c r="BM152" s="4" t="s">
        <v>2666</v>
      </c>
      <c r="BN152" s="4" t="s">
        <v>229</v>
      </c>
      <c r="BO152" s="4" t="s">
        <v>229</v>
      </c>
      <c r="BP152" s="4" t="s">
        <v>229</v>
      </c>
      <c r="BQ152" s="4" t="s">
        <v>229</v>
      </c>
      <c r="BR152" s="4" t="s">
        <v>229</v>
      </c>
      <c r="BS152" s="4" t="s">
        <v>229</v>
      </c>
      <c r="BT152" s="4" t="s">
        <v>229</v>
      </c>
      <c r="BU152" s="4" t="s">
        <v>229</v>
      </c>
      <c r="BV152" s="4" t="s">
        <v>229</v>
      </c>
      <c r="BY152" s="67">
        <v>44081129</v>
      </c>
    </row>
    <row r="153" spans="1:77" ht="15.75" hidden="1">
      <c r="A153" s="49" t="str">
        <f>B153&amp;COUNTIF($B$3:B153,B153)</f>
        <v>02CD0611</v>
      </c>
      <c r="B153" s="3" t="s">
        <v>2511</v>
      </c>
      <c r="C153" s="4" t="s">
        <v>2512</v>
      </c>
      <c r="D153" s="4" t="s">
        <v>2539</v>
      </c>
      <c r="E153" s="4" t="s">
        <v>2514</v>
      </c>
      <c r="F153" s="4" t="s">
        <v>2515</v>
      </c>
      <c r="G153" s="4" t="s">
        <v>2516</v>
      </c>
      <c r="H153" s="3" t="s">
        <v>248</v>
      </c>
      <c r="I153" s="4" t="s">
        <v>249</v>
      </c>
      <c r="J153" s="4" t="s">
        <v>2643</v>
      </c>
      <c r="K153" s="5" t="s">
        <v>2644</v>
      </c>
      <c r="L153" s="6">
        <v>2</v>
      </c>
      <c r="M153" s="5" t="s">
        <v>22</v>
      </c>
      <c r="N153" s="88">
        <v>2</v>
      </c>
      <c r="O153" s="4" t="s">
        <v>25</v>
      </c>
      <c r="P153" s="88">
        <v>2</v>
      </c>
      <c r="Q153" s="4" t="s">
        <v>180</v>
      </c>
      <c r="R153" s="88">
        <v>16</v>
      </c>
      <c r="S153" s="4" t="s">
        <v>31</v>
      </c>
      <c r="T153" s="66" t="str">
        <f t="shared" si="2"/>
        <v>16. Paz, justicia e instituciones sólidas</v>
      </c>
      <c r="U153" s="88" t="s">
        <v>349</v>
      </c>
      <c r="V153" s="4" t="s">
        <v>34</v>
      </c>
      <c r="W153" s="88" t="s">
        <v>528</v>
      </c>
      <c r="X153" s="4" t="s">
        <v>37</v>
      </c>
      <c r="Y153" s="88" t="s">
        <v>349</v>
      </c>
      <c r="Z153" s="4" t="s">
        <v>252</v>
      </c>
      <c r="AA153" s="52" t="s">
        <v>15495</v>
      </c>
      <c r="AB153" s="3" t="s">
        <v>253</v>
      </c>
      <c r="AC153" s="4" t="s">
        <v>254</v>
      </c>
      <c r="AD153" s="4" t="s">
        <v>2645</v>
      </c>
      <c r="AE153" s="4" t="s">
        <v>2646</v>
      </c>
      <c r="AF153" s="4" t="s">
        <v>2647</v>
      </c>
      <c r="AG153" s="4" t="s">
        <v>2648</v>
      </c>
      <c r="AH153" s="3">
        <v>30</v>
      </c>
      <c r="AI153" s="4" t="s">
        <v>2649</v>
      </c>
      <c r="AJ153" s="4" t="s">
        <v>2650</v>
      </c>
      <c r="AK153" s="4" t="s">
        <v>2651</v>
      </c>
      <c r="AL153" s="4" t="s">
        <v>2652</v>
      </c>
      <c r="AM153" s="8">
        <v>0</v>
      </c>
      <c r="AN153" s="8">
        <v>10</v>
      </c>
      <c r="AO153" s="8">
        <v>20</v>
      </c>
      <c r="AP153" s="8">
        <v>30</v>
      </c>
      <c r="AQ153" s="3" t="s">
        <v>2653</v>
      </c>
      <c r="AR153" s="5" t="s">
        <v>2654</v>
      </c>
      <c r="AS153" s="5" t="s">
        <v>2655</v>
      </c>
      <c r="AT153" s="4" t="s">
        <v>2656</v>
      </c>
      <c r="AU153" s="4" t="s">
        <v>2657</v>
      </c>
      <c r="AV153" s="4" t="s">
        <v>2658</v>
      </c>
      <c r="AW153" s="4" t="s">
        <v>2659</v>
      </c>
      <c r="AX153" s="4" t="s">
        <v>2660</v>
      </c>
      <c r="AY153" s="4" t="s">
        <v>2661</v>
      </c>
      <c r="AZ153" s="4" t="s">
        <v>2662</v>
      </c>
      <c r="BA153" s="4" t="s">
        <v>2663</v>
      </c>
      <c r="BB153" s="4" t="s">
        <v>2664</v>
      </c>
      <c r="BC153" s="4" t="s">
        <v>2665</v>
      </c>
      <c r="BD153" s="4" t="s">
        <v>2666</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7">
        <v>7000000</v>
      </c>
    </row>
    <row r="154" spans="1:77" ht="15.75" hidden="1">
      <c r="A154" s="49" t="str">
        <f>B154&amp;COUNTIF($B$3:B154,B154)</f>
        <v>02CD0612</v>
      </c>
      <c r="B154" s="3" t="s">
        <v>2511</v>
      </c>
      <c r="C154" s="4" t="s">
        <v>2512</v>
      </c>
      <c r="D154" s="4" t="s">
        <v>2513</v>
      </c>
      <c r="E154" s="4" t="s">
        <v>2514</v>
      </c>
      <c r="F154" s="4" t="s">
        <v>2515</v>
      </c>
      <c r="G154" s="4" t="s">
        <v>2516</v>
      </c>
      <c r="H154" s="3" t="s">
        <v>263</v>
      </c>
      <c r="I154" s="4" t="s">
        <v>264</v>
      </c>
      <c r="J154" s="4" t="s">
        <v>2632</v>
      </c>
      <c r="K154" s="5" t="s">
        <v>2633</v>
      </c>
      <c r="L154" s="6">
        <v>1</v>
      </c>
      <c r="M154" s="5" t="s">
        <v>125</v>
      </c>
      <c r="N154" s="88">
        <v>5</v>
      </c>
      <c r="O154" s="5" t="s">
        <v>134</v>
      </c>
      <c r="P154" s="88">
        <v>0</v>
      </c>
      <c r="Q154" s="5" t="s">
        <v>134</v>
      </c>
      <c r="R154" s="88">
        <v>5</v>
      </c>
      <c r="S154" s="4" t="s">
        <v>268</v>
      </c>
      <c r="T154" s="66" t="str">
        <f t="shared" si="2"/>
        <v xml:space="preserve">5. Igualdad de género </v>
      </c>
      <c r="U154" s="88" t="s">
        <v>497</v>
      </c>
      <c r="V154" s="4" t="s">
        <v>34</v>
      </c>
      <c r="W154" s="88" t="s">
        <v>349</v>
      </c>
      <c r="X154" s="4" t="s">
        <v>269</v>
      </c>
      <c r="Y154" s="88" t="s">
        <v>840</v>
      </c>
      <c r="Z154" s="4" t="s">
        <v>270</v>
      </c>
      <c r="AA154" s="52" t="s">
        <v>15450</v>
      </c>
      <c r="AB154" s="3" t="s">
        <v>271</v>
      </c>
      <c r="AC154" s="4" t="s">
        <v>272</v>
      </c>
      <c r="AD154" s="4" t="s">
        <v>2634</v>
      </c>
      <c r="AE154" s="4" t="s">
        <v>2635</v>
      </c>
      <c r="AF154" s="4" t="s">
        <v>2572</v>
      </c>
      <c r="AG154" s="4" t="s">
        <v>2636</v>
      </c>
      <c r="AH154" s="8">
        <v>1</v>
      </c>
      <c r="AI154" s="4" t="s">
        <v>2637</v>
      </c>
      <c r="AJ154" s="4" t="s">
        <v>2638</v>
      </c>
      <c r="AK154" s="4" t="s">
        <v>59</v>
      </c>
      <c r="AL154" s="4" t="s">
        <v>2639</v>
      </c>
      <c r="AM154" s="9">
        <v>1</v>
      </c>
      <c r="AN154" s="9">
        <v>1</v>
      </c>
      <c r="AO154" s="9">
        <v>1</v>
      </c>
      <c r="AP154" s="9">
        <v>1</v>
      </c>
      <c r="AQ154" s="3" t="s">
        <v>2526</v>
      </c>
      <c r="AR154" s="5" t="s">
        <v>2527</v>
      </c>
      <c r="AS154" s="5" t="s">
        <v>2640</v>
      </c>
      <c r="AT154" s="4" t="s">
        <v>2641</v>
      </c>
      <c r="AU154" s="4" t="s">
        <v>2642</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7">
        <v>42700000</v>
      </c>
    </row>
    <row r="155" spans="1:77" ht="15.75" hidden="1">
      <c r="A155" s="49" t="str">
        <f>B155&amp;COUNTIF($B$3:B155,B155)</f>
        <v>02CD0613</v>
      </c>
      <c r="B155" s="3" t="s">
        <v>2511</v>
      </c>
      <c r="C155" s="4" t="s">
        <v>2512</v>
      </c>
      <c r="D155" s="4" t="s">
        <v>2513</v>
      </c>
      <c r="E155" s="4" t="s">
        <v>2514</v>
      </c>
      <c r="F155" s="4" t="s">
        <v>2515</v>
      </c>
      <c r="G155" s="4" t="s">
        <v>2516</v>
      </c>
      <c r="H155" s="3" t="s">
        <v>282</v>
      </c>
      <c r="I155" s="4" t="s">
        <v>283</v>
      </c>
      <c r="J155" s="4" t="s">
        <v>2620</v>
      </c>
      <c r="K155" s="5" t="s">
        <v>2621</v>
      </c>
      <c r="L155" s="6">
        <v>1</v>
      </c>
      <c r="M155" s="5" t="s">
        <v>125</v>
      </c>
      <c r="N155" s="88">
        <v>6</v>
      </c>
      <c r="O155" s="4" t="s">
        <v>135</v>
      </c>
      <c r="P155" s="88">
        <v>0</v>
      </c>
      <c r="Q155" s="4" t="s">
        <v>135</v>
      </c>
      <c r="R155" s="88">
        <v>10</v>
      </c>
      <c r="S155" s="4" t="s">
        <v>286</v>
      </c>
      <c r="T155" s="66" t="str">
        <f t="shared" si="2"/>
        <v xml:space="preserve">10. Reducción de las desigualdades </v>
      </c>
      <c r="U155" s="88" t="s">
        <v>497</v>
      </c>
      <c r="V155" s="4" t="s">
        <v>34</v>
      </c>
      <c r="W155" s="88" t="s">
        <v>349</v>
      </c>
      <c r="X155" s="4" t="s">
        <v>269</v>
      </c>
      <c r="Y155" s="88" t="s">
        <v>840</v>
      </c>
      <c r="Z155" s="4" t="s">
        <v>270</v>
      </c>
      <c r="AA155" s="52" t="s">
        <v>15450</v>
      </c>
      <c r="AB155" s="3" t="s">
        <v>287</v>
      </c>
      <c r="AC155" s="4" t="s">
        <v>288</v>
      </c>
      <c r="AD155" s="4" t="s">
        <v>2622</v>
      </c>
      <c r="AE155" s="4" t="s">
        <v>2623</v>
      </c>
      <c r="AF155" s="4" t="s">
        <v>2624</v>
      </c>
      <c r="AG155" s="4" t="s">
        <v>2625</v>
      </c>
      <c r="AH155" s="8">
        <v>1</v>
      </c>
      <c r="AI155" s="4" t="s">
        <v>2626</v>
      </c>
      <c r="AJ155" s="4" t="s">
        <v>2552</v>
      </c>
      <c r="AK155" s="4" t="s">
        <v>59</v>
      </c>
      <c r="AL155" s="4" t="s">
        <v>2553</v>
      </c>
      <c r="AM155" s="9">
        <v>1</v>
      </c>
      <c r="AN155" s="9">
        <v>1</v>
      </c>
      <c r="AO155" s="9">
        <v>1</v>
      </c>
      <c r="AP155" s="9">
        <v>1</v>
      </c>
      <c r="AQ155" s="3" t="s">
        <v>2554</v>
      </c>
      <c r="AR155" s="5" t="s">
        <v>2627</v>
      </c>
      <c r="AS155" s="5" t="s">
        <v>2628</v>
      </c>
      <c r="AT155" s="4" t="s">
        <v>2629</v>
      </c>
      <c r="AU155" s="4" t="s">
        <v>2630</v>
      </c>
      <c r="AV155" s="4" t="s">
        <v>2631</v>
      </c>
      <c r="AW155" s="4" t="s">
        <v>2629</v>
      </c>
      <c r="AX155" s="4" t="s">
        <v>2630</v>
      </c>
      <c r="AY155" s="4" t="s">
        <v>229</v>
      </c>
      <c r="AZ155" s="4" t="s">
        <v>229</v>
      </c>
      <c r="BA155" s="4" t="s">
        <v>229</v>
      </c>
      <c r="BB155" s="4" t="s">
        <v>229</v>
      </c>
      <c r="BC155" s="4" t="s">
        <v>229</v>
      </c>
      <c r="BD155" s="4" t="s">
        <v>229</v>
      </c>
      <c r="BE155" s="4" t="s">
        <v>229</v>
      </c>
      <c r="BF155" s="4" t="s">
        <v>229</v>
      </c>
      <c r="BG155" s="4" t="s">
        <v>229</v>
      </c>
      <c r="BH155" s="4" t="s">
        <v>229</v>
      </c>
      <c r="BI155" s="4" t="s">
        <v>229</v>
      </c>
      <c r="BJ155" s="4" t="s">
        <v>229</v>
      </c>
      <c r="BK155" s="4" t="s">
        <v>229</v>
      </c>
      <c r="BL155" s="4" t="s">
        <v>229</v>
      </c>
      <c r="BM155" s="4" t="s">
        <v>229</v>
      </c>
      <c r="BN155" s="4" t="s">
        <v>229</v>
      </c>
      <c r="BO155" s="4" t="s">
        <v>229</v>
      </c>
      <c r="BP155" s="4" t="s">
        <v>229</v>
      </c>
      <c r="BQ155" s="4" t="s">
        <v>229</v>
      </c>
      <c r="BR155" s="4" t="s">
        <v>229</v>
      </c>
      <c r="BS155" s="4" t="s">
        <v>229</v>
      </c>
      <c r="BT155" s="4" t="s">
        <v>229</v>
      </c>
      <c r="BU155" s="4" t="s">
        <v>229</v>
      </c>
      <c r="BV155" s="4" t="s">
        <v>229</v>
      </c>
      <c r="BY155" s="67">
        <v>2000000</v>
      </c>
    </row>
    <row r="156" spans="1:77" ht="15.75" hidden="1">
      <c r="A156" s="49" t="str">
        <f>B156&amp;COUNTIF($B$3:B156,B156)</f>
        <v>02CD0614</v>
      </c>
      <c r="B156" s="3" t="s">
        <v>2511</v>
      </c>
      <c r="C156" s="4" t="s">
        <v>2835</v>
      </c>
      <c r="D156" s="4" t="s">
        <v>2836</v>
      </c>
      <c r="E156" s="4" t="s">
        <v>2514</v>
      </c>
      <c r="F156" s="4" t="s">
        <v>2515</v>
      </c>
      <c r="G156" s="4" t="s">
        <v>2516</v>
      </c>
      <c r="H156" s="3" t="s">
        <v>345</v>
      </c>
      <c r="I156" s="4" t="s">
        <v>346</v>
      </c>
      <c r="J156" s="4" t="s">
        <v>347</v>
      </c>
      <c r="K156" s="5" t="s">
        <v>2837</v>
      </c>
      <c r="L156" s="6">
        <v>1</v>
      </c>
      <c r="M156" s="5" t="s">
        <v>125</v>
      </c>
      <c r="N156" s="88" t="s">
        <v>351</v>
      </c>
      <c r="O156" s="5" t="s">
        <v>135</v>
      </c>
      <c r="P156" s="88" t="s">
        <v>497</v>
      </c>
      <c r="Q156" s="5" t="s">
        <v>167</v>
      </c>
      <c r="R156" s="88" t="s">
        <v>1593</v>
      </c>
      <c r="S156" s="4" t="s">
        <v>286</v>
      </c>
      <c r="T156" s="66" t="str">
        <f t="shared" si="2"/>
        <v xml:space="preserve">10. Reducción de las desigualdades </v>
      </c>
      <c r="U156" s="88" t="s">
        <v>349</v>
      </c>
      <c r="V156" s="4" t="s">
        <v>350</v>
      </c>
      <c r="W156" s="88" t="s">
        <v>351</v>
      </c>
      <c r="X156" s="4" t="s">
        <v>352</v>
      </c>
      <c r="Y156" s="88" t="s">
        <v>353</v>
      </c>
      <c r="Z156" s="4" t="s">
        <v>354</v>
      </c>
      <c r="AA156" s="52" t="s">
        <v>1351</v>
      </c>
      <c r="AB156" s="3" t="s">
        <v>2510</v>
      </c>
      <c r="AC156" s="4" t="s">
        <v>355</v>
      </c>
      <c r="AD156" s="4" t="s">
        <v>356</v>
      </c>
      <c r="AE156" s="4" t="s">
        <v>357</v>
      </c>
      <c r="AF156" s="4" t="s">
        <v>358</v>
      </c>
      <c r="AG156" s="4" t="s">
        <v>359</v>
      </c>
      <c r="AH156" s="8">
        <v>1</v>
      </c>
      <c r="AI156" s="4" t="s">
        <v>360</v>
      </c>
      <c r="AJ156" s="4" t="s">
        <v>361</v>
      </c>
      <c r="AK156" s="4" t="s">
        <v>59</v>
      </c>
      <c r="AL156" s="4" t="s">
        <v>362</v>
      </c>
      <c r="AM156" s="3">
        <v>0</v>
      </c>
      <c r="AN156" s="3">
        <v>0.5</v>
      </c>
      <c r="AO156" s="3">
        <v>1</v>
      </c>
      <c r="AP156" s="3">
        <v>1</v>
      </c>
      <c r="AQ156" s="3">
        <v>1</v>
      </c>
      <c r="AR156" s="4" t="s">
        <v>363</v>
      </c>
      <c r="AS156" s="4" t="s">
        <v>364</v>
      </c>
      <c r="AT156" s="4" t="s">
        <v>362</v>
      </c>
      <c r="AU156" s="4" t="s">
        <v>362</v>
      </c>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Y156" s="67">
        <v>24376000</v>
      </c>
    </row>
    <row r="157" spans="1:77" ht="15.75" hidden="1">
      <c r="A157" s="49" t="str">
        <f>B157&amp;COUNTIF($B$3:B157,B157)</f>
        <v>02CD0615</v>
      </c>
      <c r="B157" s="3" t="s">
        <v>2511</v>
      </c>
      <c r="C157" s="4" t="s">
        <v>2512</v>
      </c>
      <c r="D157" s="4" t="s">
        <v>2513</v>
      </c>
      <c r="E157" s="4" t="s">
        <v>2514</v>
      </c>
      <c r="F157" s="4" t="s">
        <v>2515</v>
      </c>
      <c r="G157" s="4" t="s">
        <v>2516</v>
      </c>
      <c r="H157" s="3" t="s">
        <v>2281</v>
      </c>
      <c r="I157" s="4" t="s">
        <v>2282</v>
      </c>
      <c r="J157" s="4" t="s">
        <v>2606</v>
      </c>
      <c r="K157" s="5" t="s">
        <v>2607</v>
      </c>
      <c r="L157" s="6">
        <v>6</v>
      </c>
      <c r="M157" s="5" t="s">
        <v>129</v>
      </c>
      <c r="N157" s="88" t="s">
        <v>528</v>
      </c>
      <c r="O157" s="5" t="s">
        <v>153</v>
      </c>
      <c r="P157" s="88" t="s">
        <v>349</v>
      </c>
      <c r="Q157" s="5" t="s">
        <v>218</v>
      </c>
      <c r="R157" s="88">
        <v>16</v>
      </c>
      <c r="S157" s="4" t="s">
        <v>31</v>
      </c>
      <c r="T157" s="66" t="str">
        <f t="shared" si="2"/>
        <v>16. Paz, justicia e instituciones sólidas</v>
      </c>
      <c r="U157" s="88" t="s">
        <v>497</v>
      </c>
      <c r="V157" s="4" t="s">
        <v>34</v>
      </c>
      <c r="W157" s="88" t="s">
        <v>528</v>
      </c>
      <c r="X157" s="4" t="s">
        <v>37</v>
      </c>
      <c r="Y157" s="88" t="s">
        <v>349</v>
      </c>
      <c r="Z157" s="4" t="s">
        <v>1685</v>
      </c>
      <c r="AA157" s="52" t="s">
        <v>15471</v>
      </c>
      <c r="AB157" s="3" t="s">
        <v>2285</v>
      </c>
      <c r="AC157" s="4" t="s">
        <v>2286</v>
      </c>
      <c r="AD157" s="4" t="s">
        <v>2608</v>
      </c>
      <c r="AE157" s="4" t="s">
        <v>2609</v>
      </c>
      <c r="AF157" s="4" t="s">
        <v>2610</v>
      </c>
      <c r="AG157" s="4" t="s">
        <v>2611</v>
      </c>
      <c r="AH157" s="8">
        <v>1</v>
      </c>
      <c r="AI157" s="4" t="s">
        <v>2612</v>
      </c>
      <c r="AJ157" s="4" t="s">
        <v>2613</v>
      </c>
      <c r="AK157" s="4" t="s">
        <v>59</v>
      </c>
      <c r="AL157" s="4" t="s">
        <v>2614</v>
      </c>
      <c r="AM157" s="9">
        <v>1</v>
      </c>
      <c r="AN157" s="9">
        <v>1</v>
      </c>
      <c r="AO157" s="9">
        <v>1</v>
      </c>
      <c r="AP157" s="9">
        <v>1</v>
      </c>
      <c r="AQ157" s="3" t="s">
        <v>2615</v>
      </c>
      <c r="AR157" s="5" t="s">
        <v>2616</v>
      </c>
      <c r="AS157" s="5" t="s">
        <v>2617</v>
      </c>
      <c r="AT157" s="4" t="s">
        <v>2618</v>
      </c>
      <c r="AU157" s="4" t="s">
        <v>2619</v>
      </c>
      <c r="AV157" s="4" t="s">
        <v>229</v>
      </c>
      <c r="AW157" s="4" t="s">
        <v>229</v>
      </c>
      <c r="AX157" s="4" t="s">
        <v>229</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7">
        <v>4000000</v>
      </c>
    </row>
    <row r="158" spans="1:77" ht="15.75" hidden="1">
      <c r="A158" s="49" t="str">
        <f>B158&amp;COUNTIF($B$3:B158,B158)</f>
        <v>02CD0616</v>
      </c>
      <c r="B158" s="3" t="s">
        <v>2511</v>
      </c>
      <c r="C158" s="4" t="s">
        <v>2512</v>
      </c>
      <c r="D158" s="4" t="s">
        <v>2513</v>
      </c>
      <c r="E158" s="4" t="s">
        <v>2514</v>
      </c>
      <c r="F158" s="4" t="s">
        <v>2515</v>
      </c>
      <c r="G158" s="4" t="s">
        <v>2516</v>
      </c>
      <c r="H158" s="3" t="s">
        <v>2599</v>
      </c>
      <c r="I158" s="4" t="s">
        <v>2600</v>
      </c>
      <c r="J158" s="4" t="s">
        <v>2542</v>
      </c>
      <c r="K158" s="5" t="s">
        <v>2601</v>
      </c>
      <c r="L158" s="6">
        <v>1</v>
      </c>
      <c r="M158" s="5" t="s">
        <v>125</v>
      </c>
      <c r="N158" s="88">
        <v>3</v>
      </c>
      <c r="O158" s="4" t="s">
        <v>132</v>
      </c>
      <c r="P158" s="88">
        <v>1</v>
      </c>
      <c r="Q158" s="4" t="s">
        <v>1058</v>
      </c>
      <c r="R158" s="88">
        <v>3</v>
      </c>
      <c r="S158" s="4" t="s">
        <v>972</v>
      </c>
      <c r="T158" s="66" t="str">
        <f t="shared" si="2"/>
        <v xml:space="preserve">3. Salud y bienestar </v>
      </c>
      <c r="U158" s="88" t="s">
        <v>349</v>
      </c>
      <c r="V158" s="4" t="s">
        <v>350</v>
      </c>
      <c r="W158" s="88" t="s">
        <v>840</v>
      </c>
      <c r="X158" s="4" t="s">
        <v>1039</v>
      </c>
      <c r="Y158" s="88" t="s">
        <v>497</v>
      </c>
      <c r="Z158" s="4" t="s">
        <v>1059</v>
      </c>
      <c r="AA158" s="52" t="s">
        <v>15469</v>
      </c>
      <c r="AB158" s="3" t="s">
        <v>1805</v>
      </c>
      <c r="AC158" s="4" t="s">
        <v>1806</v>
      </c>
      <c r="AD158" s="4" t="s">
        <v>2602</v>
      </c>
      <c r="AE158" s="4" t="s">
        <v>2603</v>
      </c>
      <c r="AF158" s="4" t="s">
        <v>2604</v>
      </c>
      <c r="AG158" s="4" t="s">
        <v>2605</v>
      </c>
      <c r="AH158" s="8">
        <v>1</v>
      </c>
      <c r="AI158" s="4" t="s">
        <v>2551</v>
      </c>
      <c r="AJ158" s="4" t="s">
        <v>2552</v>
      </c>
      <c r="AK158" s="4" t="s">
        <v>59</v>
      </c>
      <c r="AL158" s="4" t="s">
        <v>2553</v>
      </c>
      <c r="AM158" s="9">
        <v>1</v>
      </c>
      <c r="AN158" s="9">
        <v>1</v>
      </c>
      <c r="AO158" s="9">
        <v>1</v>
      </c>
      <c r="AP158" s="9">
        <v>1</v>
      </c>
      <c r="AQ158" s="3" t="s">
        <v>2554</v>
      </c>
      <c r="AR158" s="5" t="s">
        <v>2555</v>
      </c>
      <c r="AS158" s="5" t="s">
        <v>2574</v>
      </c>
      <c r="AT158" s="4" t="s">
        <v>2532</v>
      </c>
      <c r="AU158" s="4" t="s">
        <v>2533</v>
      </c>
      <c r="AV158" s="4" t="s">
        <v>229</v>
      </c>
      <c r="AW158" s="4" t="s">
        <v>229</v>
      </c>
      <c r="AX158" s="4" t="s">
        <v>229</v>
      </c>
      <c r="AY158" s="4" t="s">
        <v>229</v>
      </c>
      <c r="AZ158" s="4" t="s">
        <v>229</v>
      </c>
      <c r="BA158" s="4" t="s">
        <v>229</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Y158" s="67">
        <v>207627896</v>
      </c>
    </row>
    <row r="159" spans="1:77" ht="15.75" hidden="1">
      <c r="A159" s="49" t="str">
        <f>B159&amp;COUNTIF($B$3:B159,B159)</f>
        <v>02CD0617</v>
      </c>
      <c r="B159" s="3" t="s">
        <v>2511</v>
      </c>
      <c r="C159" s="4" t="s">
        <v>2512</v>
      </c>
      <c r="D159" s="4" t="s">
        <v>2513</v>
      </c>
      <c r="E159" s="4" t="s">
        <v>2514</v>
      </c>
      <c r="F159" s="4" t="s">
        <v>2515</v>
      </c>
      <c r="G159" s="4" t="s">
        <v>2516</v>
      </c>
      <c r="H159" s="3" t="s">
        <v>2592</v>
      </c>
      <c r="I159" s="4" t="s">
        <v>2593</v>
      </c>
      <c r="J159" s="4" t="s">
        <v>2542</v>
      </c>
      <c r="K159" s="5" t="s">
        <v>2594</v>
      </c>
      <c r="L159" s="6">
        <v>2</v>
      </c>
      <c r="M159" s="5" t="s">
        <v>22</v>
      </c>
      <c r="N159" s="88">
        <v>1</v>
      </c>
      <c r="O159" s="5" t="s">
        <v>137</v>
      </c>
      <c r="P159" s="88">
        <v>7</v>
      </c>
      <c r="Q159" s="5" t="s">
        <v>179</v>
      </c>
      <c r="R159" s="88">
        <v>8</v>
      </c>
      <c r="S159" s="4" t="s">
        <v>1854</v>
      </c>
      <c r="T159" s="66" t="str">
        <f t="shared" si="2"/>
        <v>8. Trabajo decente y crecimiento económico</v>
      </c>
      <c r="U159" s="88" t="s">
        <v>349</v>
      </c>
      <c r="V159" s="4" t="s">
        <v>350</v>
      </c>
      <c r="W159" s="88" t="s">
        <v>351</v>
      </c>
      <c r="X159" s="4" t="s">
        <v>352</v>
      </c>
      <c r="Y159" s="88" t="s">
        <v>353</v>
      </c>
      <c r="Z159" s="4" t="s">
        <v>354</v>
      </c>
      <c r="AA159" s="52" t="s">
        <v>1351</v>
      </c>
      <c r="AB159" s="3" t="s">
        <v>1703</v>
      </c>
      <c r="AC159" s="4" t="s">
        <v>1704</v>
      </c>
      <c r="AD159" s="4" t="s">
        <v>2595</v>
      </c>
      <c r="AE159" s="4" t="s">
        <v>2596</v>
      </c>
      <c r="AF159" s="4" t="s">
        <v>2597</v>
      </c>
      <c r="AG159" s="4" t="s">
        <v>2598</v>
      </c>
      <c r="AH159" s="8">
        <v>1</v>
      </c>
      <c r="AI159" s="4" t="s">
        <v>2551</v>
      </c>
      <c r="AJ159" s="4" t="s">
        <v>2552</v>
      </c>
      <c r="AK159" s="4" t="s">
        <v>59</v>
      </c>
      <c r="AL159" s="4" t="s">
        <v>2553</v>
      </c>
      <c r="AM159" s="9">
        <v>1</v>
      </c>
      <c r="AN159" s="9">
        <v>1</v>
      </c>
      <c r="AO159" s="9">
        <v>1</v>
      </c>
      <c r="AP159" s="9">
        <v>1</v>
      </c>
      <c r="AQ159" s="3" t="s">
        <v>2554</v>
      </c>
      <c r="AR159" s="5" t="s">
        <v>2555</v>
      </c>
      <c r="AS159" s="5" t="s">
        <v>2574</v>
      </c>
      <c r="AT159" s="4" t="s">
        <v>2532</v>
      </c>
      <c r="AU159" s="4" t="s">
        <v>2533</v>
      </c>
      <c r="AV159" s="4" t="s">
        <v>229</v>
      </c>
      <c r="AW159" s="4" t="s">
        <v>229</v>
      </c>
      <c r="AX159" s="4" t="s">
        <v>229</v>
      </c>
      <c r="AY159" s="4" t="s">
        <v>229</v>
      </c>
      <c r="AZ159" s="4" t="s">
        <v>229</v>
      </c>
      <c r="BA159" s="4" t="s">
        <v>229</v>
      </c>
      <c r="BB159" s="4" t="s">
        <v>229</v>
      </c>
      <c r="BC159" s="4" t="s">
        <v>229</v>
      </c>
      <c r="BD159" s="4" t="s">
        <v>229</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7">
        <v>2005556778.6499999</v>
      </c>
    </row>
    <row r="160" spans="1:77" ht="15.75" hidden="1">
      <c r="A160" s="49" t="str">
        <f>B160&amp;COUNTIF($B$3:B160,B160)</f>
        <v>02CD0618</v>
      </c>
      <c r="B160" s="3" t="s">
        <v>2511</v>
      </c>
      <c r="C160" s="4" t="s">
        <v>2512</v>
      </c>
      <c r="D160" s="4" t="s">
        <v>2513</v>
      </c>
      <c r="E160" s="4" t="s">
        <v>2514</v>
      </c>
      <c r="F160" s="4" t="s">
        <v>2515</v>
      </c>
      <c r="G160" s="4" t="s">
        <v>2516</v>
      </c>
      <c r="H160" s="3" t="s">
        <v>2582</v>
      </c>
      <c r="I160" s="4" t="s">
        <v>2583</v>
      </c>
      <c r="J160" s="4" t="s">
        <v>2542</v>
      </c>
      <c r="K160" s="5" t="s">
        <v>2584</v>
      </c>
      <c r="L160" s="6">
        <v>1</v>
      </c>
      <c r="M160" s="5" t="s">
        <v>125</v>
      </c>
      <c r="N160" s="88">
        <v>1</v>
      </c>
      <c r="O160" s="4" t="s">
        <v>130</v>
      </c>
      <c r="P160" s="88">
        <v>1</v>
      </c>
      <c r="Q160" s="4" t="s">
        <v>156</v>
      </c>
      <c r="R160" s="88">
        <v>4</v>
      </c>
      <c r="S160" s="4" t="s">
        <v>1022</v>
      </c>
      <c r="T160" s="66" t="str">
        <f t="shared" si="2"/>
        <v>4. Educación de calidad</v>
      </c>
      <c r="U160" s="88" t="s">
        <v>349</v>
      </c>
      <c r="V160" s="4" t="s">
        <v>350</v>
      </c>
      <c r="W160" s="88" t="s">
        <v>351</v>
      </c>
      <c r="X160" s="4" t="s">
        <v>352</v>
      </c>
      <c r="Y160" s="88" t="s">
        <v>3581</v>
      </c>
      <c r="Z160" s="4" t="s">
        <v>2585</v>
      </c>
      <c r="AA160" s="52" t="s">
        <v>15476</v>
      </c>
      <c r="AB160" s="3" t="s">
        <v>2586</v>
      </c>
      <c r="AC160" s="4" t="s">
        <v>2587</v>
      </c>
      <c r="AD160" s="4" t="s">
        <v>2588</v>
      </c>
      <c r="AE160" s="4" t="s">
        <v>2589</v>
      </c>
      <c r="AF160" s="4" t="s">
        <v>2590</v>
      </c>
      <c r="AG160" s="4" t="s">
        <v>2591</v>
      </c>
      <c r="AH160" s="8">
        <v>1</v>
      </c>
      <c r="AI160" s="4" t="s">
        <v>2551</v>
      </c>
      <c r="AJ160" s="4" t="s">
        <v>2552</v>
      </c>
      <c r="AK160" s="4" t="s">
        <v>59</v>
      </c>
      <c r="AL160" s="4" t="s">
        <v>2553</v>
      </c>
      <c r="AM160" s="9">
        <v>1</v>
      </c>
      <c r="AN160" s="9">
        <v>1</v>
      </c>
      <c r="AO160" s="9">
        <v>1</v>
      </c>
      <c r="AP160" s="9">
        <v>1</v>
      </c>
      <c r="AQ160" s="3" t="s">
        <v>2554</v>
      </c>
      <c r="AR160" s="5" t="s">
        <v>2555</v>
      </c>
      <c r="AS160" s="5" t="s">
        <v>2574</v>
      </c>
      <c r="AT160" s="4" t="s">
        <v>2532</v>
      </c>
      <c r="AU160" s="4" t="s">
        <v>2533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7">
        <v>29216125</v>
      </c>
    </row>
    <row r="161" spans="1:77" ht="15.75" hidden="1">
      <c r="A161" s="49" t="str">
        <f>B161&amp;COUNTIF($B$3:B161,B161)</f>
        <v>02CD0619</v>
      </c>
      <c r="B161" s="3" t="s">
        <v>2511</v>
      </c>
      <c r="C161" s="4" t="s">
        <v>2512</v>
      </c>
      <c r="D161" s="4" t="s">
        <v>2513</v>
      </c>
      <c r="E161" s="4" t="s">
        <v>2514</v>
      </c>
      <c r="F161" s="4" t="s">
        <v>2515</v>
      </c>
      <c r="G161" s="4" t="s">
        <v>2516</v>
      </c>
      <c r="H161" s="3" t="s">
        <v>2575</v>
      </c>
      <c r="I161" s="4" t="s">
        <v>2576</v>
      </c>
      <c r="J161" s="4" t="s">
        <v>2542</v>
      </c>
      <c r="K161" s="5" t="s">
        <v>2577</v>
      </c>
      <c r="L161" s="6">
        <v>1</v>
      </c>
      <c r="M161" s="5" t="s">
        <v>125</v>
      </c>
      <c r="N161" s="88">
        <v>6</v>
      </c>
      <c r="O161" s="5" t="s">
        <v>135</v>
      </c>
      <c r="P161" s="88">
        <v>4</v>
      </c>
      <c r="Q161" s="5" t="s">
        <v>170</v>
      </c>
      <c r="R161" s="88">
        <v>3</v>
      </c>
      <c r="S161" s="4" t="s">
        <v>972</v>
      </c>
      <c r="T161" s="66" t="str">
        <f t="shared" si="2"/>
        <v xml:space="preserve">3. Salud y bienestar </v>
      </c>
      <c r="U161" s="88" t="s">
        <v>349</v>
      </c>
      <c r="V161" s="4" t="s">
        <v>350</v>
      </c>
      <c r="W161" s="88" t="s">
        <v>351</v>
      </c>
      <c r="X161" s="4" t="s">
        <v>352</v>
      </c>
      <c r="Y161" s="88" t="s">
        <v>497</v>
      </c>
      <c r="Z161" s="4" t="s">
        <v>1535</v>
      </c>
      <c r="AA161" s="52" t="s">
        <v>15470</v>
      </c>
      <c r="AB161" s="3" t="s">
        <v>1536</v>
      </c>
      <c r="AC161" s="4" t="s">
        <v>1537</v>
      </c>
      <c r="AD161" s="4" t="s">
        <v>2578</v>
      </c>
      <c r="AE161" s="4" t="s">
        <v>2579</v>
      </c>
      <c r="AF161" s="4" t="s">
        <v>2580</v>
      </c>
      <c r="AG161" s="4" t="s">
        <v>2581</v>
      </c>
      <c r="AH161" s="8">
        <v>1</v>
      </c>
      <c r="AI161" s="4" t="s">
        <v>2551</v>
      </c>
      <c r="AJ161" s="4" t="s">
        <v>2552</v>
      </c>
      <c r="AK161" s="4" t="s">
        <v>59</v>
      </c>
      <c r="AL161" s="4" t="s">
        <v>2553</v>
      </c>
      <c r="AM161" s="9">
        <v>1</v>
      </c>
      <c r="AN161" s="9">
        <v>1</v>
      </c>
      <c r="AO161" s="9">
        <v>1</v>
      </c>
      <c r="AP161" s="9">
        <v>1</v>
      </c>
      <c r="AQ161" s="3" t="s">
        <v>2554</v>
      </c>
      <c r="AR161" s="5" t="s">
        <v>2555</v>
      </c>
      <c r="AS161" s="5" t="s">
        <v>2574</v>
      </c>
      <c r="AT161" s="4" t="s">
        <v>2532</v>
      </c>
      <c r="AU161" s="4" t="s">
        <v>2533</v>
      </c>
      <c r="AV161" s="4" t="s">
        <v>229</v>
      </c>
      <c r="AW161" s="4" t="s">
        <v>229</v>
      </c>
      <c r="AX161" s="4" t="s">
        <v>229</v>
      </c>
      <c r="AY161" s="4" t="s">
        <v>229</v>
      </c>
      <c r="AZ161" s="4" t="s">
        <v>229</v>
      </c>
      <c r="BA161" s="4" t="s">
        <v>229</v>
      </c>
      <c r="BB161" s="4" t="s">
        <v>229</v>
      </c>
      <c r="BC161" s="4" t="s">
        <v>229</v>
      </c>
      <c r="BD161" s="4" t="s">
        <v>229</v>
      </c>
      <c r="BE161" s="4" t="s">
        <v>229</v>
      </c>
      <c r="BF161" s="4" t="s">
        <v>229</v>
      </c>
      <c r="BG161" s="4" t="s">
        <v>229</v>
      </c>
      <c r="BH161" s="4" t="s">
        <v>229</v>
      </c>
      <c r="BI161" s="4" t="s">
        <v>229</v>
      </c>
      <c r="BJ161" s="4" t="s">
        <v>229</v>
      </c>
      <c r="BK161" s="4" t="s">
        <v>229</v>
      </c>
      <c r="BL161" s="4" t="s">
        <v>229</v>
      </c>
      <c r="BM161" s="4" t="s">
        <v>229</v>
      </c>
      <c r="BN161" s="4" t="s">
        <v>229</v>
      </c>
      <c r="BO161" s="4" t="s">
        <v>229</v>
      </c>
      <c r="BP161" s="4" t="s">
        <v>229</v>
      </c>
      <c r="BQ161" s="4" t="s">
        <v>229</v>
      </c>
      <c r="BR161" s="4" t="s">
        <v>229</v>
      </c>
      <c r="BS161" s="4" t="s">
        <v>229</v>
      </c>
      <c r="BT161" s="4" t="s">
        <v>229</v>
      </c>
      <c r="BU161" s="4" t="s">
        <v>229</v>
      </c>
      <c r="BV161" s="4" t="s">
        <v>229</v>
      </c>
      <c r="BY161" s="67">
        <v>313439851</v>
      </c>
    </row>
    <row r="162" spans="1:77" ht="15.75" hidden="1">
      <c r="A162" s="49" t="str">
        <f>B162&amp;COUNTIF($B$3:B162,B162)</f>
        <v>02CD0620</v>
      </c>
      <c r="B162" s="3" t="s">
        <v>2511</v>
      </c>
      <c r="C162" s="4" t="s">
        <v>2512</v>
      </c>
      <c r="D162" s="4" t="s">
        <v>2513</v>
      </c>
      <c r="E162" s="4" t="s">
        <v>2514</v>
      </c>
      <c r="F162" s="4" t="s">
        <v>2515</v>
      </c>
      <c r="G162" s="4" t="s">
        <v>2516</v>
      </c>
      <c r="H162" s="3" t="s">
        <v>2564</v>
      </c>
      <c r="I162" s="4" t="s">
        <v>2565</v>
      </c>
      <c r="J162" s="4" t="s">
        <v>2542</v>
      </c>
      <c r="K162" s="5" t="s">
        <v>2566</v>
      </c>
      <c r="L162" s="6">
        <v>1</v>
      </c>
      <c r="M162" s="5" t="s">
        <v>125</v>
      </c>
      <c r="N162" s="88">
        <v>5</v>
      </c>
      <c r="O162" s="4" t="s">
        <v>134</v>
      </c>
      <c r="P162" s="88">
        <v>0</v>
      </c>
      <c r="Q162" s="4" t="s">
        <v>134</v>
      </c>
      <c r="R162" s="88">
        <v>5</v>
      </c>
      <c r="S162" s="4" t="s">
        <v>268</v>
      </c>
      <c r="T162" s="66" t="str">
        <f t="shared" si="2"/>
        <v xml:space="preserve">5. Igualdad de género </v>
      </c>
      <c r="U162" s="88" t="s">
        <v>349</v>
      </c>
      <c r="V162" s="4" t="s">
        <v>350</v>
      </c>
      <c r="W162" s="88" t="s">
        <v>351</v>
      </c>
      <c r="X162" s="4" t="s">
        <v>352</v>
      </c>
      <c r="Y162" s="88" t="s">
        <v>840</v>
      </c>
      <c r="Z162" s="4" t="s">
        <v>2567</v>
      </c>
      <c r="AA162" s="52" t="s">
        <v>15477</v>
      </c>
      <c r="AB162" s="3" t="s">
        <v>2568</v>
      </c>
      <c r="AC162" s="4" t="s">
        <v>2569</v>
      </c>
      <c r="AD162" s="4" t="s">
        <v>2570</v>
      </c>
      <c r="AE162" s="4" t="s">
        <v>2571</v>
      </c>
      <c r="AF162" s="4" t="s">
        <v>2572</v>
      </c>
      <c r="AG162" s="4" t="s">
        <v>2573</v>
      </c>
      <c r="AH162" s="8">
        <v>1</v>
      </c>
      <c r="AI162" s="4" t="s">
        <v>2551</v>
      </c>
      <c r="AJ162" s="4" t="s">
        <v>2552</v>
      </c>
      <c r="AK162" s="4" t="s">
        <v>59</v>
      </c>
      <c r="AL162" s="4" t="s">
        <v>2553</v>
      </c>
      <c r="AM162" s="9">
        <v>1</v>
      </c>
      <c r="AN162" s="9">
        <v>1</v>
      </c>
      <c r="AO162" s="9">
        <v>1</v>
      </c>
      <c r="AP162" s="9">
        <v>1</v>
      </c>
      <c r="AQ162" s="3" t="s">
        <v>2554</v>
      </c>
      <c r="AR162" s="5" t="s">
        <v>2555</v>
      </c>
      <c r="AS162" s="5" t="s">
        <v>2574</v>
      </c>
      <c r="AT162" s="4" t="s">
        <v>2532</v>
      </c>
      <c r="AU162" s="4" t="s">
        <v>2533</v>
      </c>
      <c r="AV162" s="4" t="s">
        <v>229</v>
      </c>
      <c r="AW162" s="4" t="s">
        <v>229</v>
      </c>
      <c r="AX162" s="4" t="s">
        <v>229</v>
      </c>
      <c r="AY162" s="4" t="s">
        <v>229</v>
      </c>
      <c r="AZ162" s="4" t="s">
        <v>229</v>
      </c>
      <c r="BA162" s="4" t="s">
        <v>229</v>
      </c>
      <c r="BB162" s="4" t="s">
        <v>229</v>
      </c>
      <c r="BC162" s="4" t="s">
        <v>229</v>
      </c>
      <c r="BD162" s="4" t="s">
        <v>229</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Y162" s="67">
        <v>9186329</v>
      </c>
    </row>
    <row r="163" spans="1:77" ht="15.75" hidden="1">
      <c r="A163" s="49" t="str">
        <f>B163&amp;COUNTIF($B$3:B163,B163)</f>
        <v>02CD0621</v>
      </c>
      <c r="B163" s="3" t="s">
        <v>2511</v>
      </c>
      <c r="C163" s="4" t="s">
        <v>2512</v>
      </c>
      <c r="D163" s="4" t="s">
        <v>2513</v>
      </c>
      <c r="E163" s="4" t="s">
        <v>2514</v>
      </c>
      <c r="F163" s="4" t="s">
        <v>2515</v>
      </c>
      <c r="G163" s="4" t="s">
        <v>2516</v>
      </c>
      <c r="H163" s="3" t="s">
        <v>2557</v>
      </c>
      <c r="I163" s="4" t="s">
        <v>2558</v>
      </c>
      <c r="J163" s="4" t="s">
        <v>2542</v>
      </c>
      <c r="K163" s="5" t="s">
        <v>2559</v>
      </c>
      <c r="L163" s="6">
        <v>4</v>
      </c>
      <c r="M163" s="5" t="s">
        <v>127</v>
      </c>
      <c r="N163" s="88">
        <v>1</v>
      </c>
      <c r="O163" s="5" t="s">
        <v>142</v>
      </c>
      <c r="P163" s="88">
        <v>0</v>
      </c>
      <c r="Q163" s="5" t="s">
        <v>142</v>
      </c>
      <c r="R163" s="88">
        <v>10</v>
      </c>
      <c r="S163" s="4" t="s">
        <v>286</v>
      </c>
      <c r="T163" s="66" t="str">
        <f t="shared" si="2"/>
        <v xml:space="preserve">10. Reducción de las desigualdades </v>
      </c>
      <c r="U163" s="88" t="s">
        <v>349</v>
      </c>
      <c r="V163" s="4" t="s">
        <v>350</v>
      </c>
      <c r="W163" s="88" t="s">
        <v>840</v>
      </c>
      <c r="X163" s="4" t="s">
        <v>1039</v>
      </c>
      <c r="Y163" s="88" t="s">
        <v>349</v>
      </c>
      <c r="Z163" s="4" t="s">
        <v>1040</v>
      </c>
      <c r="AA163" s="52" t="s">
        <v>15468</v>
      </c>
      <c r="AB163" s="3" t="s">
        <v>1822</v>
      </c>
      <c r="AC163" s="4" t="s">
        <v>1823</v>
      </c>
      <c r="AD163" s="4" t="s">
        <v>2560</v>
      </c>
      <c r="AE163" s="4" t="s">
        <v>2561</v>
      </c>
      <c r="AF163" s="4" t="s">
        <v>2562</v>
      </c>
      <c r="AG163" s="4" t="s">
        <v>2563</v>
      </c>
      <c r="AH163" s="8">
        <v>1</v>
      </c>
      <c r="AI163" s="4" t="s">
        <v>2551</v>
      </c>
      <c r="AJ163" s="4" t="s">
        <v>2552</v>
      </c>
      <c r="AK163" s="4" t="s">
        <v>59</v>
      </c>
      <c r="AL163" s="4" t="s">
        <v>2553</v>
      </c>
      <c r="AM163" s="9">
        <v>1</v>
      </c>
      <c r="AN163" s="9">
        <v>1</v>
      </c>
      <c r="AO163" s="9">
        <v>1</v>
      </c>
      <c r="AP163" s="9">
        <v>1</v>
      </c>
      <c r="AQ163" s="3" t="s">
        <v>2554</v>
      </c>
      <c r="AR163" s="5" t="s">
        <v>2555</v>
      </c>
      <c r="AS163" s="5" t="s">
        <v>2556</v>
      </c>
      <c r="AT163" s="4" t="s">
        <v>2529</v>
      </c>
      <c r="AU163" s="4" t="s">
        <v>2530</v>
      </c>
      <c r="AV163" s="4" t="s">
        <v>229</v>
      </c>
      <c r="AW163" s="4" t="s">
        <v>229</v>
      </c>
      <c r="AX163" s="4" t="s">
        <v>229</v>
      </c>
      <c r="AY163" s="4" t="s">
        <v>229</v>
      </c>
      <c r="AZ163" s="4" t="s">
        <v>229</v>
      </c>
      <c r="BA163" s="4" t="s">
        <v>229</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7">
        <v>4500000</v>
      </c>
    </row>
    <row r="164" spans="1:77" ht="15.75" hidden="1">
      <c r="A164" s="49" t="str">
        <f>B164&amp;COUNTIF($B$3:B164,B164)</f>
        <v>02CD0622</v>
      </c>
      <c r="B164" s="3" t="s">
        <v>2511</v>
      </c>
      <c r="C164" s="4" t="s">
        <v>2512</v>
      </c>
      <c r="D164" s="4" t="s">
        <v>2539</v>
      </c>
      <c r="E164" s="4" t="s">
        <v>2514</v>
      </c>
      <c r="F164" s="4" t="s">
        <v>2515</v>
      </c>
      <c r="G164" s="4" t="s">
        <v>2516</v>
      </c>
      <c r="H164" s="3" t="s">
        <v>2540</v>
      </c>
      <c r="I164" s="4" t="s">
        <v>2541</v>
      </c>
      <c r="J164" s="4" t="s">
        <v>2542</v>
      </c>
      <c r="K164" s="5" t="s">
        <v>2543</v>
      </c>
      <c r="L164" s="6">
        <v>1</v>
      </c>
      <c r="M164" s="5" t="s">
        <v>125</v>
      </c>
      <c r="N164" s="88">
        <v>6</v>
      </c>
      <c r="O164" s="4" t="s">
        <v>135</v>
      </c>
      <c r="P164" s="88">
        <v>5</v>
      </c>
      <c r="Q164" s="4" t="s">
        <v>2544</v>
      </c>
      <c r="R164" s="88">
        <v>3</v>
      </c>
      <c r="S164" s="4" t="s">
        <v>972</v>
      </c>
      <c r="T164" s="66" t="str">
        <f t="shared" si="2"/>
        <v xml:space="preserve">3. Salud y bienestar </v>
      </c>
      <c r="U164" s="88" t="s">
        <v>349</v>
      </c>
      <c r="V164" s="4" t="s">
        <v>350</v>
      </c>
      <c r="W164" s="88" t="s">
        <v>351</v>
      </c>
      <c r="X164" s="4" t="s">
        <v>352</v>
      </c>
      <c r="Y164" s="88" t="s">
        <v>353</v>
      </c>
      <c r="Z164" s="4" t="s">
        <v>354</v>
      </c>
      <c r="AA164" s="52" t="s">
        <v>1351</v>
      </c>
      <c r="AB164" s="3" t="s">
        <v>2545</v>
      </c>
      <c r="AC164" s="4" t="s">
        <v>2546</v>
      </c>
      <c r="AD164" s="4" t="s">
        <v>2547</v>
      </c>
      <c r="AE164" s="4" t="s">
        <v>2548</v>
      </c>
      <c r="AF164" s="4" t="s">
        <v>2549</v>
      </c>
      <c r="AG164" s="4" t="s">
        <v>2550</v>
      </c>
      <c r="AH164" s="8">
        <v>1</v>
      </c>
      <c r="AI164" s="4" t="s">
        <v>2551</v>
      </c>
      <c r="AJ164" s="4" t="s">
        <v>2552</v>
      </c>
      <c r="AK164" s="4" t="s">
        <v>59</v>
      </c>
      <c r="AL164" s="4" t="s">
        <v>2553</v>
      </c>
      <c r="AM164" s="9">
        <v>1</v>
      </c>
      <c r="AN164" s="9">
        <v>1</v>
      </c>
      <c r="AO164" s="9">
        <v>1</v>
      </c>
      <c r="AP164" s="9">
        <v>1</v>
      </c>
      <c r="AQ164" s="3" t="s">
        <v>2554</v>
      </c>
      <c r="AR164" s="5" t="s">
        <v>2555</v>
      </c>
      <c r="AS164" s="5" t="s">
        <v>2556</v>
      </c>
      <c r="AT164" s="4" t="s">
        <v>2532</v>
      </c>
      <c r="AU164" s="4" t="s">
        <v>2533</v>
      </c>
      <c r="AV164" s="4" t="s">
        <v>229</v>
      </c>
      <c r="AW164" s="4" t="s">
        <v>229</v>
      </c>
      <c r="AX164" s="4" t="s">
        <v>229</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7">
        <v>300000</v>
      </c>
    </row>
    <row r="165" spans="1:77" ht="15.75" hidden="1">
      <c r="A165" s="49" t="str">
        <f>B165&amp;COUNTIF($B$3:B165,B165)</f>
        <v>02CD0623</v>
      </c>
      <c r="B165" s="3" t="s">
        <v>2511</v>
      </c>
      <c r="C165" s="4" t="s">
        <v>2512</v>
      </c>
      <c r="D165" s="4" t="s">
        <v>2513</v>
      </c>
      <c r="E165" s="4" t="s">
        <v>2514</v>
      </c>
      <c r="F165" s="4" t="s">
        <v>2515</v>
      </c>
      <c r="G165" s="4" t="s">
        <v>2516</v>
      </c>
      <c r="H165" s="3" t="s">
        <v>1243</v>
      </c>
      <c r="I165" s="4" t="s">
        <v>1244</v>
      </c>
      <c r="J165" s="4" t="s">
        <v>2517</v>
      </c>
      <c r="K165" s="5" t="s">
        <v>2518</v>
      </c>
      <c r="L165" s="6">
        <v>1</v>
      </c>
      <c r="M165" s="5" t="s">
        <v>125</v>
      </c>
      <c r="N165" s="88">
        <v>6</v>
      </c>
      <c r="O165" s="5" t="s">
        <v>135</v>
      </c>
      <c r="P165" s="88" t="s">
        <v>872</v>
      </c>
      <c r="Q165" s="5" t="s">
        <v>135</v>
      </c>
      <c r="R165" s="88" t="s">
        <v>1593</v>
      </c>
      <c r="S165" s="4" t="s">
        <v>286</v>
      </c>
      <c r="T165" s="66" t="str">
        <f t="shared" si="2"/>
        <v xml:space="preserve">10. Reducción de las desigualdades </v>
      </c>
      <c r="U165" s="88" t="s">
        <v>349</v>
      </c>
      <c r="V165" s="4" t="s">
        <v>350</v>
      </c>
      <c r="W165" s="88" t="s">
        <v>351</v>
      </c>
      <c r="X165" s="4" t="s">
        <v>352</v>
      </c>
      <c r="Y165" s="88" t="s">
        <v>353</v>
      </c>
      <c r="Z165" s="4" t="s">
        <v>354</v>
      </c>
      <c r="AA165" s="52" t="s">
        <v>1351</v>
      </c>
      <c r="AB165" s="3" t="s">
        <v>1247</v>
      </c>
      <c r="AC165" s="4" t="s">
        <v>1248</v>
      </c>
      <c r="AD165" s="4" t="s">
        <v>2519</v>
      </c>
      <c r="AE165" s="4" t="s">
        <v>2520</v>
      </c>
      <c r="AF165" s="4" t="s">
        <v>2521</v>
      </c>
      <c r="AG165" s="4" t="s">
        <v>2522</v>
      </c>
      <c r="AH165" s="8">
        <v>1</v>
      </c>
      <c r="AI165" s="4" t="s">
        <v>2523</v>
      </c>
      <c r="AJ165" s="4" t="s">
        <v>2524</v>
      </c>
      <c r="AK165" s="4" t="s">
        <v>59</v>
      </c>
      <c r="AL165" s="4" t="s">
        <v>2525</v>
      </c>
      <c r="AM165" s="9">
        <v>1</v>
      </c>
      <c r="AN165" s="9">
        <v>1</v>
      </c>
      <c r="AO165" s="9">
        <v>1</v>
      </c>
      <c r="AP165" s="9">
        <v>1</v>
      </c>
      <c r="AQ165" s="3" t="s">
        <v>2526</v>
      </c>
      <c r="AR165" s="5" t="s">
        <v>2527</v>
      </c>
      <c r="AS165" s="5" t="s">
        <v>2528</v>
      </c>
      <c r="AT165" s="4" t="s">
        <v>2529</v>
      </c>
      <c r="AU165" s="4" t="s">
        <v>2530</v>
      </c>
      <c r="AV165" s="4" t="s">
        <v>2531</v>
      </c>
      <c r="AW165" s="4" t="s">
        <v>2532</v>
      </c>
      <c r="AX165" s="4" t="s">
        <v>2533</v>
      </c>
      <c r="AY165" s="4" t="s">
        <v>2534</v>
      </c>
      <c r="AZ165" s="4" t="s">
        <v>2532</v>
      </c>
      <c r="BA165" s="4" t="s">
        <v>2533</v>
      </c>
      <c r="BB165" s="4" t="s">
        <v>2535</v>
      </c>
      <c r="BC165" s="4" t="s">
        <v>2532</v>
      </c>
      <c r="BD165" s="4" t="s">
        <v>2536</v>
      </c>
      <c r="BE165" s="4" t="s">
        <v>2537</v>
      </c>
      <c r="BF165" s="4" t="s">
        <v>2532</v>
      </c>
      <c r="BG165" s="4" t="s">
        <v>2533</v>
      </c>
      <c r="BH165" s="4" t="s">
        <v>229</v>
      </c>
      <c r="BI165" s="4" t="s">
        <v>2532</v>
      </c>
      <c r="BJ165" s="4" t="s">
        <v>2533</v>
      </c>
      <c r="BK165" s="4" t="s">
        <v>229</v>
      </c>
      <c r="BL165" s="4" t="s">
        <v>2532</v>
      </c>
      <c r="BM165" s="4" t="s">
        <v>2538</v>
      </c>
      <c r="BN165" s="4" t="s">
        <v>229</v>
      </c>
      <c r="BO165" s="4" t="s">
        <v>229</v>
      </c>
      <c r="BP165" s="4" t="s">
        <v>229</v>
      </c>
      <c r="BQ165" s="4" t="s">
        <v>229</v>
      </c>
      <c r="BR165" s="4" t="s">
        <v>229</v>
      </c>
      <c r="BS165" s="4" t="s">
        <v>229</v>
      </c>
      <c r="BT165" s="4" t="s">
        <v>229</v>
      </c>
      <c r="BU165" s="4" t="s">
        <v>229</v>
      </c>
      <c r="BV165" s="4" t="s">
        <v>229</v>
      </c>
      <c r="BY165" s="67">
        <v>1200000</v>
      </c>
    </row>
    <row r="166" spans="1:77" ht="15.75" hidden="1">
      <c r="A166" s="49" t="str">
        <f>B166&amp;COUNTIF($B$3:B166,B166)</f>
        <v>02CD071</v>
      </c>
      <c r="B166" s="3" t="s">
        <v>2838</v>
      </c>
      <c r="C166" s="4" t="s">
        <v>2839</v>
      </c>
      <c r="D166" s="4" t="s">
        <v>2840</v>
      </c>
      <c r="E166" s="4" t="s">
        <v>2841</v>
      </c>
      <c r="F166" s="4" t="s">
        <v>2842</v>
      </c>
      <c r="G166" s="4" t="s">
        <v>2843</v>
      </c>
      <c r="H166" s="3" t="s">
        <v>898</v>
      </c>
      <c r="I166" s="4" t="s">
        <v>899</v>
      </c>
      <c r="J166" s="4" t="s">
        <v>2844</v>
      </c>
      <c r="K166" s="5" t="s">
        <v>2845</v>
      </c>
      <c r="L166" s="6">
        <v>5</v>
      </c>
      <c r="M166" s="5" t="s">
        <v>128</v>
      </c>
      <c r="N166" s="88">
        <v>1</v>
      </c>
      <c r="O166" s="4" t="s">
        <v>148</v>
      </c>
      <c r="P166" s="88">
        <v>11</v>
      </c>
      <c r="Q166" s="4" t="s">
        <v>201</v>
      </c>
      <c r="R166" s="88">
        <v>16</v>
      </c>
      <c r="S166" s="4" t="s">
        <v>31</v>
      </c>
      <c r="T166" s="66" t="str">
        <f t="shared" si="2"/>
        <v>16. Paz, justicia e instituciones sólidas</v>
      </c>
      <c r="U166" s="88" t="s">
        <v>497</v>
      </c>
      <c r="V166" s="4" t="s">
        <v>34</v>
      </c>
      <c r="W166" s="88" t="s">
        <v>3581</v>
      </c>
      <c r="X166" s="4" t="s">
        <v>235</v>
      </c>
      <c r="Y166" s="88" t="s">
        <v>497</v>
      </c>
      <c r="Z166" s="4" t="s">
        <v>902</v>
      </c>
      <c r="AA166" s="52" t="s">
        <v>15458</v>
      </c>
      <c r="AB166" s="3" t="s">
        <v>903</v>
      </c>
      <c r="AC166" s="4" t="s">
        <v>904</v>
      </c>
      <c r="AD166" s="4" t="s">
        <v>2846</v>
      </c>
      <c r="AE166" s="4" t="s">
        <v>2847</v>
      </c>
      <c r="AF166" s="4" t="s">
        <v>2848</v>
      </c>
      <c r="AG166" s="4" t="s">
        <v>2849</v>
      </c>
      <c r="AH166" s="3">
        <v>1</v>
      </c>
      <c r="AI166" s="4" t="s">
        <v>2850</v>
      </c>
      <c r="AJ166" s="4" t="s">
        <v>2851</v>
      </c>
      <c r="AK166" s="4" t="s">
        <v>844</v>
      </c>
      <c r="AL166" s="4" t="s">
        <v>2852</v>
      </c>
      <c r="AM166" s="3">
        <v>0.3</v>
      </c>
      <c r="AN166" s="3">
        <v>0.5</v>
      </c>
      <c r="AO166" s="3">
        <v>0.7</v>
      </c>
      <c r="AP166" s="3">
        <v>1</v>
      </c>
      <c r="AQ166" s="3" t="s">
        <v>2853</v>
      </c>
      <c r="AR166" s="5" t="s">
        <v>2854</v>
      </c>
      <c r="AS166" s="5" t="s">
        <v>2855</v>
      </c>
      <c r="AT166" s="4" t="s">
        <v>2856</v>
      </c>
      <c r="AU166" s="4" t="s">
        <v>2857</v>
      </c>
      <c r="AV166" s="4" t="s">
        <v>2858</v>
      </c>
      <c r="AW166" s="4" t="s">
        <v>2859</v>
      </c>
      <c r="AX166" s="4" t="s">
        <v>2860</v>
      </c>
      <c r="AY166" s="4" t="s">
        <v>2861</v>
      </c>
      <c r="AZ166" s="4" t="s">
        <v>2859</v>
      </c>
      <c r="BA166" s="4" t="s">
        <v>2860</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7">
        <v>380000000</v>
      </c>
    </row>
    <row r="167" spans="1:77" ht="15.75" hidden="1">
      <c r="A167" s="49" t="str">
        <f>B167&amp;COUNTIF($B$3:B167,B167)</f>
        <v>02CD072</v>
      </c>
      <c r="B167" s="3" t="s">
        <v>2838</v>
      </c>
      <c r="C167" s="4" t="s">
        <v>2839</v>
      </c>
      <c r="D167" s="4" t="s">
        <v>2840</v>
      </c>
      <c r="E167" s="4" t="s">
        <v>2841</v>
      </c>
      <c r="F167" s="4" t="s">
        <v>2842</v>
      </c>
      <c r="G167" s="4" t="s">
        <v>2843</v>
      </c>
      <c r="H167" s="3" t="s">
        <v>1375</v>
      </c>
      <c r="I167" s="4" t="s">
        <v>1376</v>
      </c>
      <c r="J167" s="4" t="s">
        <v>2862</v>
      </c>
      <c r="K167" s="5" t="s">
        <v>2863</v>
      </c>
      <c r="L167" s="6">
        <v>6</v>
      </c>
      <c r="M167" s="5" t="s">
        <v>129</v>
      </c>
      <c r="N167" s="88">
        <v>3</v>
      </c>
      <c r="O167" s="5" t="s">
        <v>153</v>
      </c>
      <c r="P167" s="88">
        <v>2</v>
      </c>
      <c r="Q167" s="5" t="s">
        <v>218</v>
      </c>
      <c r="R167" s="88">
        <v>16</v>
      </c>
      <c r="S167" s="4" t="s">
        <v>31</v>
      </c>
      <c r="T167" s="66" t="str">
        <f t="shared" si="2"/>
        <v>16. Paz, justicia e instituciones sólidas</v>
      </c>
      <c r="U167" s="88" t="s">
        <v>497</v>
      </c>
      <c r="V167" s="4" t="s">
        <v>34</v>
      </c>
      <c r="W167" s="88" t="s">
        <v>528</v>
      </c>
      <c r="X167" s="4" t="s">
        <v>37</v>
      </c>
      <c r="Y167" s="88" t="s">
        <v>498</v>
      </c>
      <c r="Z167" s="4" t="s">
        <v>1379</v>
      </c>
      <c r="AA167" s="52" t="s">
        <v>9752</v>
      </c>
      <c r="AB167" s="3" t="s">
        <v>1380</v>
      </c>
      <c r="AC167" s="4" t="s">
        <v>1381</v>
      </c>
      <c r="AD167" s="4" t="s">
        <v>2864</v>
      </c>
      <c r="AE167" s="4" t="s">
        <v>2865</v>
      </c>
      <c r="AF167" s="4" t="s">
        <v>2866</v>
      </c>
      <c r="AG167" s="4" t="s">
        <v>2867</v>
      </c>
      <c r="AH167" s="8">
        <v>1</v>
      </c>
      <c r="AI167" s="4" t="s">
        <v>2868</v>
      </c>
      <c r="AJ167" s="4" t="s">
        <v>2869</v>
      </c>
      <c r="AK167" s="4" t="s">
        <v>59</v>
      </c>
      <c r="AL167" s="4" t="s">
        <v>2870</v>
      </c>
      <c r="AM167" s="9">
        <v>0.3</v>
      </c>
      <c r="AN167" s="9">
        <v>0.5</v>
      </c>
      <c r="AO167" s="9">
        <v>0.7</v>
      </c>
      <c r="AP167" s="9">
        <v>1</v>
      </c>
      <c r="AQ167" s="3" t="s">
        <v>2871</v>
      </c>
      <c r="AR167" s="5" t="s">
        <v>2872</v>
      </c>
      <c r="AS167" s="5" t="s">
        <v>2873</v>
      </c>
      <c r="AT167" s="4" t="s">
        <v>2874</v>
      </c>
      <c r="AU167" s="4" t="s">
        <v>1895</v>
      </c>
      <c r="AV167" s="4" t="s">
        <v>2875</v>
      </c>
      <c r="AW167" s="4" t="s">
        <v>2874</v>
      </c>
      <c r="AX167" s="4" t="s">
        <v>1895</v>
      </c>
      <c r="AY167" s="4" t="s">
        <v>2876</v>
      </c>
      <c r="AZ167" s="4" t="s">
        <v>2877</v>
      </c>
      <c r="BA167" s="4" t="s">
        <v>2878</v>
      </c>
      <c r="BB167" s="4" t="s">
        <v>2879</v>
      </c>
      <c r="BC167" s="4" t="s">
        <v>2880</v>
      </c>
      <c r="BD167" s="4" t="s">
        <v>2881</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Y167" s="67">
        <v>592820010</v>
      </c>
    </row>
    <row r="168" spans="1:77" ht="15.75" hidden="1">
      <c r="A168" s="49" t="str">
        <f>B168&amp;COUNTIF($B$3:B168,B168)</f>
        <v>02CD073</v>
      </c>
      <c r="B168" s="3" t="s">
        <v>2838</v>
      </c>
      <c r="C168" s="4" t="s">
        <v>2839</v>
      </c>
      <c r="D168" s="4" t="s">
        <v>2840</v>
      </c>
      <c r="E168" s="4" t="s">
        <v>2841</v>
      </c>
      <c r="F168" s="4" t="s">
        <v>2842</v>
      </c>
      <c r="G168" s="4" t="s">
        <v>2843</v>
      </c>
      <c r="H168" s="3" t="s">
        <v>946</v>
      </c>
      <c r="I168" s="4" t="s">
        <v>947</v>
      </c>
      <c r="J168" s="4" t="s">
        <v>2882</v>
      </c>
      <c r="K168" s="5" t="s">
        <v>2883</v>
      </c>
      <c r="L168" s="6">
        <v>2</v>
      </c>
      <c r="M168" s="5" t="s">
        <v>22</v>
      </c>
      <c r="N168" s="88">
        <v>3</v>
      </c>
      <c r="O168" s="4" t="s">
        <v>138</v>
      </c>
      <c r="P168" s="88">
        <v>3</v>
      </c>
      <c r="Q168" s="4" t="s">
        <v>185</v>
      </c>
      <c r="R168" s="88">
        <v>11</v>
      </c>
      <c r="S168" s="4" t="s">
        <v>631</v>
      </c>
      <c r="T168" s="66" t="str">
        <f t="shared" si="2"/>
        <v>11. Ciudades y comunidades sostenibles</v>
      </c>
      <c r="U168" s="88" t="s">
        <v>349</v>
      </c>
      <c r="V168" s="4" t="s">
        <v>350</v>
      </c>
      <c r="W168" s="88" t="s">
        <v>497</v>
      </c>
      <c r="X168" s="4" t="s">
        <v>928</v>
      </c>
      <c r="Y168" s="88" t="s">
        <v>497</v>
      </c>
      <c r="Z168" s="4" t="s">
        <v>950</v>
      </c>
      <c r="AA168" s="52" t="s">
        <v>15464</v>
      </c>
      <c r="AB168" s="3" t="s">
        <v>951</v>
      </c>
      <c r="AC168" s="4" t="s">
        <v>952</v>
      </c>
      <c r="AD168" s="4" t="s">
        <v>2884</v>
      </c>
      <c r="AE168" s="4" t="s">
        <v>2885</v>
      </c>
      <c r="AF168" s="4" t="s">
        <v>2886</v>
      </c>
      <c r="AG168" s="4" t="s">
        <v>2887</v>
      </c>
      <c r="AH168" s="8">
        <v>1</v>
      </c>
      <c r="AI168" s="4" t="s">
        <v>2888</v>
      </c>
      <c r="AJ168" s="4" t="s">
        <v>2889</v>
      </c>
      <c r="AK168" s="4" t="s">
        <v>59</v>
      </c>
      <c r="AL168" s="4" t="s">
        <v>2890</v>
      </c>
      <c r="AM168" s="9">
        <v>0.3</v>
      </c>
      <c r="AN168" s="9">
        <v>0.5</v>
      </c>
      <c r="AO168" s="9">
        <v>0.7</v>
      </c>
      <c r="AP168" s="9">
        <v>1</v>
      </c>
      <c r="AQ168" s="3" t="s">
        <v>2891</v>
      </c>
      <c r="AR168" s="5" t="s">
        <v>2892</v>
      </c>
      <c r="AS168" s="5" t="s">
        <v>2893</v>
      </c>
      <c r="AT168" s="4" t="s">
        <v>2894</v>
      </c>
      <c r="AU168" s="4" t="s">
        <v>2895</v>
      </c>
      <c r="AV168" s="4" t="s">
        <v>2896</v>
      </c>
      <c r="AW168" s="4" t="s">
        <v>2894</v>
      </c>
      <c r="AX168" s="4" t="s">
        <v>2895</v>
      </c>
      <c r="AY168" s="4" t="s">
        <v>2897</v>
      </c>
      <c r="AZ168" s="4" t="s">
        <v>2894</v>
      </c>
      <c r="BA168" s="4" t="s">
        <v>2895</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7">
        <v>5500000</v>
      </c>
    </row>
    <row r="169" spans="1:77" ht="15.75" hidden="1">
      <c r="A169" s="49" t="str">
        <f>B169&amp;COUNTIF($B$3:B169,B169)</f>
        <v>02CD074</v>
      </c>
      <c r="B169" s="3" t="s">
        <v>2838</v>
      </c>
      <c r="C169" s="4" t="s">
        <v>2839</v>
      </c>
      <c r="D169" s="4" t="s">
        <v>2840</v>
      </c>
      <c r="E169" s="4" t="s">
        <v>2841</v>
      </c>
      <c r="F169" s="4" t="s">
        <v>2842</v>
      </c>
      <c r="G169" s="4" t="s">
        <v>2843</v>
      </c>
      <c r="H169" s="3" t="s">
        <v>968</v>
      </c>
      <c r="I169" s="4" t="s">
        <v>969</v>
      </c>
      <c r="J169" s="4" t="s">
        <v>2898</v>
      </c>
      <c r="K169" s="5" t="s">
        <v>2899</v>
      </c>
      <c r="L169" s="6">
        <v>1</v>
      </c>
      <c r="M169" s="5" t="s">
        <v>125</v>
      </c>
      <c r="N169" s="88">
        <v>2</v>
      </c>
      <c r="O169" s="5" t="s">
        <v>131</v>
      </c>
      <c r="P169" s="88">
        <v>4</v>
      </c>
      <c r="Q169" s="5" t="s">
        <v>164</v>
      </c>
      <c r="R169" s="88">
        <v>3</v>
      </c>
      <c r="S169" s="4" t="s">
        <v>972</v>
      </c>
      <c r="T169" s="66" t="str">
        <f t="shared" si="2"/>
        <v xml:space="preserve">3. Salud y bienestar </v>
      </c>
      <c r="U169" s="88" t="s">
        <v>349</v>
      </c>
      <c r="V169" s="4" t="s">
        <v>350</v>
      </c>
      <c r="W169" s="88" t="s">
        <v>528</v>
      </c>
      <c r="X169" s="4" t="s">
        <v>973</v>
      </c>
      <c r="Y169" s="88" t="s">
        <v>498</v>
      </c>
      <c r="Z169" s="4" t="s">
        <v>974</v>
      </c>
      <c r="AA169" s="52" t="s">
        <v>15465</v>
      </c>
      <c r="AB169" s="3" t="s">
        <v>975</v>
      </c>
      <c r="AC169" s="4" t="s">
        <v>976</v>
      </c>
      <c r="AD169" s="4" t="s">
        <v>2900</v>
      </c>
      <c r="AE169" s="4" t="s">
        <v>2901</v>
      </c>
      <c r="AF169" s="4" t="s">
        <v>2902</v>
      </c>
      <c r="AG169" s="4" t="s">
        <v>2903</v>
      </c>
      <c r="AH169" s="8">
        <v>1</v>
      </c>
      <c r="AI169" s="4" t="s">
        <v>2904</v>
      </c>
      <c r="AJ169" s="4" t="s">
        <v>2905</v>
      </c>
      <c r="AK169" s="4" t="s">
        <v>59</v>
      </c>
      <c r="AL169" s="4" t="s">
        <v>2906</v>
      </c>
      <c r="AM169" s="9">
        <v>0.2</v>
      </c>
      <c r="AN169" s="9">
        <v>0.5</v>
      </c>
      <c r="AO169" s="9">
        <v>0.9</v>
      </c>
      <c r="AP169" s="9">
        <v>1</v>
      </c>
      <c r="AQ169" s="3" t="s">
        <v>2907</v>
      </c>
      <c r="AR169" s="5" t="s">
        <v>2908</v>
      </c>
      <c r="AS169" s="5" t="s">
        <v>2909</v>
      </c>
      <c r="AT169" s="4" t="s">
        <v>2910</v>
      </c>
      <c r="AU169" s="4" t="s">
        <v>2350</v>
      </c>
      <c r="AV169" s="4" t="s">
        <v>2911</v>
      </c>
      <c r="AW169" s="4" t="s">
        <v>2910</v>
      </c>
      <c r="AX169" s="4" t="s">
        <v>2350</v>
      </c>
      <c r="AY169" s="4" t="s">
        <v>2912</v>
      </c>
      <c r="AZ169" s="4" t="s">
        <v>2910</v>
      </c>
      <c r="BA169" s="4" t="s">
        <v>2350</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7">
        <v>229944937</v>
      </c>
    </row>
    <row r="170" spans="1:77" ht="15.75" hidden="1">
      <c r="A170" s="49" t="str">
        <f>B170&amp;COUNTIF($B$3:B170,B170)</f>
        <v>02CD075</v>
      </c>
      <c r="B170" s="3" t="s">
        <v>2838</v>
      </c>
      <c r="C170" s="4" t="s">
        <v>2839</v>
      </c>
      <c r="D170" s="4" t="s">
        <v>2840</v>
      </c>
      <c r="E170" s="4" t="s">
        <v>2841</v>
      </c>
      <c r="F170" s="4" t="s">
        <v>2842</v>
      </c>
      <c r="G170" s="4" t="s">
        <v>2843</v>
      </c>
      <c r="H170" s="3" t="s">
        <v>998</v>
      </c>
      <c r="I170" s="4" t="s">
        <v>999</v>
      </c>
      <c r="J170" s="4" t="s">
        <v>2913</v>
      </c>
      <c r="K170" s="5" t="s">
        <v>2914</v>
      </c>
      <c r="L170" s="6">
        <v>2</v>
      </c>
      <c r="M170" s="5" t="s">
        <v>22</v>
      </c>
      <c r="N170" s="88">
        <v>2</v>
      </c>
      <c r="O170" s="4" t="s">
        <v>25</v>
      </c>
      <c r="P170" s="88">
        <v>2</v>
      </c>
      <c r="Q170" s="4" t="s">
        <v>180</v>
      </c>
      <c r="R170" s="88">
        <v>11</v>
      </c>
      <c r="S170" s="4" t="s">
        <v>631</v>
      </c>
      <c r="T170" s="66" t="str">
        <f t="shared" si="2"/>
        <v>11. Ciudades y comunidades sostenibles</v>
      </c>
      <c r="U170" s="88" t="s">
        <v>349</v>
      </c>
      <c r="V170" s="4" t="s">
        <v>350</v>
      </c>
      <c r="W170" s="88" t="s">
        <v>349</v>
      </c>
      <c r="X170" s="4" t="s">
        <v>783</v>
      </c>
      <c r="Y170" s="88" t="s">
        <v>351</v>
      </c>
      <c r="Z170" s="4" t="s">
        <v>1002</v>
      </c>
      <c r="AA170" s="52" t="s">
        <v>15461</v>
      </c>
      <c r="AB170" s="3" t="s">
        <v>1003</v>
      </c>
      <c r="AC170" s="4" t="s">
        <v>1004</v>
      </c>
      <c r="AD170" s="4" t="s">
        <v>2915</v>
      </c>
      <c r="AE170" s="4" t="s">
        <v>2916</v>
      </c>
      <c r="AF170" s="4" t="s">
        <v>2917</v>
      </c>
      <c r="AG170" s="4" t="s">
        <v>2918</v>
      </c>
      <c r="AH170" s="3">
        <v>1</v>
      </c>
      <c r="AI170" s="4" t="s">
        <v>2919</v>
      </c>
      <c r="AJ170" s="4" t="s">
        <v>2920</v>
      </c>
      <c r="AK170" s="4" t="s">
        <v>471</v>
      </c>
      <c r="AL170" s="4" t="s">
        <v>2921</v>
      </c>
      <c r="AM170" s="3">
        <v>0.2</v>
      </c>
      <c r="AN170" s="3">
        <v>0.5</v>
      </c>
      <c r="AO170" s="3">
        <v>0.9</v>
      </c>
      <c r="AP170" s="3">
        <v>1</v>
      </c>
      <c r="AQ170" s="3" t="s">
        <v>2922</v>
      </c>
      <c r="AR170" s="5" t="s">
        <v>2923</v>
      </c>
      <c r="AS170" s="5" t="s">
        <v>2924</v>
      </c>
      <c r="AT170" s="4" t="s">
        <v>2874</v>
      </c>
      <c r="AU170" s="4" t="s">
        <v>1895</v>
      </c>
      <c r="AV170" s="4" t="s">
        <v>2925</v>
      </c>
      <c r="AW170" s="4" t="s">
        <v>2926</v>
      </c>
      <c r="AX170" s="4" t="s">
        <v>2895</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7">
        <v>4000000</v>
      </c>
    </row>
    <row r="171" spans="1:77" ht="15.75" hidden="1">
      <c r="A171" s="49" t="str">
        <f>B171&amp;COUNTIF($B$3:B171,B171)</f>
        <v>02CD076</v>
      </c>
      <c r="B171" s="49" t="s">
        <v>2838</v>
      </c>
      <c r="C171" s="49"/>
      <c r="D171" s="49"/>
      <c r="E171" s="49"/>
      <c r="F171" s="49"/>
      <c r="G171" s="49"/>
      <c r="H171" s="49" t="s">
        <v>6694</v>
      </c>
      <c r="I171" s="49" t="s">
        <v>6695</v>
      </c>
      <c r="J171" s="49"/>
      <c r="K171" s="49" t="s">
        <v>15551</v>
      </c>
      <c r="L171" s="49">
        <v>2</v>
      </c>
      <c r="M171" s="49" t="s">
        <v>22</v>
      </c>
      <c r="N171" s="49">
        <v>1</v>
      </c>
      <c r="O171" s="49"/>
      <c r="P171" s="49">
        <v>4</v>
      </c>
      <c r="Q171" s="49"/>
      <c r="R171" s="88">
        <v>8</v>
      </c>
      <c r="S171" s="49" t="s">
        <v>15557</v>
      </c>
      <c r="T171" s="66" t="str">
        <f t="shared" si="2"/>
        <v xml:space="preserve">8. Trabajo decente y crecimiento económico </v>
      </c>
      <c r="U171" s="49">
        <v>3</v>
      </c>
      <c r="V171" s="49"/>
      <c r="W171" s="49">
        <v>1</v>
      </c>
      <c r="X171" s="49"/>
      <c r="Y171" s="49">
        <v>1</v>
      </c>
      <c r="Z171" s="49"/>
      <c r="AA171" s="52" t="s">
        <v>15454</v>
      </c>
      <c r="AB171" s="49">
        <v>148</v>
      </c>
      <c r="AC171" s="49"/>
      <c r="AD171" s="49"/>
      <c r="AE171" s="49"/>
      <c r="AF171" s="49"/>
      <c r="AG171" s="49"/>
      <c r="AH171" s="24">
        <v>1</v>
      </c>
      <c r="AI171" s="49" t="s">
        <v>15558</v>
      </c>
      <c r="AJ171" s="4" t="s">
        <v>15559</v>
      </c>
      <c r="AK171" s="4" t="s">
        <v>59</v>
      </c>
      <c r="AL171" s="4" t="s">
        <v>362</v>
      </c>
      <c r="AM171" s="49">
        <v>0</v>
      </c>
      <c r="AN171" s="49">
        <v>0</v>
      </c>
      <c r="AO171" s="49">
        <v>0</v>
      </c>
      <c r="AP171" s="49">
        <v>1</v>
      </c>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row>
    <row r="172" spans="1:77" ht="15.75" hidden="1">
      <c r="A172" s="49" t="str">
        <f>B172&amp;COUNTIF($B$3:B172,B172)</f>
        <v>02CD077</v>
      </c>
      <c r="B172" s="3" t="s">
        <v>2838</v>
      </c>
      <c r="C172" s="4" t="s">
        <v>2839</v>
      </c>
      <c r="D172" s="4" t="s">
        <v>2840</v>
      </c>
      <c r="E172" s="4" t="s">
        <v>2841</v>
      </c>
      <c r="F172" s="4" t="s">
        <v>2842</v>
      </c>
      <c r="G172" s="4" t="s">
        <v>2843</v>
      </c>
      <c r="H172" s="3" t="s">
        <v>2927</v>
      </c>
      <c r="I172" s="4" t="s">
        <v>2928</v>
      </c>
      <c r="J172" s="4" t="s">
        <v>2929</v>
      </c>
      <c r="K172" s="5" t="s">
        <v>2930</v>
      </c>
      <c r="L172" s="6">
        <v>6</v>
      </c>
      <c r="M172" s="5" t="s">
        <v>129</v>
      </c>
      <c r="N172" s="88">
        <v>4</v>
      </c>
      <c r="O172" s="5" t="s">
        <v>154</v>
      </c>
      <c r="P172" s="88">
        <v>1</v>
      </c>
      <c r="Q172" s="5" t="s">
        <v>219</v>
      </c>
      <c r="R172" s="88">
        <v>16</v>
      </c>
      <c r="S172" s="4" t="s">
        <v>31</v>
      </c>
      <c r="T172" s="66" t="str">
        <f t="shared" si="2"/>
        <v>16. Paz, justicia e instituciones sólidas</v>
      </c>
      <c r="U172" s="88" t="s">
        <v>497</v>
      </c>
      <c r="V172" s="4" t="s">
        <v>34</v>
      </c>
      <c r="W172" s="88" t="s">
        <v>528</v>
      </c>
      <c r="X172" s="4" t="s">
        <v>37</v>
      </c>
      <c r="Y172" s="88" t="s">
        <v>4738</v>
      </c>
      <c r="Z172" s="4" t="s">
        <v>40</v>
      </c>
      <c r="AA172" s="52" t="s">
        <v>15448</v>
      </c>
      <c r="AB172" s="3" t="s">
        <v>1228</v>
      </c>
      <c r="AC172" s="4" t="s">
        <v>1229</v>
      </c>
      <c r="AD172" s="4" t="s">
        <v>2931</v>
      </c>
      <c r="AE172" s="4" t="s">
        <v>2932</v>
      </c>
      <c r="AF172" s="4" t="s">
        <v>2933</v>
      </c>
      <c r="AG172" s="4" t="s">
        <v>2934</v>
      </c>
      <c r="AH172" s="8">
        <v>1</v>
      </c>
      <c r="AI172" s="4" t="s">
        <v>2935</v>
      </c>
      <c r="AJ172" s="4" t="s">
        <v>2936</v>
      </c>
      <c r="AK172" s="4" t="s">
        <v>59</v>
      </c>
      <c r="AL172" s="4" t="s">
        <v>2937</v>
      </c>
      <c r="AM172" s="9">
        <v>0.1</v>
      </c>
      <c r="AN172" s="9">
        <v>0.3</v>
      </c>
      <c r="AO172" s="9">
        <v>0.7</v>
      </c>
      <c r="AP172" s="9">
        <v>1</v>
      </c>
      <c r="AQ172" s="3" t="s">
        <v>2938</v>
      </c>
      <c r="AR172" s="5" t="s">
        <v>2939</v>
      </c>
      <c r="AS172" s="5" t="s">
        <v>2940</v>
      </c>
      <c r="AT172" s="4" t="s">
        <v>2941</v>
      </c>
      <c r="AU172" s="4" t="s">
        <v>2942</v>
      </c>
      <c r="AV172" s="4" t="s">
        <v>2943</v>
      </c>
      <c r="AW172" s="4" t="s">
        <v>2941</v>
      </c>
      <c r="AX172" s="4" t="s">
        <v>2942</v>
      </c>
      <c r="AY172" s="4" t="s">
        <v>2944</v>
      </c>
      <c r="AZ172" s="4" t="s">
        <v>2941</v>
      </c>
      <c r="BA172" s="4" t="s">
        <v>2942</v>
      </c>
      <c r="BB172" s="4" t="s">
        <v>229</v>
      </c>
      <c r="BC172" s="4" t="s">
        <v>229</v>
      </c>
      <c r="BD172" s="4" t="s">
        <v>229</v>
      </c>
      <c r="BE172" s="4" t="s">
        <v>229</v>
      </c>
      <c r="BF172" s="4" t="s">
        <v>229</v>
      </c>
      <c r="BG172" s="4" t="s">
        <v>229</v>
      </c>
      <c r="BH172" s="4" t="s">
        <v>229</v>
      </c>
      <c r="BI172" s="4" t="s">
        <v>229</v>
      </c>
      <c r="BJ172" s="4" t="s">
        <v>229</v>
      </c>
      <c r="BK172" s="4" t="s">
        <v>229</v>
      </c>
      <c r="BL172" s="4" t="s">
        <v>229</v>
      </c>
      <c r="BM172" s="4" t="s">
        <v>229</v>
      </c>
      <c r="BN172" s="4" t="s">
        <v>229</v>
      </c>
      <c r="BO172" s="4" t="s">
        <v>229</v>
      </c>
      <c r="BP172" s="4" t="s">
        <v>229</v>
      </c>
      <c r="BQ172" s="4" t="s">
        <v>229</v>
      </c>
      <c r="BR172" s="4" t="s">
        <v>229</v>
      </c>
      <c r="BS172" s="4" t="s">
        <v>229</v>
      </c>
      <c r="BT172" s="4" t="s">
        <v>229</v>
      </c>
      <c r="BU172" s="4" t="s">
        <v>229</v>
      </c>
      <c r="BV172" s="4" t="s">
        <v>229</v>
      </c>
      <c r="BY172" s="67">
        <v>1000000</v>
      </c>
    </row>
    <row r="173" spans="1:77" ht="15.75" hidden="1">
      <c r="A173" s="49" t="str">
        <f>B173&amp;COUNTIF($B$3:B173,B173)</f>
        <v>02CD078</v>
      </c>
      <c r="B173" s="3" t="s">
        <v>2838</v>
      </c>
      <c r="C173" s="4" t="s">
        <v>2839</v>
      </c>
      <c r="D173" s="4" t="s">
        <v>2840</v>
      </c>
      <c r="E173" s="4" t="s">
        <v>2841</v>
      </c>
      <c r="F173" s="4" t="s">
        <v>2842</v>
      </c>
      <c r="G173" s="4" t="s">
        <v>2843</v>
      </c>
      <c r="H173" s="3" t="s">
        <v>1851</v>
      </c>
      <c r="I173" s="4" t="s">
        <v>2945</v>
      </c>
      <c r="J173" s="4" t="s">
        <v>2946</v>
      </c>
      <c r="K173" s="5" t="s">
        <v>2947</v>
      </c>
      <c r="L173" s="6">
        <v>2</v>
      </c>
      <c r="M173" s="5" t="s">
        <v>22</v>
      </c>
      <c r="N173" s="88">
        <v>1</v>
      </c>
      <c r="O173" s="4" t="s">
        <v>137</v>
      </c>
      <c r="P173" s="88">
        <v>2</v>
      </c>
      <c r="Q173" s="4" t="s">
        <v>174</v>
      </c>
      <c r="R173" s="88">
        <v>8</v>
      </c>
      <c r="S173" s="4" t="s">
        <v>1854</v>
      </c>
      <c r="T173" s="66" t="str">
        <f t="shared" si="2"/>
        <v>8. Trabajo decente y crecimiento económico</v>
      </c>
      <c r="U173" s="88" t="s">
        <v>528</v>
      </c>
      <c r="V173" s="4" t="s">
        <v>578</v>
      </c>
      <c r="W173" s="88" t="s">
        <v>497</v>
      </c>
      <c r="X173" s="4" t="s">
        <v>579</v>
      </c>
      <c r="Y173" s="88" t="s">
        <v>497</v>
      </c>
      <c r="Z173" s="4" t="s">
        <v>580</v>
      </c>
      <c r="AA173" s="52" t="s">
        <v>15454</v>
      </c>
      <c r="AB173" s="3" t="s">
        <v>1857</v>
      </c>
      <c r="AC173" s="4" t="s">
        <v>2948</v>
      </c>
      <c r="AD173" s="4" t="s">
        <v>2949</v>
      </c>
      <c r="AE173" s="4" t="s">
        <v>2950</v>
      </c>
      <c r="AF173" s="4" t="s">
        <v>2946</v>
      </c>
      <c r="AG173" s="4" t="s">
        <v>2951</v>
      </c>
      <c r="AH173" s="8">
        <v>1</v>
      </c>
      <c r="AI173" s="4" t="s">
        <v>2952</v>
      </c>
      <c r="AJ173" s="4" t="s">
        <v>2953</v>
      </c>
      <c r="AK173" s="4" t="s">
        <v>59</v>
      </c>
      <c r="AL173" s="4" t="s">
        <v>2954</v>
      </c>
      <c r="AM173" s="9">
        <v>0.3</v>
      </c>
      <c r="AN173" s="9">
        <v>0.7</v>
      </c>
      <c r="AO173" s="9">
        <v>0.9</v>
      </c>
      <c r="AP173" s="9">
        <v>1</v>
      </c>
      <c r="AQ173" s="3" t="s">
        <v>2955</v>
      </c>
      <c r="AR173" s="5" t="s">
        <v>2956</v>
      </c>
      <c r="AS173" s="5" t="s">
        <v>2957</v>
      </c>
      <c r="AT173" s="4" t="s">
        <v>2958</v>
      </c>
      <c r="AU173" s="4" t="s">
        <v>2959</v>
      </c>
      <c r="AV173" s="4" t="s">
        <v>2960</v>
      </c>
      <c r="AW173" s="4" t="s">
        <v>2958</v>
      </c>
      <c r="AX173" s="4" t="s">
        <v>2959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7">
        <v>14400000</v>
      </c>
    </row>
    <row r="174" spans="1:77" ht="15.75" hidden="1">
      <c r="A174" s="49" t="str">
        <f>B174&amp;COUNTIF($B$3:B174,B174)</f>
        <v>02CD079</v>
      </c>
      <c r="B174" s="3" t="s">
        <v>2838</v>
      </c>
      <c r="C174" s="4" t="s">
        <v>2839</v>
      </c>
      <c r="D174" s="4" t="s">
        <v>2840</v>
      </c>
      <c r="E174" s="4" t="s">
        <v>2841</v>
      </c>
      <c r="F174" s="4" t="s">
        <v>2842</v>
      </c>
      <c r="G174" s="4" t="s">
        <v>2843</v>
      </c>
      <c r="H174" s="3" t="s">
        <v>1035</v>
      </c>
      <c r="I174" s="4" t="s">
        <v>1036</v>
      </c>
      <c r="J174" s="4" t="s">
        <v>2961</v>
      </c>
      <c r="K174" s="5" t="s">
        <v>2962</v>
      </c>
      <c r="L174" s="6">
        <v>4</v>
      </c>
      <c r="M174" s="5" t="s">
        <v>127</v>
      </c>
      <c r="N174" s="88">
        <v>4</v>
      </c>
      <c r="O174" s="5" t="s">
        <v>145</v>
      </c>
      <c r="P174" s="88">
        <v>0</v>
      </c>
      <c r="Q174" s="5" t="s">
        <v>145</v>
      </c>
      <c r="R174" s="88">
        <v>4</v>
      </c>
      <c r="S174" s="4" t="s">
        <v>1022</v>
      </c>
      <c r="T174" s="66" t="str">
        <f t="shared" si="2"/>
        <v>4. Educación de calidad</v>
      </c>
      <c r="U174" s="88" t="s">
        <v>349</v>
      </c>
      <c r="V174" s="4" t="s">
        <v>350</v>
      </c>
      <c r="W174" s="88" t="s">
        <v>840</v>
      </c>
      <c r="X174" s="4" t="s">
        <v>1039</v>
      </c>
      <c r="Y174" s="88" t="s">
        <v>349</v>
      </c>
      <c r="Z174" s="4" t="s">
        <v>1040</v>
      </c>
      <c r="AA174" s="52" t="s">
        <v>15468</v>
      </c>
      <c r="AB174" s="3" t="s">
        <v>1041</v>
      </c>
      <c r="AC174" s="4" t="s">
        <v>1549</v>
      </c>
      <c r="AD174" s="4" t="s">
        <v>2963</v>
      </c>
      <c r="AE174" s="4" t="s">
        <v>2964</v>
      </c>
      <c r="AF174" s="4" t="s">
        <v>2965</v>
      </c>
      <c r="AG174" s="4" t="s">
        <v>2966</v>
      </c>
      <c r="AH174" s="8">
        <v>1</v>
      </c>
      <c r="AI174" s="4" t="s">
        <v>2967</v>
      </c>
      <c r="AJ174" s="4" t="s">
        <v>2968</v>
      </c>
      <c r="AK174" s="4" t="s">
        <v>59</v>
      </c>
      <c r="AL174" s="4" t="s">
        <v>2969</v>
      </c>
      <c r="AM174" s="9">
        <v>0.3</v>
      </c>
      <c r="AN174" s="9">
        <v>0.5</v>
      </c>
      <c r="AO174" s="9">
        <v>0.7</v>
      </c>
      <c r="AP174" s="9">
        <v>1</v>
      </c>
      <c r="AQ174" s="3" t="s">
        <v>2970</v>
      </c>
      <c r="AR174" s="5" t="s">
        <v>2971</v>
      </c>
      <c r="AS174" s="5" t="s">
        <v>2972</v>
      </c>
      <c r="AT174" s="4" t="s">
        <v>2973</v>
      </c>
      <c r="AU174" s="4" t="s">
        <v>2974</v>
      </c>
      <c r="AV174" s="4" t="s">
        <v>2975</v>
      </c>
      <c r="AW174" s="4" t="s">
        <v>2973</v>
      </c>
      <c r="AX174" s="4" t="s">
        <v>2974</v>
      </c>
      <c r="AY174" s="4" t="s">
        <v>2976</v>
      </c>
      <c r="AZ174" s="4" t="s">
        <v>2973</v>
      </c>
      <c r="BA174" s="4" t="s">
        <v>2974</v>
      </c>
      <c r="BB174" s="4" t="s">
        <v>229</v>
      </c>
      <c r="BC174" s="4" t="s">
        <v>229</v>
      </c>
      <c r="BD174" s="4" t="s">
        <v>229</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7">
        <v>5000000</v>
      </c>
    </row>
    <row r="175" spans="1:77" ht="15.75" hidden="1">
      <c r="A175" s="49" t="str">
        <f>B175&amp;COUNTIF($B$3:B175,B175)</f>
        <v>02CD0710</v>
      </c>
      <c r="B175" s="3" t="s">
        <v>2838</v>
      </c>
      <c r="C175" s="4" t="s">
        <v>2839</v>
      </c>
      <c r="D175" s="4" t="s">
        <v>2840</v>
      </c>
      <c r="E175" s="4" t="s">
        <v>2841</v>
      </c>
      <c r="F175" s="4" t="s">
        <v>2842</v>
      </c>
      <c r="G175" s="4" t="s">
        <v>2843</v>
      </c>
      <c r="H175" s="3" t="s">
        <v>1054</v>
      </c>
      <c r="I175" s="4" t="s">
        <v>1055</v>
      </c>
      <c r="J175" s="4" t="s">
        <v>2977</v>
      </c>
      <c r="K175" s="5" t="s">
        <v>2978</v>
      </c>
      <c r="L175" s="6">
        <v>1</v>
      </c>
      <c r="M175" s="5" t="s">
        <v>125</v>
      </c>
      <c r="N175" s="88">
        <v>3</v>
      </c>
      <c r="O175" s="4" t="s">
        <v>132</v>
      </c>
      <c r="P175" s="88">
        <v>1</v>
      </c>
      <c r="Q175" s="4" t="s">
        <v>1058</v>
      </c>
      <c r="R175" s="88">
        <v>3</v>
      </c>
      <c r="S175" s="4" t="s">
        <v>972</v>
      </c>
      <c r="T175" s="66" t="str">
        <f t="shared" si="2"/>
        <v xml:space="preserve">3. Salud y bienestar </v>
      </c>
      <c r="U175" s="88" t="s">
        <v>349</v>
      </c>
      <c r="V175" s="4" t="s">
        <v>350</v>
      </c>
      <c r="W175" s="88" t="s">
        <v>840</v>
      </c>
      <c r="X175" s="4" t="s">
        <v>1039</v>
      </c>
      <c r="Y175" s="88" t="s">
        <v>497</v>
      </c>
      <c r="Z175" s="4" t="s">
        <v>1059</v>
      </c>
      <c r="AA175" s="52" t="s">
        <v>15469</v>
      </c>
      <c r="AB175" s="3" t="s">
        <v>1060</v>
      </c>
      <c r="AC175" s="4" t="s">
        <v>1061</v>
      </c>
      <c r="AD175" s="4" t="s">
        <v>2979</v>
      </c>
      <c r="AE175" s="4" t="s">
        <v>2980</v>
      </c>
      <c r="AF175" s="4" t="s">
        <v>2981</v>
      </c>
      <c r="AG175" s="4" t="s">
        <v>2982</v>
      </c>
      <c r="AH175" s="8">
        <v>1</v>
      </c>
      <c r="AI175" s="4" t="s">
        <v>2983</v>
      </c>
      <c r="AJ175" s="4" t="s">
        <v>2984</v>
      </c>
      <c r="AK175" s="4" t="s">
        <v>59</v>
      </c>
      <c r="AL175" s="4" t="s">
        <v>2985</v>
      </c>
      <c r="AM175" s="9">
        <v>0.3</v>
      </c>
      <c r="AN175" s="9">
        <v>0.5</v>
      </c>
      <c r="AO175" s="9">
        <v>0.8</v>
      </c>
      <c r="AP175" s="9">
        <v>1</v>
      </c>
      <c r="AQ175" s="3" t="s">
        <v>2986</v>
      </c>
      <c r="AR175" s="5" t="s">
        <v>2987</v>
      </c>
      <c r="AS175" s="5" t="s">
        <v>2988</v>
      </c>
      <c r="AT175" s="4" t="s">
        <v>2973</v>
      </c>
      <c r="AU175" s="4" t="s">
        <v>2974</v>
      </c>
      <c r="AV175" s="4" t="s">
        <v>2989</v>
      </c>
      <c r="AW175" s="4" t="s">
        <v>2973</v>
      </c>
      <c r="AX175" s="4" t="s">
        <v>2974</v>
      </c>
      <c r="AY175" s="4" t="s">
        <v>2990</v>
      </c>
      <c r="AZ175" s="4" t="s">
        <v>2973</v>
      </c>
      <c r="BA175" s="4" t="s">
        <v>2974</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7">
        <v>308494150</v>
      </c>
    </row>
    <row r="176" spans="1:77" ht="15.75" hidden="1">
      <c r="A176" s="49" t="str">
        <f>B176&amp;COUNTIF($B$3:B176,B176)</f>
        <v>02CD0711</v>
      </c>
      <c r="B176" s="3" t="s">
        <v>2838</v>
      </c>
      <c r="C176" s="4" t="s">
        <v>2839</v>
      </c>
      <c r="D176" s="4" t="s">
        <v>2840</v>
      </c>
      <c r="E176" s="4" t="s">
        <v>2841</v>
      </c>
      <c r="F176" s="4" t="s">
        <v>2842</v>
      </c>
      <c r="G176" s="4" t="s">
        <v>2843</v>
      </c>
      <c r="H176" s="3" t="s">
        <v>1296</v>
      </c>
      <c r="I176" s="4" t="s">
        <v>1297</v>
      </c>
      <c r="J176" s="4" t="s">
        <v>2991</v>
      </c>
      <c r="K176" s="5" t="s">
        <v>2992</v>
      </c>
      <c r="L176" s="6">
        <v>2</v>
      </c>
      <c r="M176" s="5" t="s">
        <v>22</v>
      </c>
      <c r="N176" s="88">
        <v>3</v>
      </c>
      <c r="O176" s="5" t="s">
        <v>138</v>
      </c>
      <c r="P176" s="88">
        <v>2</v>
      </c>
      <c r="Q176" s="5" t="s">
        <v>184</v>
      </c>
      <c r="R176" s="88">
        <v>6</v>
      </c>
      <c r="S176" s="4" t="s">
        <v>1300</v>
      </c>
      <c r="T176" s="66" t="str">
        <f t="shared" si="2"/>
        <v xml:space="preserve">6. Agua limpia y saneamiento </v>
      </c>
      <c r="U176" s="88" t="s">
        <v>349</v>
      </c>
      <c r="V176" s="4" t="s">
        <v>350</v>
      </c>
      <c r="W176" s="88" t="s">
        <v>349</v>
      </c>
      <c r="X176" s="4" t="s">
        <v>783</v>
      </c>
      <c r="Y176" s="88" t="s">
        <v>528</v>
      </c>
      <c r="Z176" s="4" t="s">
        <v>1301</v>
      </c>
      <c r="AA176" s="52" t="s">
        <v>15460</v>
      </c>
      <c r="AB176" s="3" t="s">
        <v>1302</v>
      </c>
      <c r="AC176" s="4" t="s">
        <v>1303</v>
      </c>
      <c r="AD176" s="4" t="s">
        <v>2993</v>
      </c>
      <c r="AE176" s="4" t="s">
        <v>2994</v>
      </c>
      <c r="AF176" s="4" t="s">
        <v>2995</v>
      </c>
      <c r="AG176" s="4" t="s">
        <v>2996</v>
      </c>
      <c r="AH176" s="8">
        <v>1</v>
      </c>
      <c r="AI176" s="4" t="s">
        <v>2997</v>
      </c>
      <c r="AJ176" s="4" t="s">
        <v>2998</v>
      </c>
      <c r="AK176" s="4" t="s">
        <v>59</v>
      </c>
      <c r="AL176" s="4" t="s">
        <v>2999</v>
      </c>
      <c r="AM176" s="9">
        <v>0.2</v>
      </c>
      <c r="AN176" s="9">
        <v>0.5</v>
      </c>
      <c r="AO176" s="9">
        <v>0.6</v>
      </c>
      <c r="AP176" s="9">
        <v>1</v>
      </c>
      <c r="AQ176" s="3" t="s">
        <v>3000</v>
      </c>
      <c r="AR176" s="5" t="s">
        <v>3001</v>
      </c>
      <c r="AS176" s="5" t="s">
        <v>3002</v>
      </c>
      <c r="AT176" s="4" t="s">
        <v>2894</v>
      </c>
      <c r="AU176" s="4" t="s">
        <v>2895</v>
      </c>
      <c r="AV176" s="4" t="s">
        <v>3003</v>
      </c>
      <c r="AW176" s="4" t="s">
        <v>2894</v>
      </c>
      <c r="AX176" s="4" t="s">
        <v>2895</v>
      </c>
      <c r="AY176" s="4" t="s">
        <v>229</v>
      </c>
      <c r="AZ176" s="4" t="s">
        <v>229</v>
      </c>
      <c r="BA176" s="4" t="s">
        <v>229</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7">
        <v>100000</v>
      </c>
    </row>
    <row r="177" spans="1:77" ht="15.75" hidden="1">
      <c r="A177" s="49" t="str">
        <f>B177&amp;COUNTIF($B$3:B177,B177)</f>
        <v>02CD0712</v>
      </c>
      <c r="B177" s="3" t="s">
        <v>2838</v>
      </c>
      <c r="C177" s="4" t="s">
        <v>2839</v>
      </c>
      <c r="D177" s="4" t="s">
        <v>2840</v>
      </c>
      <c r="E177" s="4" t="s">
        <v>2841</v>
      </c>
      <c r="F177" s="4" t="s">
        <v>2842</v>
      </c>
      <c r="G177" s="4" t="s">
        <v>2843</v>
      </c>
      <c r="H177" s="3" t="s">
        <v>2163</v>
      </c>
      <c r="I177" s="4" t="s">
        <v>2164</v>
      </c>
      <c r="J177" s="4" t="s">
        <v>3004</v>
      </c>
      <c r="K177" s="5" t="s">
        <v>3005</v>
      </c>
      <c r="L177" s="6">
        <v>2</v>
      </c>
      <c r="M177" s="5" t="s">
        <v>22</v>
      </c>
      <c r="N177" s="88">
        <v>2</v>
      </c>
      <c r="O177" s="4" t="s">
        <v>25</v>
      </c>
      <c r="P177" s="88">
        <v>1</v>
      </c>
      <c r="Q177" s="4" t="s">
        <v>28</v>
      </c>
      <c r="R177" s="88">
        <v>11</v>
      </c>
      <c r="S177" s="4" t="s">
        <v>631</v>
      </c>
      <c r="T177" s="66" t="str">
        <f t="shared" si="2"/>
        <v>11. Ciudades y comunidades sostenibles</v>
      </c>
      <c r="U177" s="88" t="s">
        <v>349</v>
      </c>
      <c r="V177" s="4" t="s">
        <v>350</v>
      </c>
      <c r="W177" s="88" t="s">
        <v>349</v>
      </c>
      <c r="X177" s="4" t="s">
        <v>783</v>
      </c>
      <c r="Y177" s="88" t="s">
        <v>497</v>
      </c>
      <c r="Z177" s="4" t="s">
        <v>784</v>
      </c>
      <c r="AA177" s="52" t="s">
        <v>15456</v>
      </c>
      <c r="AB177" s="3" t="s">
        <v>1324</v>
      </c>
      <c r="AC177" s="4" t="s">
        <v>1325</v>
      </c>
      <c r="AD177" s="4" t="s">
        <v>3006</v>
      </c>
      <c r="AE177" s="4" t="s">
        <v>3007</v>
      </c>
      <c r="AF177" s="4" t="s">
        <v>3008</v>
      </c>
      <c r="AG177" s="4" t="s">
        <v>3009</v>
      </c>
      <c r="AH177" s="8">
        <v>1</v>
      </c>
      <c r="AI177" s="4" t="s">
        <v>3010</v>
      </c>
      <c r="AJ177" s="4" t="s">
        <v>3011</v>
      </c>
      <c r="AK177" s="4" t="s">
        <v>59</v>
      </c>
      <c r="AL177" s="4" t="s">
        <v>3012</v>
      </c>
      <c r="AM177" s="8">
        <v>0</v>
      </c>
      <c r="AN177" s="9">
        <v>0.25</v>
      </c>
      <c r="AO177" s="9">
        <v>0.7</v>
      </c>
      <c r="AP177" s="9">
        <v>1</v>
      </c>
      <c r="AQ177" s="3" t="s">
        <v>3013</v>
      </c>
      <c r="AR177" s="5" t="s">
        <v>3014</v>
      </c>
      <c r="AS177" s="5" t="s">
        <v>3015</v>
      </c>
      <c r="AT177" s="4" t="s">
        <v>3016</v>
      </c>
      <c r="AU177" s="4" t="s">
        <v>3017</v>
      </c>
      <c r="AV177" s="4" t="s">
        <v>3018</v>
      </c>
      <c r="AW177" s="4" t="s">
        <v>3016</v>
      </c>
      <c r="AX177" s="4" t="s">
        <v>3017</v>
      </c>
      <c r="AY177" s="4" t="s">
        <v>229</v>
      </c>
      <c r="AZ177" s="4" t="s">
        <v>229</v>
      </c>
      <c r="BA177" s="4" t="s">
        <v>229</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7">
        <v>57509764</v>
      </c>
    </row>
    <row r="178" spans="1:77" ht="15.75" hidden="1">
      <c r="A178" s="49" t="str">
        <f>B178&amp;COUNTIF($B$3:B178,B178)</f>
        <v>02CD0713</v>
      </c>
      <c r="B178" s="3" t="s">
        <v>2838</v>
      </c>
      <c r="C178" s="4" t="s">
        <v>2839</v>
      </c>
      <c r="D178" s="4" t="s">
        <v>2840</v>
      </c>
      <c r="E178" s="4" t="s">
        <v>2841</v>
      </c>
      <c r="F178" s="4" t="s">
        <v>2842</v>
      </c>
      <c r="G178" s="4" t="s">
        <v>2843</v>
      </c>
      <c r="H178" s="3" t="s">
        <v>1261</v>
      </c>
      <c r="I178" s="4" t="s">
        <v>1262</v>
      </c>
      <c r="J178" s="4" t="s">
        <v>3019</v>
      </c>
      <c r="K178" s="5" t="s">
        <v>3020</v>
      </c>
      <c r="L178" s="6">
        <v>2</v>
      </c>
      <c r="M178" s="5" t="s">
        <v>22</v>
      </c>
      <c r="N178" s="88">
        <v>2</v>
      </c>
      <c r="O178" s="5" t="s">
        <v>25</v>
      </c>
      <c r="P178" s="88">
        <v>2</v>
      </c>
      <c r="Q178" s="5" t="s">
        <v>180</v>
      </c>
      <c r="R178" s="88">
        <v>11</v>
      </c>
      <c r="S178" s="4" t="s">
        <v>631</v>
      </c>
      <c r="T178" s="66" t="str">
        <f t="shared" si="2"/>
        <v>11. Ciudades y comunidades sostenibles</v>
      </c>
      <c r="U178" s="88" t="s">
        <v>349</v>
      </c>
      <c r="V178" s="4" t="s">
        <v>350</v>
      </c>
      <c r="W178" s="88" t="s">
        <v>349</v>
      </c>
      <c r="X178" s="4" t="s">
        <v>783</v>
      </c>
      <c r="Y178" s="88" t="s">
        <v>497</v>
      </c>
      <c r="Z178" s="4" t="s">
        <v>784</v>
      </c>
      <c r="AA178" s="52" t="s">
        <v>15456</v>
      </c>
      <c r="AB178" s="3" t="s">
        <v>1265</v>
      </c>
      <c r="AC178" s="4" t="s">
        <v>1266</v>
      </c>
      <c r="AD178" s="4" t="s">
        <v>3006</v>
      </c>
      <c r="AE178" s="4" t="s">
        <v>3007</v>
      </c>
      <c r="AF178" s="4" t="s">
        <v>3021</v>
      </c>
      <c r="AG178" s="4" t="s">
        <v>3022</v>
      </c>
      <c r="AH178" s="8">
        <v>1</v>
      </c>
      <c r="AI178" s="4" t="s">
        <v>3023</v>
      </c>
      <c r="AJ178" s="4" t="s">
        <v>3024</v>
      </c>
      <c r="AK178" s="4" t="s">
        <v>59</v>
      </c>
      <c r="AL178" s="4" t="s">
        <v>3025</v>
      </c>
      <c r="AM178" s="8">
        <v>0</v>
      </c>
      <c r="AN178" s="9">
        <v>0.2</v>
      </c>
      <c r="AO178" s="9">
        <v>0.7</v>
      </c>
      <c r="AP178" s="9">
        <v>1</v>
      </c>
      <c r="AQ178" s="3" t="s">
        <v>3026</v>
      </c>
      <c r="AR178" s="5" t="s">
        <v>3027</v>
      </c>
      <c r="AS178" s="5" t="s">
        <v>3028</v>
      </c>
      <c r="AT178" s="4" t="s">
        <v>3016</v>
      </c>
      <c r="AU178" s="4" t="s">
        <v>3017</v>
      </c>
      <c r="AV178" s="4" t="s">
        <v>3029</v>
      </c>
      <c r="AW178" s="4" t="s">
        <v>3016</v>
      </c>
      <c r="AX178" s="4" t="s">
        <v>3017</v>
      </c>
      <c r="AY178" s="4" t="s">
        <v>3030</v>
      </c>
      <c r="AZ178" s="4" t="s">
        <v>3031</v>
      </c>
      <c r="BA178" s="4" t="s">
        <v>3032</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7">
        <v>10500000</v>
      </c>
    </row>
    <row r="179" spans="1:77" ht="15.75" hidden="1">
      <c r="A179" s="49" t="str">
        <f>B179&amp;COUNTIF($B$3:B179,B179)</f>
        <v>02CD0714</v>
      </c>
      <c r="B179" s="3" t="s">
        <v>2838</v>
      </c>
      <c r="C179" s="4" t="s">
        <v>2839</v>
      </c>
      <c r="D179" s="4" t="s">
        <v>2840</v>
      </c>
      <c r="E179" s="4" t="s">
        <v>2841</v>
      </c>
      <c r="F179" s="4" t="s">
        <v>2842</v>
      </c>
      <c r="G179" s="4" t="s">
        <v>2843</v>
      </c>
      <c r="H179" s="3" t="s">
        <v>14</v>
      </c>
      <c r="I179" s="4" t="s">
        <v>16</v>
      </c>
      <c r="J179" s="4" t="s">
        <v>3033</v>
      </c>
      <c r="K179" s="5" t="s">
        <v>3034</v>
      </c>
      <c r="L179" s="6">
        <v>2</v>
      </c>
      <c r="M179" s="5" t="s">
        <v>22</v>
      </c>
      <c r="N179" s="88" t="s">
        <v>349</v>
      </c>
      <c r="O179" s="4" t="s">
        <v>25</v>
      </c>
      <c r="P179" s="88" t="s">
        <v>497</v>
      </c>
      <c r="Q179" s="4" t="s">
        <v>28</v>
      </c>
      <c r="R179" s="88" t="s">
        <v>1593</v>
      </c>
      <c r="S179" s="4" t="s">
        <v>286</v>
      </c>
      <c r="T179" s="66" t="str">
        <f t="shared" si="2"/>
        <v xml:space="preserve">10. Reducción de las desigualdades </v>
      </c>
      <c r="U179" s="88" t="s">
        <v>349</v>
      </c>
      <c r="V179" s="4" t="s">
        <v>34</v>
      </c>
      <c r="W179" s="88" t="s">
        <v>349</v>
      </c>
      <c r="X179" s="4" t="s">
        <v>269</v>
      </c>
      <c r="Y179" s="88" t="s">
        <v>497</v>
      </c>
      <c r="Z179" s="4" t="s">
        <v>1093</v>
      </c>
      <c r="AA179" s="52" t="s">
        <v>15456</v>
      </c>
      <c r="AB179" s="3" t="s">
        <v>42</v>
      </c>
      <c r="AC179" s="4" t="s">
        <v>44</v>
      </c>
      <c r="AD179" s="4" t="s">
        <v>3035</v>
      </c>
      <c r="AE179" s="4" t="s">
        <v>3036</v>
      </c>
      <c r="AF179" s="4" t="s">
        <v>3037</v>
      </c>
      <c r="AG179" s="4" t="s">
        <v>3038</v>
      </c>
      <c r="AH179" s="8">
        <v>1</v>
      </c>
      <c r="AI179" s="4" t="s">
        <v>3039</v>
      </c>
      <c r="AJ179" s="4" t="s">
        <v>3040</v>
      </c>
      <c r="AK179" s="4" t="s">
        <v>59</v>
      </c>
      <c r="AL179" s="4" t="s">
        <v>3041</v>
      </c>
      <c r="AM179" s="9">
        <v>0.25</v>
      </c>
      <c r="AN179" s="9">
        <v>0.5</v>
      </c>
      <c r="AO179" s="9">
        <v>0.75</v>
      </c>
      <c r="AP179" s="9">
        <v>1</v>
      </c>
      <c r="AQ179" s="3" t="s">
        <v>3042</v>
      </c>
      <c r="AR179" s="5" t="s">
        <v>3038</v>
      </c>
      <c r="AS179" s="5" t="s">
        <v>3043</v>
      </c>
      <c r="AT179" s="4" t="s">
        <v>3044</v>
      </c>
      <c r="AU179" s="4" t="s">
        <v>2199</v>
      </c>
      <c r="AV179" s="4" t="s">
        <v>3045</v>
      </c>
      <c r="AW179" s="4" t="s">
        <v>3046</v>
      </c>
      <c r="AX179" s="4" t="s">
        <v>3047</v>
      </c>
      <c r="AY179" s="4" t="s">
        <v>229</v>
      </c>
      <c r="AZ179" s="4" t="s">
        <v>229</v>
      </c>
      <c r="BA179" s="4" t="s">
        <v>229</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W179" t="s">
        <v>120</v>
      </c>
      <c r="BX179" t="s">
        <v>122</v>
      </c>
      <c r="BY179" s="67">
        <v>18637</v>
      </c>
    </row>
    <row r="180" spans="1:77" ht="15.75" hidden="1">
      <c r="A180" s="49" t="str">
        <f>B180&amp;COUNTIF($B$3:B180,B180)</f>
        <v>02CD0715</v>
      </c>
      <c r="B180" s="3" t="s">
        <v>2838</v>
      </c>
      <c r="C180" s="4" t="s">
        <v>2839</v>
      </c>
      <c r="D180" s="4" t="s">
        <v>2840</v>
      </c>
      <c r="E180" s="4" t="s">
        <v>2841</v>
      </c>
      <c r="F180" s="4" t="s">
        <v>2842</v>
      </c>
      <c r="G180" s="4" t="s">
        <v>2843</v>
      </c>
      <c r="H180" s="3" t="s">
        <v>231</v>
      </c>
      <c r="I180" s="4" t="s">
        <v>232</v>
      </c>
      <c r="J180" s="4" t="s">
        <v>3048</v>
      </c>
      <c r="K180" s="5" t="s">
        <v>3049</v>
      </c>
      <c r="L180" s="6">
        <v>5</v>
      </c>
      <c r="M180" s="5" t="s">
        <v>128</v>
      </c>
      <c r="N180" s="88">
        <v>3</v>
      </c>
      <c r="O180" s="5" t="s">
        <v>150</v>
      </c>
      <c r="P180" s="88">
        <v>1</v>
      </c>
      <c r="Q180" s="5" t="s">
        <v>209</v>
      </c>
      <c r="R180" s="88">
        <v>16</v>
      </c>
      <c r="S180" s="4" t="s">
        <v>31</v>
      </c>
      <c r="T180" s="66" t="str">
        <f t="shared" si="2"/>
        <v>16. Paz, justicia e instituciones sólidas</v>
      </c>
      <c r="U180" s="88" t="s">
        <v>497</v>
      </c>
      <c r="V180" s="4" t="s">
        <v>34</v>
      </c>
      <c r="W180" s="88" t="s">
        <v>3581</v>
      </c>
      <c r="X180" s="4" t="s">
        <v>235</v>
      </c>
      <c r="Y180" s="88" t="s">
        <v>349</v>
      </c>
      <c r="Z180" s="4" t="s">
        <v>236</v>
      </c>
      <c r="AA180" s="52" t="s">
        <v>15449</v>
      </c>
      <c r="AB180" s="3" t="s">
        <v>237</v>
      </c>
      <c r="AC180" s="4" t="s">
        <v>238</v>
      </c>
      <c r="AD180" s="4" t="s">
        <v>3050</v>
      </c>
      <c r="AE180" s="4" t="s">
        <v>3051</v>
      </c>
      <c r="AF180" s="4" t="s">
        <v>3052</v>
      </c>
      <c r="AG180" s="4" t="s">
        <v>3053</v>
      </c>
      <c r="AH180" s="8">
        <v>1</v>
      </c>
      <c r="AI180" s="4" t="s">
        <v>3054</v>
      </c>
      <c r="AJ180" s="4" t="s">
        <v>3055</v>
      </c>
      <c r="AK180" s="4" t="s">
        <v>59</v>
      </c>
      <c r="AL180" s="4" t="s">
        <v>3025</v>
      </c>
      <c r="AM180" s="9">
        <v>0.2</v>
      </c>
      <c r="AN180" s="9">
        <v>0.4</v>
      </c>
      <c r="AO180" s="9">
        <v>0.6</v>
      </c>
      <c r="AP180" s="9">
        <v>1</v>
      </c>
      <c r="AQ180" s="3" t="s">
        <v>3056</v>
      </c>
      <c r="AR180" s="5" t="s">
        <v>3057</v>
      </c>
      <c r="AS180" s="5" t="s">
        <v>3058</v>
      </c>
      <c r="AT180" s="4" t="s">
        <v>3044</v>
      </c>
      <c r="AU180" s="4" t="s">
        <v>2199</v>
      </c>
      <c r="AV180" s="4" t="s">
        <v>3059</v>
      </c>
      <c r="AW180" s="4" t="s">
        <v>3060</v>
      </c>
      <c r="AX180" s="4" t="s">
        <v>3061</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7">
        <v>313380648</v>
      </c>
    </row>
    <row r="181" spans="1:77" ht="15.75" hidden="1">
      <c r="A181" s="49" t="str">
        <f>B181&amp;COUNTIF($B$3:B181,B181)</f>
        <v>02CD0716</v>
      </c>
      <c r="B181" s="3" t="s">
        <v>2838</v>
      </c>
      <c r="C181" s="4" t="s">
        <v>2839</v>
      </c>
      <c r="D181" s="4" t="s">
        <v>2840</v>
      </c>
      <c r="E181" s="4" t="s">
        <v>2841</v>
      </c>
      <c r="F181" s="4" t="s">
        <v>2842</v>
      </c>
      <c r="G181" s="4" t="s">
        <v>2843</v>
      </c>
      <c r="H181" s="3" t="s">
        <v>248</v>
      </c>
      <c r="I181" s="4" t="s">
        <v>249</v>
      </c>
      <c r="J181" s="4" t="s">
        <v>3062</v>
      </c>
      <c r="K181" s="5" t="s">
        <v>3063</v>
      </c>
      <c r="L181" s="6">
        <v>2</v>
      </c>
      <c r="M181" s="5" t="s">
        <v>22</v>
      </c>
      <c r="N181" s="88">
        <v>2</v>
      </c>
      <c r="O181" s="4" t="s">
        <v>25</v>
      </c>
      <c r="P181" s="88">
        <v>2</v>
      </c>
      <c r="Q181" s="4" t="s">
        <v>180</v>
      </c>
      <c r="R181" s="88">
        <v>16</v>
      </c>
      <c r="S181" s="4" t="s">
        <v>31</v>
      </c>
      <c r="T181" s="66" t="str">
        <f t="shared" si="2"/>
        <v>16. Paz, justicia e instituciones sólidas</v>
      </c>
      <c r="U181" s="88" t="s">
        <v>349</v>
      </c>
      <c r="V181" s="4" t="s">
        <v>34</v>
      </c>
      <c r="W181" s="88" t="s">
        <v>528</v>
      </c>
      <c r="X181" s="4" t="s">
        <v>37</v>
      </c>
      <c r="Y181" s="88" t="s">
        <v>349</v>
      </c>
      <c r="Z181" s="4" t="s">
        <v>252</v>
      </c>
      <c r="AA181" s="52" t="s">
        <v>15495</v>
      </c>
      <c r="AB181" s="3" t="s">
        <v>253</v>
      </c>
      <c r="AC181" s="4" t="s">
        <v>254</v>
      </c>
      <c r="AD181" s="4" t="s">
        <v>3035</v>
      </c>
      <c r="AE181" s="4" t="s">
        <v>3064</v>
      </c>
      <c r="AF181" s="4" t="s">
        <v>3065</v>
      </c>
      <c r="AG181" s="4" t="s">
        <v>3066</v>
      </c>
      <c r="AH181" s="8">
        <v>1</v>
      </c>
      <c r="AI181" s="4" t="s">
        <v>3067</v>
      </c>
      <c r="AJ181" s="4" t="s">
        <v>3068</v>
      </c>
      <c r="AK181" s="4" t="s">
        <v>59</v>
      </c>
      <c r="AL181" s="4" t="s">
        <v>3041</v>
      </c>
      <c r="AM181" s="9">
        <v>0.3</v>
      </c>
      <c r="AN181" s="9">
        <v>0.5</v>
      </c>
      <c r="AO181" s="9">
        <v>0.7</v>
      </c>
      <c r="AP181" s="9">
        <v>1</v>
      </c>
      <c r="AQ181" s="3" t="s">
        <v>3069</v>
      </c>
      <c r="AR181" s="5" t="s">
        <v>3070</v>
      </c>
      <c r="AS181" s="5" t="s">
        <v>3071</v>
      </c>
      <c r="AT181" s="4" t="s">
        <v>3072</v>
      </c>
      <c r="AU181" s="4" t="s">
        <v>2199</v>
      </c>
      <c r="AV181" s="4" t="s">
        <v>3073</v>
      </c>
      <c r="AW181" s="4" t="s">
        <v>3074</v>
      </c>
      <c r="AX181" s="4" t="s">
        <v>3075</v>
      </c>
      <c r="AY181" s="4" t="s">
        <v>229</v>
      </c>
      <c r="AZ181" s="4" t="s">
        <v>229</v>
      </c>
      <c r="BA181" s="4" t="s">
        <v>229</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7">
        <v>500000</v>
      </c>
    </row>
    <row r="182" spans="1:77" ht="15.75" hidden="1">
      <c r="A182" s="49" t="str">
        <f>B182&amp;COUNTIF($B$3:B182,B182)</f>
        <v>02CD0717</v>
      </c>
      <c r="B182" s="3" t="s">
        <v>2838</v>
      </c>
      <c r="C182" s="4" t="s">
        <v>2839</v>
      </c>
      <c r="D182" s="4" t="s">
        <v>2840</v>
      </c>
      <c r="E182" s="4" t="s">
        <v>2841</v>
      </c>
      <c r="F182" s="4" t="s">
        <v>2842</v>
      </c>
      <c r="G182" s="4" t="s">
        <v>2843</v>
      </c>
      <c r="H182" s="3" t="s">
        <v>263</v>
      </c>
      <c r="I182" s="4" t="s">
        <v>264</v>
      </c>
      <c r="J182" s="4" t="s">
        <v>3076</v>
      </c>
      <c r="K182" s="5" t="s">
        <v>3077</v>
      </c>
      <c r="L182" s="6">
        <v>1</v>
      </c>
      <c r="M182" s="5" t="s">
        <v>125</v>
      </c>
      <c r="N182" s="88">
        <v>2</v>
      </c>
      <c r="O182" s="5" t="s">
        <v>25</v>
      </c>
      <c r="P182" s="88">
        <v>2</v>
      </c>
      <c r="Q182" s="5" t="s">
        <v>180</v>
      </c>
      <c r="R182" s="88">
        <v>5</v>
      </c>
      <c r="S182" s="4" t="s">
        <v>268</v>
      </c>
      <c r="T182" s="66" t="str">
        <f t="shared" si="2"/>
        <v xml:space="preserve">5. Igualdad de género </v>
      </c>
      <c r="U182" s="88" t="s">
        <v>497</v>
      </c>
      <c r="V182" s="4" t="s">
        <v>34</v>
      </c>
      <c r="W182" s="88" t="s">
        <v>349</v>
      </c>
      <c r="X182" s="4" t="s">
        <v>269</v>
      </c>
      <c r="Y182" s="88" t="s">
        <v>840</v>
      </c>
      <c r="Z182" s="4" t="s">
        <v>270</v>
      </c>
      <c r="AA182" s="52" t="s">
        <v>15450</v>
      </c>
      <c r="AB182" s="3" t="s">
        <v>271</v>
      </c>
      <c r="AC182" s="4" t="s">
        <v>272</v>
      </c>
      <c r="AD182" s="4" t="s">
        <v>3078</v>
      </c>
      <c r="AE182" s="4" t="s">
        <v>3079</v>
      </c>
      <c r="AF182" s="4" t="s">
        <v>3080</v>
      </c>
      <c r="AG182" s="4" t="s">
        <v>3081</v>
      </c>
      <c r="AH182" s="8">
        <v>1</v>
      </c>
      <c r="AI182" s="4" t="s">
        <v>3082</v>
      </c>
      <c r="AJ182" s="4" t="s">
        <v>3083</v>
      </c>
      <c r="AK182" s="4" t="s">
        <v>59</v>
      </c>
      <c r="AL182" s="4" t="s">
        <v>3025</v>
      </c>
      <c r="AM182" s="9">
        <v>0.3</v>
      </c>
      <c r="AN182" s="9">
        <v>0.5</v>
      </c>
      <c r="AO182" s="9">
        <v>0.7</v>
      </c>
      <c r="AP182" s="9">
        <v>1</v>
      </c>
      <c r="AQ182" s="3" t="s">
        <v>3084</v>
      </c>
      <c r="AR182" s="5" t="s">
        <v>3085</v>
      </c>
      <c r="AS182" s="5" t="s">
        <v>3086</v>
      </c>
      <c r="AT182" s="4" t="s">
        <v>3087</v>
      </c>
      <c r="AU182" s="4" t="s">
        <v>2350</v>
      </c>
      <c r="AV182" s="4" t="s">
        <v>3088</v>
      </c>
      <c r="AW182" s="4" t="s">
        <v>3087</v>
      </c>
      <c r="AX182" s="4" t="s">
        <v>2350</v>
      </c>
      <c r="AY182" s="4" t="s">
        <v>229</v>
      </c>
      <c r="AZ182" s="4" t="s">
        <v>229</v>
      </c>
      <c r="BA182" s="4" t="s">
        <v>229</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7">
        <v>16500000</v>
      </c>
    </row>
    <row r="183" spans="1:77" ht="15.75" hidden="1">
      <c r="A183" s="49" t="str">
        <f>B183&amp;COUNTIF($B$3:B183,B183)</f>
        <v>02CD0718</v>
      </c>
      <c r="B183" s="3" t="s">
        <v>2838</v>
      </c>
      <c r="C183" s="4" t="s">
        <v>2839</v>
      </c>
      <c r="D183" s="4" t="s">
        <v>2840</v>
      </c>
      <c r="E183" s="4" t="s">
        <v>2841</v>
      </c>
      <c r="F183" s="4" t="s">
        <v>2842</v>
      </c>
      <c r="G183" s="4" t="s">
        <v>2843</v>
      </c>
      <c r="H183" s="3" t="s">
        <v>282</v>
      </c>
      <c r="I183" s="4" t="s">
        <v>283</v>
      </c>
      <c r="J183" s="4" t="s">
        <v>3089</v>
      </c>
      <c r="K183" s="5" t="s">
        <v>3090</v>
      </c>
      <c r="L183" s="6">
        <v>1</v>
      </c>
      <c r="M183" s="5" t="s">
        <v>125</v>
      </c>
      <c r="N183" s="88">
        <v>6</v>
      </c>
      <c r="O183" s="4" t="s">
        <v>135</v>
      </c>
      <c r="P183" s="88">
        <v>0</v>
      </c>
      <c r="Q183" s="4" t="s">
        <v>135</v>
      </c>
      <c r="R183" s="88">
        <v>10</v>
      </c>
      <c r="S183" s="4" t="s">
        <v>286</v>
      </c>
      <c r="T183" s="66" t="str">
        <f t="shared" si="2"/>
        <v xml:space="preserve">10. Reducción de las desigualdades </v>
      </c>
      <c r="U183" s="88" t="s">
        <v>497</v>
      </c>
      <c r="V183" s="4" t="s">
        <v>34</v>
      </c>
      <c r="W183" s="88" t="s">
        <v>349</v>
      </c>
      <c r="X183" s="4" t="s">
        <v>269</v>
      </c>
      <c r="Y183" s="88" t="s">
        <v>840</v>
      </c>
      <c r="Z183" s="4" t="s">
        <v>270</v>
      </c>
      <c r="AA183" s="52" t="s">
        <v>15450</v>
      </c>
      <c r="AB183" s="3" t="s">
        <v>287</v>
      </c>
      <c r="AC183" s="4" t="s">
        <v>288</v>
      </c>
      <c r="AD183" s="4" t="s">
        <v>3078</v>
      </c>
      <c r="AE183" s="4" t="s">
        <v>3091</v>
      </c>
      <c r="AF183" s="4" t="s">
        <v>3092</v>
      </c>
      <c r="AG183" s="4" t="s">
        <v>3093</v>
      </c>
      <c r="AH183" s="8">
        <v>1</v>
      </c>
      <c r="AI183" s="4" t="s">
        <v>3094</v>
      </c>
      <c r="AJ183" s="4" t="s">
        <v>3095</v>
      </c>
      <c r="AK183" s="4" t="s">
        <v>59</v>
      </c>
      <c r="AL183" s="4" t="s">
        <v>3096</v>
      </c>
      <c r="AM183" s="9">
        <v>0.3</v>
      </c>
      <c r="AN183" s="9">
        <v>0.5</v>
      </c>
      <c r="AO183" s="9">
        <v>0.7</v>
      </c>
      <c r="AP183" s="9">
        <v>1</v>
      </c>
      <c r="AQ183" s="3" t="s">
        <v>3097</v>
      </c>
      <c r="AR183" s="5" t="s">
        <v>3098</v>
      </c>
      <c r="AS183" s="5" t="s">
        <v>3099</v>
      </c>
      <c r="AT183" s="4" t="s">
        <v>3087</v>
      </c>
      <c r="AU183" s="4" t="s">
        <v>2350</v>
      </c>
      <c r="AV183" s="4" t="s">
        <v>3100</v>
      </c>
      <c r="AW183" s="4" t="s">
        <v>3087</v>
      </c>
      <c r="AX183" s="4" t="s">
        <v>2350</v>
      </c>
      <c r="AY183" s="4" t="s">
        <v>229</v>
      </c>
      <c r="AZ183" s="4" t="s">
        <v>229</v>
      </c>
      <c r="BA183" s="4" t="s">
        <v>229</v>
      </c>
      <c r="BB183" s="4" t="s">
        <v>229</v>
      </c>
      <c r="BC183" s="4" t="s">
        <v>229</v>
      </c>
      <c r="BD183" s="4" t="s">
        <v>229</v>
      </c>
      <c r="BE183" s="4" t="s">
        <v>229</v>
      </c>
      <c r="BF183" s="4" t="s">
        <v>229</v>
      </c>
      <c r="BG183" s="4" t="s">
        <v>229</v>
      </c>
      <c r="BH183" s="4" t="s">
        <v>229</v>
      </c>
      <c r="BI183" s="4" t="s">
        <v>229</v>
      </c>
      <c r="BJ183" s="4" t="s">
        <v>229</v>
      </c>
      <c r="BK183" s="4" t="s">
        <v>229</v>
      </c>
      <c r="BL183" s="4" t="s">
        <v>229</v>
      </c>
      <c r="BM183" s="4" t="s">
        <v>229</v>
      </c>
      <c r="BN183" s="4" t="s">
        <v>229</v>
      </c>
      <c r="BO183" s="4" t="s">
        <v>229</v>
      </c>
      <c r="BP183" s="4" t="s">
        <v>229</v>
      </c>
      <c r="BQ183" s="4" t="s">
        <v>229</v>
      </c>
      <c r="BR183" s="4" t="s">
        <v>229</v>
      </c>
      <c r="BS183" s="4" t="s">
        <v>229</v>
      </c>
      <c r="BT183" s="4" t="s">
        <v>229</v>
      </c>
      <c r="BU183" s="4" t="s">
        <v>229</v>
      </c>
      <c r="BV183" s="4" t="s">
        <v>229</v>
      </c>
      <c r="BY183" s="67">
        <v>100000</v>
      </c>
    </row>
    <row r="184" spans="1:77" ht="15.75" hidden="1">
      <c r="A184" s="49" t="str">
        <f>B184&amp;COUNTIF($B$3:B184,B184)</f>
        <v>02CD0719</v>
      </c>
      <c r="B184" s="3" t="s">
        <v>2838</v>
      </c>
      <c r="C184" s="4" t="s">
        <v>2839</v>
      </c>
      <c r="D184" s="4" t="s">
        <v>3124</v>
      </c>
      <c r="E184" s="4" t="s">
        <v>2841</v>
      </c>
      <c r="F184" s="4" t="s">
        <v>2842</v>
      </c>
      <c r="G184" s="4" t="s">
        <v>2843</v>
      </c>
      <c r="H184" s="3" t="s">
        <v>345</v>
      </c>
      <c r="I184" s="4" t="s">
        <v>346</v>
      </c>
      <c r="J184" s="4" t="s">
        <v>347</v>
      </c>
      <c r="K184" s="5" t="s">
        <v>3125</v>
      </c>
      <c r="L184" s="6">
        <v>1</v>
      </c>
      <c r="M184" s="5" t="s">
        <v>125</v>
      </c>
      <c r="N184" s="88" t="s">
        <v>351</v>
      </c>
      <c r="O184" s="5" t="s">
        <v>135</v>
      </c>
      <c r="P184" s="88" t="s">
        <v>497</v>
      </c>
      <c r="Q184" s="5" t="s">
        <v>167</v>
      </c>
      <c r="R184" s="88" t="s">
        <v>1593</v>
      </c>
      <c r="S184" s="4" t="s">
        <v>286</v>
      </c>
      <c r="T184" s="66" t="str">
        <f t="shared" si="2"/>
        <v xml:space="preserve">10. Reducción de las desigualdades </v>
      </c>
      <c r="U184" s="88" t="s">
        <v>349</v>
      </c>
      <c r="V184" s="4" t="s">
        <v>350</v>
      </c>
      <c r="W184" s="88" t="s">
        <v>351</v>
      </c>
      <c r="X184" s="4" t="s">
        <v>352</v>
      </c>
      <c r="Y184" s="88" t="s">
        <v>353</v>
      </c>
      <c r="Z184" s="4" t="s">
        <v>354</v>
      </c>
      <c r="AA184" s="52" t="s">
        <v>1351</v>
      </c>
      <c r="AB184" s="3" t="s">
        <v>2510</v>
      </c>
      <c r="AC184" s="4" t="s">
        <v>355</v>
      </c>
      <c r="AD184" s="4" t="s">
        <v>356</v>
      </c>
      <c r="AE184" s="4" t="s">
        <v>357</v>
      </c>
      <c r="AF184" s="4" t="s">
        <v>358</v>
      </c>
      <c r="AG184" s="4" t="s">
        <v>359</v>
      </c>
      <c r="AH184" s="8">
        <v>1</v>
      </c>
      <c r="AI184" s="4" t="s">
        <v>360</v>
      </c>
      <c r="AJ184" s="4" t="s">
        <v>361</v>
      </c>
      <c r="AK184" s="4" t="s">
        <v>59</v>
      </c>
      <c r="AL184" s="4" t="s">
        <v>362</v>
      </c>
      <c r="AM184" s="3">
        <v>0</v>
      </c>
      <c r="AN184" s="3">
        <v>0.5</v>
      </c>
      <c r="AO184" s="3">
        <v>1</v>
      </c>
      <c r="AP184" s="3">
        <v>1</v>
      </c>
      <c r="AQ184" s="3">
        <v>1</v>
      </c>
      <c r="AR184" s="4" t="s">
        <v>363</v>
      </c>
      <c r="AS184" s="4" t="s">
        <v>364</v>
      </c>
      <c r="AT184" s="4" t="s">
        <v>362</v>
      </c>
      <c r="AU184" s="4" t="s">
        <v>362</v>
      </c>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Y184" s="67">
        <v>88941412</v>
      </c>
    </row>
    <row r="185" spans="1:77" ht="15.75" hidden="1">
      <c r="A185" s="49" t="str">
        <f>B185&amp;COUNTIF($B$3:B185,B185)</f>
        <v>02CD0720</v>
      </c>
      <c r="B185" s="3" t="s">
        <v>2838</v>
      </c>
      <c r="C185" s="4" t="s">
        <v>2839</v>
      </c>
      <c r="D185" s="4" t="s">
        <v>2840</v>
      </c>
      <c r="E185" s="4" t="s">
        <v>2841</v>
      </c>
      <c r="F185" s="4" t="s">
        <v>2842</v>
      </c>
      <c r="G185" s="4" t="s">
        <v>2843</v>
      </c>
      <c r="H185" s="3" t="s">
        <v>1681</v>
      </c>
      <c r="I185" s="4" t="s">
        <v>1682</v>
      </c>
      <c r="J185" s="4" t="s">
        <v>3033</v>
      </c>
      <c r="K185" s="5" t="s">
        <v>3101</v>
      </c>
      <c r="L185" s="6">
        <v>6</v>
      </c>
      <c r="M185" s="5" t="s">
        <v>129</v>
      </c>
      <c r="N185" s="88">
        <v>3</v>
      </c>
      <c r="O185" s="5" t="s">
        <v>153</v>
      </c>
      <c r="P185" s="88">
        <v>2</v>
      </c>
      <c r="Q185" s="5" t="s">
        <v>218</v>
      </c>
      <c r="R185" s="88">
        <v>11</v>
      </c>
      <c r="S185" s="4" t="s">
        <v>631</v>
      </c>
      <c r="T185" s="66" t="str">
        <f t="shared" si="2"/>
        <v>11. Ciudades y comunidades sostenibles</v>
      </c>
      <c r="U185" s="88" t="s">
        <v>497</v>
      </c>
      <c r="V185" s="4" t="s">
        <v>34</v>
      </c>
      <c r="W185" s="88" t="s">
        <v>528</v>
      </c>
      <c r="X185" s="4" t="s">
        <v>37</v>
      </c>
      <c r="Y185" s="88" t="s">
        <v>349</v>
      </c>
      <c r="Z185" s="4" t="s">
        <v>1685</v>
      </c>
      <c r="AA185" s="52" t="s">
        <v>15471</v>
      </c>
      <c r="AB185" s="3" t="s">
        <v>1686</v>
      </c>
      <c r="AC185" s="4" t="s">
        <v>1687</v>
      </c>
      <c r="AD185" s="4" t="s">
        <v>3102</v>
      </c>
      <c r="AE185" s="4" t="s">
        <v>3007</v>
      </c>
      <c r="AF185" s="4" t="s">
        <v>3103</v>
      </c>
      <c r="AG185" s="4" t="s">
        <v>3104</v>
      </c>
      <c r="AH185" s="8">
        <v>1</v>
      </c>
      <c r="AI185" s="4" t="s">
        <v>3105</v>
      </c>
      <c r="AJ185" s="4" t="s">
        <v>3106</v>
      </c>
      <c r="AK185" s="4" t="s">
        <v>59</v>
      </c>
      <c r="AL185" s="4" t="s">
        <v>3025</v>
      </c>
      <c r="AM185" s="9">
        <v>0.2</v>
      </c>
      <c r="AN185" s="9">
        <v>0.6</v>
      </c>
      <c r="AO185" s="9">
        <v>0.9</v>
      </c>
      <c r="AP185" s="9">
        <v>1</v>
      </c>
      <c r="AQ185" s="3" t="s">
        <v>3107</v>
      </c>
      <c r="AR185" s="5" t="s">
        <v>3108</v>
      </c>
      <c r="AS185" s="5" t="s">
        <v>3109</v>
      </c>
      <c r="AT185" s="4" t="s">
        <v>3044</v>
      </c>
      <c r="AU185" s="4" t="s">
        <v>2199</v>
      </c>
      <c r="AV185" s="4" t="s">
        <v>3110</v>
      </c>
      <c r="AW185" s="4" t="s">
        <v>3044</v>
      </c>
      <c r="AX185" s="4" t="s">
        <v>2199</v>
      </c>
      <c r="AY185" s="4" t="s">
        <v>229</v>
      </c>
      <c r="AZ185" s="4" t="s">
        <v>229</v>
      </c>
      <c r="BA185" s="4" t="s">
        <v>229</v>
      </c>
      <c r="BB185" s="4" t="s">
        <v>229</v>
      </c>
      <c r="BC185" s="4" t="s">
        <v>229</v>
      </c>
      <c r="BD185" s="4" t="s">
        <v>229</v>
      </c>
      <c r="BE185" s="4" t="s">
        <v>229</v>
      </c>
      <c r="BF185" s="4" t="s">
        <v>229</v>
      </c>
      <c r="BG185" s="4" t="s">
        <v>229</v>
      </c>
      <c r="BH185" s="4" t="s">
        <v>229</v>
      </c>
      <c r="BI185" s="4" t="s">
        <v>229</v>
      </c>
      <c r="BJ185" s="4" t="s">
        <v>229</v>
      </c>
      <c r="BK185" s="4" t="s">
        <v>229</v>
      </c>
      <c r="BL185" s="4" t="s">
        <v>229</v>
      </c>
      <c r="BM185" s="4" t="s">
        <v>229</v>
      </c>
      <c r="BN185" s="4" t="s">
        <v>229</v>
      </c>
      <c r="BO185" s="4" t="s">
        <v>229</v>
      </c>
      <c r="BP185" s="4" t="s">
        <v>229</v>
      </c>
      <c r="BQ185" s="4" t="s">
        <v>229</v>
      </c>
      <c r="BR185" s="4" t="s">
        <v>229</v>
      </c>
      <c r="BS185" s="4" t="s">
        <v>229</v>
      </c>
      <c r="BT185" s="4" t="s">
        <v>229</v>
      </c>
      <c r="BU185" s="4" t="s">
        <v>229</v>
      </c>
      <c r="BV185" s="4" t="s">
        <v>229</v>
      </c>
      <c r="BY185" s="67">
        <v>93450000</v>
      </c>
    </row>
    <row r="186" spans="1:77" ht="15.75" hidden="1">
      <c r="A186" s="49" t="str">
        <f>B186&amp;COUNTIF($B$3:B186,B186)</f>
        <v>02CD0721</v>
      </c>
      <c r="B186" s="3" t="s">
        <v>2838</v>
      </c>
      <c r="C186" s="4" t="s">
        <v>2839</v>
      </c>
      <c r="D186" s="4" t="s">
        <v>2840</v>
      </c>
      <c r="E186" s="4" t="s">
        <v>2841</v>
      </c>
      <c r="F186" s="4" t="s">
        <v>2842</v>
      </c>
      <c r="G186" s="4" t="s">
        <v>2843</v>
      </c>
      <c r="H186" s="3" t="s">
        <v>1243</v>
      </c>
      <c r="I186" s="4" t="s">
        <v>1244</v>
      </c>
      <c r="J186" s="4" t="s">
        <v>3111</v>
      </c>
      <c r="K186" s="5" t="s">
        <v>3112</v>
      </c>
      <c r="L186" s="6">
        <v>1</v>
      </c>
      <c r="M186" s="5" t="s">
        <v>125</v>
      </c>
      <c r="N186" s="88">
        <v>6</v>
      </c>
      <c r="O186" s="4" t="s">
        <v>135</v>
      </c>
      <c r="P186" s="88" t="s">
        <v>872</v>
      </c>
      <c r="Q186" s="4" t="s">
        <v>135</v>
      </c>
      <c r="R186" s="88">
        <v>10</v>
      </c>
      <c r="S186" s="4" t="s">
        <v>286</v>
      </c>
      <c r="T186" s="66" t="str">
        <f t="shared" si="2"/>
        <v xml:space="preserve">10. Reducción de las desigualdades </v>
      </c>
      <c r="U186" s="88" t="s">
        <v>349</v>
      </c>
      <c r="V186" s="4" t="s">
        <v>350</v>
      </c>
      <c r="W186" s="88" t="s">
        <v>351</v>
      </c>
      <c r="X186" s="4" t="s">
        <v>352</v>
      </c>
      <c r="Y186" s="88" t="s">
        <v>353</v>
      </c>
      <c r="Z186" s="4" t="s">
        <v>354</v>
      </c>
      <c r="AA186" s="52" t="s">
        <v>1351</v>
      </c>
      <c r="AB186" s="3" t="s">
        <v>1247</v>
      </c>
      <c r="AC186" s="4" t="s">
        <v>1248</v>
      </c>
      <c r="AD186" s="4" t="s">
        <v>3113</v>
      </c>
      <c r="AE186" s="4" t="s">
        <v>3114</v>
      </c>
      <c r="AF186" s="4" t="s">
        <v>3115</v>
      </c>
      <c r="AG186" s="4" t="s">
        <v>3116</v>
      </c>
      <c r="AH186" s="8">
        <v>1</v>
      </c>
      <c r="AI186" s="4" t="s">
        <v>3117</v>
      </c>
      <c r="AJ186" s="4" t="s">
        <v>3118</v>
      </c>
      <c r="AK186" s="4" t="s">
        <v>59</v>
      </c>
      <c r="AL186" s="4" t="s">
        <v>3119</v>
      </c>
      <c r="AM186" s="9">
        <v>0.18</v>
      </c>
      <c r="AN186" s="9">
        <v>0.43</v>
      </c>
      <c r="AO186" s="9">
        <v>0.65</v>
      </c>
      <c r="AP186" s="9">
        <v>1</v>
      </c>
      <c r="AQ186" s="3" t="s">
        <v>3120</v>
      </c>
      <c r="AR186" s="5" t="s">
        <v>3121</v>
      </c>
      <c r="AS186" s="5" t="s">
        <v>3122</v>
      </c>
      <c r="AT186" s="4" t="s">
        <v>3087</v>
      </c>
      <c r="AU186" s="4" t="s">
        <v>2350</v>
      </c>
      <c r="AV186" s="4" t="s">
        <v>3123</v>
      </c>
      <c r="AW186" s="4" t="s">
        <v>3087</v>
      </c>
      <c r="AX186" s="4" t="s">
        <v>2350</v>
      </c>
      <c r="AY186" s="4" t="s">
        <v>229</v>
      </c>
      <c r="AZ186" s="4" t="s">
        <v>229</v>
      </c>
      <c r="BA186" s="4" t="s">
        <v>229</v>
      </c>
      <c r="BB186" s="4" t="s">
        <v>229</v>
      </c>
      <c r="BC186" s="4" t="s">
        <v>229</v>
      </c>
      <c r="BD186" s="4" t="s">
        <v>229</v>
      </c>
      <c r="BE186" s="4" t="s">
        <v>229</v>
      </c>
      <c r="BF186" s="4" t="s">
        <v>229</v>
      </c>
      <c r="BG186" s="4" t="s">
        <v>229</v>
      </c>
      <c r="BH186" s="4" t="s">
        <v>229</v>
      </c>
      <c r="BI186" s="4" t="s">
        <v>229</v>
      </c>
      <c r="BJ186" s="4" t="s">
        <v>229</v>
      </c>
      <c r="BK186" s="4" t="s">
        <v>229</v>
      </c>
      <c r="BL186" s="4" t="s">
        <v>229</v>
      </c>
      <c r="BM186" s="4" t="s">
        <v>229</v>
      </c>
      <c r="BN186" s="4" t="s">
        <v>229</v>
      </c>
      <c r="BO186" s="4" t="s">
        <v>229</v>
      </c>
      <c r="BP186" s="4" t="s">
        <v>229</v>
      </c>
      <c r="BQ186" s="4" t="s">
        <v>229</v>
      </c>
      <c r="BR186" s="4" t="s">
        <v>229</v>
      </c>
      <c r="BS186" s="4" t="s">
        <v>229</v>
      </c>
      <c r="BT186" s="4" t="s">
        <v>229</v>
      </c>
      <c r="BU186" s="4" t="s">
        <v>229</v>
      </c>
      <c r="BV186" s="4" t="s">
        <v>229</v>
      </c>
      <c r="BY186" s="67">
        <v>2100770175.1300001</v>
      </c>
    </row>
    <row r="187" spans="1:77" ht="15.75" hidden="1">
      <c r="A187" s="49" t="str">
        <f>B187&amp;COUNTIF($B$3:B187,B187)</f>
        <v>02CD081</v>
      </c>
      <c r="B187" s="3" t="s">
        <v>3126</v>
      </c>
      <c r="C187" s="4" t="s">
        <v>3127</v>
      </c>
      <c r="D187" s="4" t="s">
        <v>3128</v>
      </c>
      <c r="E187" s="4" t="s">
        <v>3129</v>
      </c>
      <c r="F187" s="4" t="s">
        <v>3130</v>
      </c>
      <c r="G187" s="4" t="s">
        <v>3131</v>
      </c>
      <c r="H187" s="3" t="s">
        <v>946</v>
      </c>
      <c r="I187" s="4" t="s">
        <v>947</v>
      </c>
      <c r="J187" s="4" t="s">
        <v>3132</v>
      </c>
      <c r="K187" s="5" t="s">
        <v>3133</v>
      </c>
      <c r="L187" s="6">
        <v>2</v>
      </c>
      <c r="M187" s="5" t="s">
        <v>22</v>
      </c>
      <c r="N187" s="88">
        <v>3</v>
      </c>
      <c r="O187" s="5" t="s">
        <v>138</v>
      </c>
      <c r="P187" s="88">
        <v>3</v>
      </c>
      <c r="Q187" s="5" t="s">
        <v>185</v>
      </c>
      <c r="R187" s="88">
        <v>11</v>
      </c>
      <c r="S187" s="4" t="s">
        <v>631</v>
      </c>
      <c r="T187" s="66" t="str">
        <f t="shared" si="2"/>
        <v>11. Ciudades y comunidades sostenibles</v>
      </c>
      <c r="U187" s="88" t="s">
        <v>349</v>
      </c>
      <c r="V187" s="4" t="s">
        <v>350</v>
      </c>
      <c r="W187" s="88" t="s">
        <v>497</v>
      </c>
      <c r="X187" s="4" t="s">
        <v>928</v>
      </c>
      <c r="Y187" s="88" t="s">
        <v>497</v>
      </c>
      <c r="Z187" s="4" t="s">
        <v>950</v>
      </c>
      <c r="AA187" s="52" t="s">
        <v>15464</v>
      </c>
      <c r="AB187" s="3" t="s">
        <v>951</v>
      </c>
      <c r="AC187" s="4" t="s">
        <v>952</v>
      </c>
      <c r="AD187" s="4" t="s">
        <v>3134</v>
      </c>
      <c r="AE187" s="4" t="s">
        <v>3135</v>
      </c>
      <c r="AF187" s="4" t="s">
        <v>3136</v>
      </c>
      <c r="AG187" s="4" t="s">
        <v>3137</v>
      </c>
      <c r="AH187" s="8">
        <v>0.9</v>
      </c>
      <c r="AI187" s="4" t="s">
        <v>3138</v>
      </c>
      <c r="AJ187" s="4" t="s">
        <v>3139</v>
      </c>
      <c r="AK187" s="4" t="s">
        <v>59</v>
      </c>
      <c r="AL187" s="4" t="s">
        <v>3140</v>
      </c>
      <c r="AM187" s="9">
        <v>0.2</v>
      </c>
      <c r="AN187" s="9">
        <v>0.45</v>
      </c>
      <c r="AO187" s="9">
        <v>0.7</v>
      </c>
      <c r="AP187" s="9">
        <v>0.9</v>
      </c>
      <c r="AQ187" s="6">
        <v>1</v>
      </c>
      <c r="AR187" s="5" t="s">
        <v>3141</v>
      </c>
      <c r="AS187" s="5" t="s">
        <v>3142</v>
      </c>
      <c r="AT187" s="5" t="s">
        <v>3143</v>
      </c>
      <c r="AU187" s="5" t="s">
        <v>3144</v>
      </c>
      <c r="AV187" s="5" t="s">
        <v>3145</v>
      </c>
      <c r="AW187" s="5" t="s">
        <v>3143</v>
      </c>
      <c r="AX187" s="5" t="s">
        <v>3144</v>
      </c>
      <c r="AY187" s="5" t="s">
        <v>3146</v>
      </c>
      <c r="AZ187" s="5" t="s">
        <v>3143</v>
      </c>
      <c r="BA187" s="5" t="s">
        <v>3144</v>
      </c>
      <c r="BB187" s="5" t="s">
        <v>3147</v>
      </c>
      <c r="BC187" s="5" t="s">
        <v>3143</v>
      </c>
      <c r="BD187" s="5" t="s">
        <v>3144</v>
      </c>
      <c r="BE187" s="5" t="s">
        <v>3148</v>
      </c>
      <c r="BF187" s="5" t="s">
        <v>3143</v>
      </c>
      <c r="BG187" s="5" t="s">
        <v>3144</v>
      </c>
      <c r="BH187" s="5" t="s">
        <v>229</v>
      </c>
      <c r="BI187" s="5" t="s">
        <v>229</v>
      </c>
      <c r="BJ187" s="5" t="s">
        <v>229</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7">
        <v>7918080</v>
      </c>
    </row>
    <row r="188" spans="1:77" ht="15.75" hidden="1">
      <c r="A188" s="49" t="str">
        <f>B188&amp;COUNTIF($B$3:B188,B188)</f>
        <v>02CD082</v>
      </c>
      <c r="B188" s="3" t="s">
        <v>3126</v>
      </c>
      <c r="C188" s="4" t="s">
        <v>3127</v>
      </c>
      <c r="D188" s="4" t="s">
        <v>3128</v>
      </c>
      <c r="E188" s="4" t="s">
        <v>3129</v>
      </c>
      <c r="F188" s="4" t="s">
        <v>3130</v>
      </c>
      <c r="G188" s="4" t="s">
        <v>3131</v>
      </c>
      <c r="H188" s="3" t="s">
        <v>968</v>
      </c>
      <c r="I188" s="4" t="s">
        <v>969</v>
      </c>
      <c r="J188" s="4" t="s">
        <v>3149</v>
      </c>
      <c r="K188" s="5" t="s">
        <v>3150</v>
      </c>
      <c r="L188" s="6">
        <v>1</v>
      </c>
      <c r="M188" s="5" t="s">
        <v>125</v>
      </c>
      <c r="N188" s="88">
        <v>2</v>
      </c>
      <c r="O188" s="4" t="s">
        <v>131</v>
      </c>
      <c r="P188" s="88">
        <v>4</v>
      </c>
      <c r="Q188" s="4" t="s">
        <v>164</v>
      </c>
      <c r="R188" s="88">
        <v>3</v>
      </c>
      <c r="S188" s="4" t="s">
        <v>972</v>
      </c>
      <c r="T188" s="66" t="str">
        <f t="shared" si="2"/>
        <v xml:space="preserve">3. Salud y bienestar </v>
      </c>
      <c r="U188" s="88" t="s">
        <v>349</v>
      </c>
      <c r="V188" s="4" t="s">
        <v>350</v>
      </c>
      <c r="W188" s="88" t="s">
        <v>528</v>
      </c>
      <c r="X188" s="4" t="s">
        <v>973</v>
      </c>
      <c r="Y188" s="88" t="s">
        <v>498</v>
      </c>
      <c r="Z188" s="4" t="s">
        <v>974</v>
      </c>
      <c r="AA188" s="52" t="s">
        <v>15465</v>
      </c>
      <c r="AB188" s="3" t="s">
        <v>975</v>
      </c>
      <c r="AC188" s="4" t="s">
        <v>976</v>
      </c>
      <c r="AD188" s="4" t="s">
        <v>3151</v>
      </c>
      <c r="AE188" s="4" t="s">
        <v>3152</v>
      </c>
      <c r="AF188" s="4" t="s">
        <v>3153</v>
      </c>
      <c r="AG188" s="4" t="s">
        <v>3154</v>
      </c>
      <c r="AH188" s="8">
        <v>0.98</v>
      </c>
      <c r="AI188" s="4" t="s">
        <v>3155</v>
      </c>
      <c r="AJ188" s="4" t="s">
        <v>3156</v>
      </c>
      <c r="AK188" s="4" t="s">
        <v>59</v>
      </c>
      <c r="AL188" s="4" t="s">
        <v>3157</v>
      </c>
      <c r="AM188" s="9">
        <v>0.1</v>
      </c>
      <c r="AN188" s="9">
        <v>0.4</v>
      </c>
      <c r="AO188" s="9">
        <v>0.7</v>
      </c>
      <c r="AP188" s="9">
        <v>0.98</v>
      </c>
      <c r="AQ188" s="6">
        <v>1</v>
      </c>
      <c r="AR188" s="5" t="s">
        <v>3158</v>
      </c>
      <c r="AS188" s="5" t="s">
        <v>3159</v>
      </c>
      <c r="AT188" s="5" t="s">
        <v>3160</v>
      </c>
      <c r="AU188" s="5" t="s">
        <v>3161</v>
      </c>
      <c r="AV188" s="5" t="s">
        <v>3162</v>
      </c>
      <c r="AW188" s="5" t="s">
        <v>3160</v>
      </c>
      <c r="AX188" s="5" t="s">
        <v>3161</v>
      </c>
      <c r="AY188" s="5" t="s">
        <v>3163</v>
      </c>
      <c r="AZ188" s="5" t="s">
        <v>3160</v>
      </c>
      <c r="BA188" s="5" t="s">
        <v>3161</v>
      </c>
      <c r="BB188" s="5" t="s">
        <v>3164</v>
      </c>
      <c r="BC188" s="5" t="s">
        <v>3160</v>
      </c>
      <c r="BD188" s="5" t="s">
        <v>3161</v>
      </c>
      <c r="BE188" s="5" t="s">
        <v>3165</v>
      </c>
      <c r="BF188" s="5" t="s">
        <v>3160</v>
      </c>
      <c r="BG188" s="5" t="s">
        <v>3161</v>
      </c>
      <c r="BH188" s="5" t="s">
        <v>3166</v>
      </c>
      <c r="BI188" s="5" t="s">
        <v>3160</v>
      </c>
      <c r="BJ188" s="5" t="s">
        <v>3161</v>
      </c>
      <c r="BK188" s="5" t="s">
        <v>3167</v>
      </c>
      <c r="BL188" s="5" t="s">
        <v>3160</v>
      </c>
      <c r="BM188" s="5" t="s">
        <v>3161</v>
      </c>
      <c r="BN188" s="5" t="s">
        <v>3168</v>
      </c>
      <c r="BO188" s="5" t="s">
        <v>3160</v>
      </c>
      <c r="BP188" s="5" t="s">
        <v>3161</v>
      </c>
      <c r="BQ188" s="5" t="s">
        <v>229</v>
      </c>
      <c r="BR188" s="5" t="s">
        <v>229</v>
      </c>
      <c r="BS188" s="5" t="s">
        <v>229</v>
      </c>
      <c r="BT188" s="5" t="s">
        <v>229</v>
      </c>
      <c r="BU188" s="5" t="s">
        <v>229</v>
      </c>
      <c r="BV188" s="5" t="s">
        <v>229</v>
      </c>
      <c r="BY188" s="67">
        <v>150000</v>
      </c>
    </row>
    <row r="189" spans="1:77" ht="15.75" hidden="1">
      <c r="A189" s="49" t="str">
        <f>B189&amp;COUNTIF($B$3:B189,B189)</f>
        <v>02CD083</v>
      </c>
      <c r="B189" s="49" t="s">
        <v>3126</v>
      </c>
      <c r="C189" s="49"/>
      <c r="D189" s="49"/>
      <c r="E189" s="49"/>
      <c r="F189" s="49"/>
      <c r="G189" s="49"/>
      <c r="H189" s="49" t="s">
        <v>6694</v>
      </c>
      <c r="I189" s="49" t="s">
        <v>6695</v>
      </c>
      <c r="J189" s="49"/>
      <c r="K189" s="49" t="s">
        <v>15552</v>
      </c>
      <c r="L189" s="49">
        <v>2</v>
      </c>
      <c r="M189" s="49" t="s">
        <v>22</v>
      </c>
      <c r="N189" s="49">
        <v>1</v>
      </c>
      <c r="O189" s="49"/>
      <c r="P189" s="88">
        <v>4</v>
      </c>
      <c r="Q189" s="49"/>
      <c r="R189" s="88">
        <v>8</v>
      </c>
      <c r="S189" s="49" t="s">
        <v>15557</v>
      </c>
      <c r="T189" s="66" t="str">
        <f t="shared" si="2"/>
        <v xml:space="preserve">8. Trabajo decente y crecimiento económico </v>
      </c>
      <c r="U189" s="49"/>
      <c r="V189" s="49"/>
      <c r="W189" s="49"/>
      <c r="X189" s="49"/>
      <c r="Y189" s="49"/>
      <c r="Z189" s="49"/>
      <c r="AA189" s="52" t="s">
        <v>15454</v>
      </c>
      <c r="AB189" s="49">
        <v>148</v>
      </c>
      <c r="AC189" s="49"/>
      <c r="AD189" s="49"/>
      <c r="AE189" s="49"/>
      <c r="AF189" s="49"/>
      <c r="AG189" s="49"/>
      <c r="AH189" s="24">
        <v>1</v>
      </c>
      <c r="AI189" s="49" t="s">
        <v>15558</v>
      </c>
      <c r="AJ189" s="4" t="s">
        <v>15559</v>
      </c>
      <c r="AK189" s="4" t="s">
        <v>59</v>
      </c>
      <c r="AL189" s="4" t="s">
        <v>362</v>
      </c>
      <c r="AM189" s="49">
        <v>0</v>
      </c>
      <c r="AN189" s="49">
        <v>0</v>
      </c>
      <c r="AO189" s="49">
        <v>0</v>
      </c>
      <c r="AP189" s="49">
        <v>1</v>
      </c>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row>
    <row r="190" spans="1:77" ht="15.75" hidden="1">
      <c r="A190" s="49" t="str">
        <f>B190&amp;COUNTIF($B$3:B190,B190)</f>
        <v>02CD084</v>
      </c>
      <c r="B190" s="3" t="s">
        <v>3126</v>
      </c>
      <c r="C190" s="4" t="s">
        <v>3127</v>
      </c>
      <c r="D190" s="4" t="s">
        <v>3169</v>
      </c>
      <c r="E190" s="4" t="s">
        <v>3129</v>
      </c>
      <c r="F190" s="4" t="s">
        <v>3130</v>
      </c>
      <c r="G190" s="4" t="s">
        <v>3131</v>
      </c>
      <c r="H190" s="3" t="s">
        <v>1054</v>
      </c>
      <c r="I190" s="4" t="s">
        <v>1055</v>
      </c>
      <c r="J190" s="4" t="s">
        <v>3170</v>
      </c>
      <c r="K190" s="5" t="s">
        <v>3171</v>
      </c>
      <c r="L190" s="6">
        <v>1</v>
      </c>
      <c r="M190" s="5" t="s">
        <v>125</v>
      </c>
      <c r="N190" s="88">
        <v>3</v>
      </c>
      <c r="O190" s="5" t="s">
        <v>132</v>
      </c>
      <c r="P190" s="88">
        <v>1</v>
      </c>
      <c r="Q190" s="5" t="s">
        <v>1058</v>
      </c>
      <c r="R190" s="88">
        <v>3</v>
      </c>
      <c r="S190" s="4" t="s">
        <v>972</v>
      </c>
      <c r="T190" s="66" t="str">
        <f t="shared" si="2"/>
        <v xml:space="preserve">3. Salud y bienestar </v>
      </c>
      <c r="U190" s="88" t="s">
        <v>349</v>
      </c>
      <c r="V190" s="4" t="s">
        <v>350</v>
      </c>
      <c r="W190" s="88" t="s">
        <v>840</v>
      </c>
      <c r="X190" s="4" t="s">
        <v>1039</v>
      </c>
      <c r="Y190" s="88" t="s">
        <v>497</v>
      </c>
      <c r="Z190" s="4" t="s">
        <v>1059</v>
      </c>
      <c r="AA190" s="52" t="s">
        <v>15469</v>
      </c>
      <c r="AB190" s="3" t="s">
        <v>1060</v>
      </c>
      <c r="AC190" s="4" t="s">
        <v>1061</v>
      </c>
      <c r="AD190" s="4" t="s">
        <v>3172</v>
      </c>
      <c r="AE190" s="4" t="s">
        <v>3173</v>
      </c>
      <c r="AF190" s="4" t="s">
        <v>3174</v>
      </c>
      <c r="AG190" s="4" t="s">
        <v>3175</v>
      </c>
      <c r="AH190" s="8">
        <v>1</v>
      </c>
      <c r="AI190" s="4" t="s">
        <v>3176</v>
      </c>
      <c r="AJ190" s="4" t="s">
        <v>3177</v>
      </c>
      <c r="AK190" s="4" t="s">
        <v>59</v>
      </c>
      <c r="AL190" s="4" t="s">
        <v>3178</v>
      </c>
      <c r="AM190" s="9">
        <v>0.18</v>
      </c>
      <c r="AN190" s="9">
        <v>0.34399999999999997</v>
      </c>
      <c r="AO190" s="9">
        <v>0.83599999999999997</v>
      </c>
      <c r="AP190" s="9">
        <v>1</v>
      </c>
      <c r="AQ190" s="3" t="s">
        <v>3179</v>
      </c>
      <c r="AR190" s="5" t="s">
        <v>3180</v>
      </c>
      <c r="AS190" s="5" t="s">
        <v>3181</v>
      </c>
      <c r="AT190" s="5" t="s">
        <v>3182</v>
      </c>
      <c r="AU190" s="5" t="s">
        <v>3183</v>
      </c>
      <c r="AV190" s="5" t="s">
        <v>3184</v>
      </c>
      <c r="AW190" s="5" t="s">
        <v>3182</v>
      </c>
      <c r="AX190" s="5" t="s">
        <v>3183</v>
      </c>
      <c r="AY190" s="5" t="s">
        <v>3185</v>
      </c>
      <c r="AZ190" s="5" t="s">
        <v>3182</v>
      </c>
      <c r="BA190" s="5" t="s">
        <v>3183</v>
      </c>
      <c r="BB190" s="5" t="s">
        <v>3186</v>
      </c>
      <c r="BC190" s="5" t="s">
        <v>3182</v>
      </c>
      <c r="BD190" s="5" t="s">
        <v>3183</v>
      </c>
      <c r="BE190" s="5" t="s">
        <v>3187</v>
      </c>
      <c r="BF190" s="5" t="s">
        <v>3182</v>
      </c>
      <c r="BG190" s="5" t="s">
        <v>3183</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7">
        <v>300000</v>
      </c>
    </row>
    <row r="191" spans="1:77" ht="15.75" hidden="1">
      <c r="A191" s="49" t="str">
        <f>B191&amp;COUNTIF($B$3:B191,B191)</f>
        <v>02CD085</v>
      </c>
      <c r="B191" s="3" t="s">
        <v>3126</v>
      </c>
      <c r="C191" s="4" t="s">
        <v>3127</v>
      </c>
      <c r="D191" s="4" t="s">
        <v>3128</v>
      </c>
      <c r="E191" s="4" t="s">
        <v>3129</v>
      </c>
      <c r="F191" s="4" t="s">
        <v>3130</v>
      </c>
      <c r="G191" s="4" t="s">
        <v>3131</v>
      </c>
      <c r="H191" s="3" t="s">
        <v>1296</v>
      </c>
      <c r="I191" s="4" t="s">
        <v>1297</v>
      </c>
      <c r="J191" s="4" t="s">
        <v>3188</v>
      </c>
      <c r="K191" s="5" t="s">
        <v>3189</v>
      </c>
      <c r="L191" s="6">
        <v>2</v>
      </c>
      <c r="M191" s="5" t="s">
        <v>22</v>
      </c>
      <c r="N191" s="88">
        <v>3</v>
      </c>
      <c r="O191" s="4" t="s">
        <v>138</v>
      </c>
      <c r="P191" s="88">
        <v>2</v>
      </c>
      <c r="Q191" s="4" t="s">
        <v>184</v>
      </c>
      <c r="R191" s="88">
        <v>6</v>
      </c>
      <c r="S191" s="4" t="s">
        <v>1300</v>
      </c>
      <c r="T191" s="66" t="str">
        <f t="shared" si="2"/>
        <v xml:space="preserve">6. Agua limpia y saneamiento </v>
      </c>
      <c r="U191" s="88" t="s">
        <v>349</v>
      </c>
      <c r="V191" s="4" t="s">
        <v>350</v>
      </c>
      <c r="W191" s="88" t="s">
        <v>349</v>
      </c>
      <c r="X191" s="4" t="s">
        <v>783</v>
      </c>
      <c r="Y191" s="88" t="s">
        <v>528</v>
      </c>
      <c r="Z191" s="4" t="s">
        <v>1301</v>
      </c>
      <c r="AA191" s="52" t="s">
        <v>15460</v>
      </c>
      <c r="AB191" s="3" t="s">
        <v>1302</v>
      </c>
      <c r="AC191" s="4" t="s">
        <v>1303</v>
      </c>
      <c r="AD191" s="4" t="s">
        <v>3190</v>
      </c>
      <c r="AE191" s="4" t="s">
        <v>3191</v>
      </c>
      <c r="AF191" s="4" t="s">
        <v>3192</v>
      </c>
      <c r="AG191" s="4" t="s">
        <v>3193</v>
      </c>
      <c r="AH191" s="8">
        <v>0.85</v>
      </c>
      <c r="AI191" s="4" t="s">
        <v>3194</v>
      </c>
      <c r="AJ191" s="4" t="s">
        <v>3195</v>
      </c>
      <c r="AK191" s="4" t="s">
        <v>59</v>
      </c>
      <c r="AL191" s="4" t="s">
        <v>3196</v>
      </c>
      <c r="AM191" s="9">
        <v>0.15</v>
      </c>
      <c r="AN191" s="9">
        <v>0.4</v>
      </c>
      <c r="AO191" s="9">
        <v>0.65</v>
      </c>
      <c r="AP191" s="9">
        <v>0.85</v>
      </c>
      <c r="AQ191" s="6">
        <v>0.95</v>
      </c>
      <c r="AR191" s="5" t="s">
        <v>3197</v>
      </c>
      <c r="AS191" s="5" t="s">
        <v>3198</v>
      </c>
      <c r="AT191" s="5" t="s">
        <v>3143</v>
      </c>
      <c r="AU191" s="5" t="s">
        <v>3199</v>
      </c>
      <c r="AV191" s="5" t="s">
        <v>3200</v>
      </c>
      <c r="AW191" s="5" t="s">
        <v>3143</v>
      </c>
      <c r="AX191" s="5" t="s">
        <v>3199</v>
      </c>
      <c r="AY191" s="5" t="s">
        <v>3201</v>
      </c>
      <c r="AZ191" s="5" t="s">
        <v>3143</v>
      </c>
      <c r="BA191" s="5" t="s">
        <v>3199</v>
      </c>
      <c r="BB191" s="5" t="s">
        <v>3202</v>
      </c>
      <c r="BC191" s="5" t="s">
        <v>3143</v>
      </c>
      <c r="BD191" s="5" t="s">
        <v>3199</v>
      </c>
      <c r="BE191" s="5" t="s">
        <v>3203</v>
      </c>
      <c r="BF191" s="5" t="s">
        <v>3143</v>
      </c>
      <c r="BG191" s="5" t="s">
        <v>3199</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7">
        <v>2500000</v>
      </c>
    </row>
    <row r="192" spans="1:77" ht="15.75" hidden="1">
      <c r="A192" s="49" t="str">
        <f>B192&amp;COUNTIF($B$3:B192,B192)</f>
        <v>02CD086</v>
      </c>
      <c r="B192" s="3" t="s">
        <v>3126</v>
      </c>
      <c r="C192" s="4" t="s">
        <v>3127</v>
      </c>
      <c r="D192" s="4" t="s">
        <v>3128</v>
      </c>
      <c r="E192" s="4" t="s">
        <v>3129</v>
      </c>
      <c r="F192" s="4" t="s">
        <v>3130</v>
      </c>
      <c r="G192" s="4" t="s">
        <v>3131</v>
      </c>
      <c r="H192" s="3" t="s">
        <v>2163</v>
      </c>
      <c r="I192" s="4" t="s">
        <v>2164</v>
      </c>
      <c r="J192" s="4" t="s">
        <v>3204</v>
      </c>
      <c r="K192" s="5" t="s">
        <v>3205</v>
      </c>
      <c r="L192" s="6">
        <v>2</v>
      </c>
      <c r="M192" s="5" t="s">
        <v>22</v>
      </c>
      <c r="N192" s="88">
        <v>2</v>
      </c>
      <c r="O192" s="5" t="s">
        <v>25</v>
      </c>
      <c r="P192" s="88">
        <v>1</v>
      </c>
      <c r="Q192" s="5" t="s">
        <v>28</v>
      </c>
      <c r="R192" s="88">
        <v>11</v>
      </c>
      <c r="S192" s="4" t="s">
        <v>631</v>
      </c>
      <c r="T192" s="66" t="str">
        <f t="shared" si="2"/>
        <v>11. Ciudades y comunidades sostenibles</v>
      </c>
      <c r="U192" s="88" t="s">
        <v>349</v>
      </c>
      <c r="V192" s="4" t="s">
        <v>350</v>
      </c>
      <c r="W192" s="88" t="s">
        <v>349</v>
      </c>
      <c r="X192" s="4" t="s">
        <v>783</v>
      </c>
      <c r="Y192" s="88" t="s">
        <v>497</v>
      </c>
      <c r="Z192" s="4" t="s">
        <v>784</v>
      </c>
      <c r="AA192" s="52" t="s">
        <v>15456</v>
      </c>
      <c r="AB192" s="3" t="s">
        <v>1324</v>
      </c>
      <c r="AC192" s="4" t="s">
        <v>1325</v>
      </c>
      <c r="AD192" s="4" t="s">
        <v>3206</v>
      </c>
      <c r="AE192" s="4" t="s">
        <v>3207</v>
      </c>
      <c r="AF192" s="4" t="s">
        <v>3208</v>
      </c>
      <c r="AG192" s="4" t="s">
        <v>3209</v>
      </c>
      <c r="AH192" s="8">
        <v>0.98</v>
      </c>
      <c r="AI192" s="4" t="s">
        <v>3210</v>
      </c>
      <c r="AJ192" s="4" t="s">
        <v>3211</v>
      </c>
      <c r="AK192" s="4" t="s">
        <v>59</v>
      </c>
      <c r="AL192" s="4" t="s">
        <v>3212</v>
      </c>
      <c r="AM192" s="9">
        <v>0.4</v>
      </c>
      <c r="AN192" s="9">
        <v>0.65</v>
      </c>
      <c r="AO192" s="9">
        <v>0.85</v>
      </c>
      <c r="AP192" s="9">
        <v>0.98</v>
      </c>
      <c r="AQ192" s="6">
        <v>1</v>
      </c>
      <c r="AR192" s="5" t="s">
        <v>3213</v>
      </c>
      <c r="AS192" s="5" t="s">
        <v>3214</v>
      </c>
      <c r="AT192" s="5" t="s">
        <v>3215</v>
      </c>
      <c r="AU192" s="5" t="s">
        <v>3017</v>
      </c>
      <c r="AV192" s="5" t="s">
        <v>3216</v>
      </c>
      <c r="AW192" s="5" t="s">
        <v>3215</v>
      </c>
      <c r="AX192" s="5" t="s">
        <v>3017</v>
      </c>
      <c r="AY192" s="5" t="s">
        <v>229</v>
      </c>
      <c r="AZ192" s="5" t="s">
        <v>229</v>
      </c>
      <c r="BA192" s="5" t="s">
        <v>229</v>
      </c>
      <c r="BB192" s="5" t="s">
        <v>229</v>
      </c>
      <c r="BC192" s="5" t="s">
        <v>229</v>
      </c>
      <c r="BD192" s="5" t="s">
        <v>229</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7">
        <v>1620000</v>
      </c>
    </row>
    <row r="193" spans="1:77" ht="15.75" hidden="1">
      <c r="A193" s="49" t="str">
        <f>B193&amp;COUNTIF($B$3:B193,B193)</f>
        <v>02CD087</v>
      </c>
      <c r="B193" s="3" t="s">
        <v>3126</v>
      </c>
      <c r="C193" s="4" t="s">
        <v>3127</v>
      </c>
      <c r="D193" s="4" t="s">
        <v>3128</v>
      </c>
      <c r="E193" s="4" t="s">
        <v>3129</v>
      </c>
      <c r="F193" s="4" t="s">
        <v>3130</v>
      </c>
      <c r="G193" s="4" t="s">
        <v>3131</v>
      </c>
      <c r="H193" s="3" t="s">
        <v>1261</v>
      </c>
      <c r="I193" s="4" t="s">
        <v>1262</v>
      </c>
      <c r="J193" s="4" t="s">
        <v>3217</v>
      </c>
      <c r="K193" s="5" t="s">
        <v>3218</v>
      </c>
      <c r="L193" s="6">
        <v>2</v>
      </c>
      <c r="M193" s="5" t="s">
        <v>22</v>
      </c>
      <c r="N193" s="88">
        <v>2</v>
      </c>
      <c r="O193" s="4" t="s">
        <v>25</v>
      </c>
      <c r="P193" s="88">
        <v>2</v>
      </c>
      <c r="Q193" s="4" t="s">
        <v>180</v>
      </c>
      <c r="R193" s="88">
        <v>11</v>
      </c>
      <c r="S193" s="4" t="s">
        <v>631</v>
      </c>
      <c r="T193" s="66" t="str">
        <f t="shared" si="2"/>
        <v>11. Ciudades y comunidades sostenibles</v>
      </c>
      <c r="U193" s="88" t="s">
        <v>349</v>
      </c>
      <c r="V193" s="4" t="s">
        <v>350</v>
      </c>
      <c r="W193" s="88" t="s">
        <v>349</v>
      </c>
      <c r="X193" s="4" t="s">
        <v>783</v>
      </c>
      <c r="Y193" s="88" t="s">
        <v>497</v>
      </c>
      <c r="Z193" s="4" t="s">
        <v>784</v>
      </c>
      <c r="AA193" s="52" t="s">
        <v>15456</v>
      </c>
      <c r="AB193" s="3" t="s">
        <v>1265</v>
      </c>
      <c r="AC193" s="4" t="s">
        <v>1266</v>
      </c>
      <c r="AD193" s="4" t="s">
        <v>3219</v>
      </c>
      <c r="AE193" s="4" t="s">
        <v>3220</v>
      </c>
      <c r="AF193" s="4" t="s">
        <v>3221</v>
      </c>
      <c r="AG193" s="4" t="s">
        <v>3222</v>
      </c>
      <c r="AH193" s="8">
        <v>0.98</v>
      </c>
      <c r="AI193" s="4" t="s">
        <v>3223</v>
      </c>
      <c r="AJ193" s="4" t="s">
        <v>3224</v>
      </c>
      <c r="AK193" s="4" t="s">
        <v>59</v>
      </c>
      <c r="AL193" s="4" t="s">
        <v>3225</v>
      </c>
      <c r="AM193" s="9">
        <v>0.15</v>
      </c>
      <c r="AN193" s="9">
        <v>0.45</v>
      </c>
      <c r="AO193" s="9">
        <v>0.7</v>
      </c>
      <c r="AP193" s="9">
        <v>0.98</v>
      </c>
      <c r="AQ193" s="6">
        <v>1</v>
      </c>
      <c r="AR193" s="5" t="s">
        <v>3226</v>
      </c>
      <c r="AS193" s="5" t="s">
        <v>3227</v>
      </c>
      <c r="AT193" s="5" t="s">
        <v>3215</v>
      </c>
      <c r="AU193" s="5" t="s">
        <v>3228</v>
      </c>
      <c r="AV193" s="5" t="s">
        <v>3229</v>
      </c>
      <c r="AW193" s="5" t="s">
        <v>3215</v>
      </c>
      <c r="AX193" s="5" t="s">
        <v>3228</v>
      </c>
      <c r="AY193" s="5" t="s">
        <v>3230</v>
      </c>
      <c r="AZ193" s="5" t="s">
        <v>3215</v>
      </c>
      <c r="BA193" s="5" t="s">
        <v>3231</v>
      </c>
      <c r="BB193" s="5" t="s">
        <v>3232</v>
      </c>
      <c r="BC193" s="5" t="s">
        <v>3215</v>
      </c>
      <c r="BD193" s="5" t="s">
        <v>3228</v>
      </c>
      <c r="BE193" s="5" t="s">
        <v>3233</v>
      </c>
      <c r="BF193" s="5" t="s">
        <v>3215</v>
      </c>
      <c r="BG193" s="5" t="s">
        <v>3228</v>
      </c>
      <c r="BH193" s="5" t="s">
        <v>3234</v>
      </c>
      <c r="BI193" s="5" t="s">
        <v>3215</v>
      </c>
      <c r="BJ193" s="5" t="s">
        <v>229</v>
      </c>
      <c r="BK193" s="5" t="s">
        <v>3235</v>
      </c>
      <c r="BL193" s="5" t="s">
        <v>3215</v>
      </c>
      <c r="BM193" s="5" t="s">
        <v>229</v>
      </c>
      <c r="BN193" s="5" t="s">
        <v>229</v>
      </c>
      <c r="BO193" s="5" t="s">
        <v>229</v>
      </c>
      <c r="BP193" s="5" t="s">
        <v>229</v>
      </c>
      <c r="BQ193" s="5" t="s">
        <v>229</v>
      </c>
      <c r="BR193" s="5" t="s">
        <v>229</v>
      </c>
      <c r="BS193" s="5" t="s">
        <v>229</v>
      </c>
      <c r="BT193" s="5" t="s">
        <v>229</v>
      </c>
      <c r="BU193" s="5" t="s">
        <v>229</v>
      </c>
      <c r="BV193" s="5" t="s">
        <v>229</v>
      </c>
      <c r="BY193" s="67">
        <v>216000</v>
      </c>
    </row>
    <row r="194" spans="1:77" ht="15.75" hidden="1">
      <c r="A194" s="49" t="str">
        <f>B194&amp;COUNTIF($B$3:B194,B194)</f>
        <v>02CD088</v>
      </c>
      <c r="B194" s="3" t="s">
        <v>3126</v>
      </c>
      <c r="C194" s="4" t="s">
        <v>3127</v>
      </c>
      <c r="D194" s="4" t="s">
        <v>3128</v>
      </c>
      <c r="E194" s="4" t="s">
        <v>3129</v>
      </c>
      <c r="F194" s="4" t="s">
        <v>3130</v>
      </c>
      <c r="G194" s="4" t="s">
        <v>3131</v>
      </c>
      <c r="H194" s="3" t="s">
        <v>14</v>
      </c>
      <c r="I194" s="4" t="s">
        <v>16</v>
      </c>
      <c r="J194" s="4" t="s">
        <v>3236</v>
      </c>
      <c r="K194" s="5" t="s">
        <v>3237</v>
      </c>
      <c r="L194" s="6">
        <v>2</v>
      </c>
      <c r="M194" s="5" t="s">
        <v>22</v>
      </c>
      <c r="N194" s="88" t="s">
        <v>349</v>
      </c>
      <c r="O194" s="5" t="s">
        <v>25</v>
      </c>
      <c r="P194" s="88" t="s">
        <v>497</v>
      </c>
      <c r="Q194" s="5" t="s">
        <v>28</v>
      </c>
      <c r="R194" s="88" t="s">
        <v>1593</v>
      </c>
      <c r="S194" s="4" t="s">
        <v>286</v>
      </c>
      <c r="T194" s="66" t="str">
        <f t="shared" si="2"/>
        <v xml:space="preserve">10. Reducción de las desigualdades </v>
      </c>
      <c r="U194" s="88" t="s">
        <v>497</v>
      </c>
      <c r="V194" s="4" t="s">
        <v>34</v>
      </c>
      <c r="W194" s="88" t="s">
        <v>349</v>
      </c>
      <c r="X194" s="4" t="s">
        <v>269</v>
      </c>
      <c r="Y194" s="88" t="s">
        <v>497</v>
      </c>
      <c r="Z194" s="4" t="s">
        <v>1093</v>
      </c>
      <c r="AA194" s="52" t="s">
        <v>15462</v>
      </c>
      <c r="AB194" s="3" t="s">
        <v>42</v>
      </c>
      <c r="AC194" s="4" t="s">
        <v>44</v>
      </c>
      <c r="AD194" s="4" t="s">
        <v>3238</v>
      </c>
      <c r="AE194" s="4" t="s">
        <v>3239</v>
      </c>
      <c r="AF194" s="4" t="s">
        <v>3240</v>
      </c>
      <c r="AG194" s="4" t="s">
        <v>3241</v>
      </c>
      <c r="AH194" s="3">
        <v>0.98</v>
      </c>
      <c r="AI194" s="4" t="s">
        <v>3242</v>
      </c>
      <c r="AJ194" s="4" t="s">
        <v>3243</v>
      </c>
      <c r="AK194" s="4" t="s">
        <v>3244</v>
      </c>
      <c r="AL194" s="4" t="s">
        <v>3245</v>
      </c>
      <c r="AM194" s="8">
        <v>0</v>
      </c>
      <c r="AN194" s="8">
        <v>0</v>
      </c>
      <c r="AO194" s="8">
        <v>0</v>
      </c>
      <c r="AP194" s="8">
        <v>2</v>
      </c>
      <c r="AQ194" s="6">
        <v>2</v>
      </c>
      <c r="AR194" s="5" t="s">
        <v>3246</v>
      </c>
      <c r="AS194" s="5" t="s">
        <v>3247</v>
      </c>
      <c r="AT194" s="5" t="s">
        <v>3248</v>
      </c>
      <c r="AU194" s="5" t="s">
        <v>3249</v>
      </c>
      <c r="AV194" s="5" t="s">
        <v>3250</v>
      </c>
      <c r="AW194" s="5" t="s">
        <v>3251</v>
      </c>
      <c r="AX194" s="5" t="s">
        <v>3252</v>
      </c>
      <c r="AY194" s="5" t="s">
        <v>3253</v>
      </c>
      <c r="AZ194" s="5" t="s">
        <v>3254</v>
      </c>
      <c r="BA194" s="5" t="s">
        <v>3255</v>
      </c>
      <c r="BB194" s="5" t="s">
        <v>3256</v>
      </c>
      <c r="BC194" s="5" t="s">
        <v>3257</v>
      </c>
      <c r="BD194" s="5" t="s">
        <v>3258</v>
      </c>
      <c r="BE194" s="5" t="s">
        <v>3259</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W194" t="s">
        <v>120</v>
      </c>
      <c r="BX194" t="s">
        <v>122</v>
      </c>
      <c r="BY194" s="67">
        <v>2160000</v>
      </c>
    </row>
    <row r="195" spans="1:77" ht="15.75" hidden="1">
      <c r="A195" s="49" t="str">
        <f>B195&amp;COUNTIF($B$3:B195,B195)</f>
        <v>02CD089</v>
      </c>
      <c r="B195" s="3" t="s">
        <v>3126</v>
      </c>
      <c r="C195" s="4" t="s">
        <v>3127</v>
      </c>
      <c r="D195" s="4" t="s">
        <v>3128</v>
      </c>
      <c r="E195" s="4" t="s">
        <v>3129</v>
      </c>
      <c r="F195" s="4" t="s">
        <v>3130</v>
      </c>
      <c r="G195" s="4" t="s">
        <v>3131</v>
      </c>
      <c r="H195" s="3" t="s">
        <v>231</v>
      </c>
      <c r="I195" s="4" t="s">
        <v>232</v>
      </c>
      <c r="J195" s="4" t="s">
        <v>3260</v>
      </c>
      <c r="K195" s="5" t="s">
        <v>3261</v>
      </c>
      <c r="L195" s="6">
        <v>5</v>
      </c>
      <c r="M195" s="5" t="s">
        <v>128</v>
      </c>
      <c r="N195" s="88">
        <v>3</v>
      </c>
      <c r="O195" s="4" t="s">
        <v>150</v>
      </c>
      <c r="P195" s="88">
        <v>1</v>
      </c>
      <c r="Q195" s="4" t="s">
        <v>209</v>
      </c>
      <c r="R195" s="88">
        <v>16</v>
      </c>
      <c r="S195" s="4" t="s">
        <v>31</v>
      </c>
      <c r="T195" s="66" t="str">
        <f t="shared" ref="T195:T258" si="3">R195&amp;". "&amp;S195</f>
        <v>16. Paz, justicia e instituciones sólidas</v>
      </c>
      <c r="U195" s="88" t="s">
        <v>497</v>
      </c>
      <c r="V195" s="4" t="s">
        <v>34</v>
      </c>
      <c r="W195" s="88" t="s">
        <v>3581</v>
      </c>
      <c r="X195" s="4" t="s">
        <v>235</v>
      </c>
      <c r="Y195" s="88" t="s">
        <v>349</v>
      </c>
      <c r="Z195" s="4" t="s">
        <v>236</v>
      </c>
      <c r="AA195" s="52" t="s">
        <v>15449</v>
      </c>
      <c r="AB195" s="3" t="s">
        <v>237</v>
      </c>
      <c r="AC195" s="4" t="s">
        <v>238</v>
      </c>
      <c r="AD195" s="4" t="s">
        <v>3262</v>
      </c>
      <c r="AE195" s="4" t="s">
        <v>3263</v>
      </c>
      <c r="AF195" s="4" t="s">
        <v>3264</v>
      </c>
      <c r="AG195" s="4" t="s">
        <v>3265</v>
      </c>
      <c r="AH195" s="8">
        <v>0.98</v>
      </c>
      <c r="AI195" s="4" t="s">
        <v>3266</v>
      </c>
      <c r="AJ195" s="4" t="s">
        <v>3267</v>
      </c>
      <c r="AK195" s="4" t="s">
        <v>59</v>
      </c>
      <c r="AL195" s="4" t="s">
        <v>3268</v>
      </c>
      <c r="AM195" s="9">
        <v>0.1</v>
      </c>
      <c r="AN195" s="9">
        <v>0.4</v>
      </c>
      <c r="AO195" s="9">
        <v>0.7</v>
      </c>
      <c r="AP195" s="9">
        <v>0.98</v>
      </c>
      <c r="AQ195" s="6">
        <v>1</v>
      </c>
      <c r="AR195" s="5" t="s">
        <v>3269</v>
      </c>
      <c r="AS195" s="5" t="s">
        <v>3270</v>
      </c>
      <c r="AT195" s="5" t="s">
        <v>3271</v>
      </c>
      <c r="AU195" s="5" t="s">
        <v>3272</v>
      </c>
      <c r="AV195" s="5" t="s">
        <v>3273</v>
      </c>
      <c r="AW195" s="5" t="s">
        <v>3271</v>
      </c>
      <c r="AX195" s="5" t="s">
        <v>3272</v>
      </c>
      <c r="AY195" s="5" t="s">
        <v>3274</v>
      </c>
      <c r="AZ195" s="5" t="s">
        <v>3271</v>
      </c>
      <c r="BA195" s="5" t="s">
        <v>3272</v>
      </c>
      <c r="BB195" s="5" t="s">
        <v>3275</v>
      </c>
      <c r="BC195" s="5" t="s">
        <v>3271</v>
      </c>
      <c r="BD195" s="5" t="s">
        <v>3272</v>
      </c>
      <c r="BE195" s="5" t="s">
        <v>3276</v>
      </c>
      <c r="BF195" s="5" t="s">
        <v>3271</v>
      </c>
      <c r="BG195" s="5" t="s">
        <v>3272</v>
      </c>
      <c r="BH195" s="5" t="s">
        <v>1964</v>
      </c>
      <c r="BI195" s="5" t="s">
        <v>3271</v>
      </c>
      <c r="BJ195" s="5" t="s">
        <v>3272</v>
      </c>
      <c r="BK195" s="5" t="s">
        <v>3277</v>
      </c>
      <c r="BL195" s="5" t="s">
        <v>3271</v>
      </c>
      <c r="BM195" s="5" t="s">
        <v>3272</v>
      </c>
      <c r="BN195" s="5" t="s">
        <v>3278</v>
      </c>
      <c r="BO195" s="5" t="s">
        <v>3271</v>
      </c>
      <c r="BP195" s="5" t="s">
        <v>3272</v>
      </c>
      <c r="BQ195" s="5" t="s">
        <v>3279</v>
      </c>
      <c r="BR195" s="5" t="s">
        <v>3271</v>
      </c>
      <c r="BS195" s="5" t="s">
        <v>3272</v>
      </c>
      <c r="BT195" s="5" t="s">
        <v>229</v>
      </c>
      <c r="BU195" s="5" t="s">
        <v>229</v>
      </c>
      <c r="BV195" s="5" t="s">
        <v>229</v>
      </c>
      <c r="BY195" s="67">
        <v>10000000</v>
      </c>
    </row>
    <row r="196" spans="1:77" ht="15.75" hidden="1">
      <c r="A196" s="49" t="str">
        <f>B196&amp;COUNTIF($B$3:B196,B196)</f>
        <v>02CD0810</v>
      </c>
      <c r="B196" s="3" t="s">
        <v>3126</v>
      </c>
      <c r="C196" s="4" t="s">
        <v>3127</v>
      </c>
      <c r="D196" s="4" t="s">
        <v>3128</v>
      </c>
      <c r="E196" s="4" t="s">
        <v>3129</v>
      </c>
      <c r="F196" s="4" t="s">
        <v>3130</v>
      </c>
      <c r="G196" s="4" t="s">
        <v>3131</v>
      </c>
      <c r="H196" s="3" t="s">
        <v>248</v>
      </c>
      <c r="I196" s="4" t="s">
        <v>249</v>
      </c>
      <c r="J196" s="4" t="s">
        <v>3280</v>
      </c>
      <c r="K196" s="5" t="s">
        <v>3281</v>
      </c>
      <c r="L196" s="6">
        <v>2</v>
      </c>
      <c r="M196" s="5" t="s">
        <v>22</v>
      </c>
      <c r="N196" s="88">
        <v>2</v>
      </c>
      <c r="O196" s="5" t="s">
        <v>25</v>
      </c>
      <c r="P196" s="88">
        <v>2</v>
      </c>
      <c r="Q196" s="5" t="s">
        <v>180</v>
      </c>
      <c r="R196" s="88">
        <v>16</v>
      </c>
      <c r="S196" s="4" t="s">
        <v>31</v>
      </c>
      <c r="T196" s="66" t="str">
        <f t="shared" si="3"/>
        <v>16. Paz, justicia e instituciones sólidas</v>
      </c>
      <c r="U196" s="88" t="s">
        <v>349</v>
      </c>
      <c r="V196" s="4" t="s">
        <v>34</v>
      </c>
      <c r="W196" s="88" t="s">
        <v>528</v>
      </c>
      <c r="X196" s="4" t="s">
        <v>37</v>
      </c>
      <c r="Y196" s="88" t="s">
        <v>349</v>
      </c>
      <c r="Z196" s="4" t="s">
        <v>252</v>
      </c>
      <c r="AA196" s="52" t="s">
        <v>15495</v>
      </c>
      <c r="AB196" s="3" t="s">
        <v>253</v>
      </c>
      <c r="AC196" s="4" t="s">
        <v>254</v>
      </c>
      <c r="AD196" s="4" t="s">
        <v>3282</v>
      </c>
      <c r="AE196" s="4" t="s">
        <v>3283</v>
      </c>
      <c r="AF196" s="4" t="s">
        <v>3284</v>
      </c>
      <c r="AG196" s="4" t="s">
        <v>3285</v>
      </c>
      <c r="AH196" s="8">
        <v>0.98</v>
      </c>
      <c r="AI196" s="4" t="s">
        <v>3286</v>
      </c>
      <c r="AJ196" s="4" t="s">
        <v>3287</v>
      </c>
      <c r="AK196" s="4" t="s">
        <v>59</v>
      </c>
      <c r="AL196" s="4" t="s">
        <v>3288</v>
      </c>
      <c r="AM196" s="9">
        <v>0.1</v>
      </c>
      <c r="AN196" s="9">
        <v>0.3</v>
      </c>
      <c r="AO196" s="9">
        <v>0.7</v>
      </c>
      <c r="AP196" s="9">
        <v>0.98</v>
      </c>
      <c r="AQ196" s="6">
        <v>1</v>
      </c>
      <c r="AR196" s="5" t="s">
        <v>3285</v>
      </c>
      <c r="AS196" s="5" t="s">
        <v>3289</v>
      </c>
      <c r="AT196" s="5" t="s">
        <v>3290</v>
      </c>
      <c r="AU196" s="5" t="s">
        <v>3291</v>
      </c>
      <c r="AV196" s="5" t="s">
        <v>3292</v>
      </c>
      <c r="AW196" s="5" t="s">
        <v>3293</v>
      </c>
      <c r="AX196" s="5" t="s">
        <v>3294</v>
      </c>
      <c r="AY196" s="5" t="s">
        <v>3295</v>
      </c>
      <c r="AZ196" s="5" t="s">
        <v>3293</v>
      </c>
      <c r="BA196" s="5" t="s">
        <v>3294</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7">
        <v>155104434</v>
      </c>
    </row>
    <row r="197" spans="1:77" ht="15.75" hidden="1">
      <c r="A197" s="49" t="str">
        <f>B197&amp;COUNTIF($B$3:B197,B197)</f>
        <v>02CD0811</v>
      </c>
      <c r="B197" s="3" t="s">
        <v>3126</v>
      </c>
      <c r="C197" s="4" t="s">
        <v>3127</v>
      </c>
      <c r="D197" s="4" t="s">
        <v>3128</v>
      </c>
      <c r="E197" s="4" t="s">
        <v>3129</v>
      </c>
      <c r="F197" s="4" t="s">
        <v>3130</v>
      </c>
      <c r="G197" s="4" t="s">
        <v>3131</v>
      </c>
      <c r="H197" s="3" t="s">
        <v>263</v>
      </c>
      <c r="I197" s="4" t="s">
        <v>264</v>
      </c>
      <c r="J197" s="4" t="s">
        <v>3296</v>
      </c>
      <c r="K197" s="5" t="s">
        <v>3297</v>
      </c>
      <c r="L197" s="6">
        <v>1</v>
      </c>
      <c r="M197" s="5" t="s">
        <v>125</v>
      </c>
      <c r="N197" s="88">
        <v>5</v>
      </c>
      <c r="O197" s="4" t="s">
        <v>134</v>
      </c>
      <c r="P197" s="88">
        <v>0</v>
      </c>
      <c r="Q197" s="4" t="s">
        <v>134</v>
      </c>
      <c r="R197" s="88">
        <v>5</v>
      </c>
      <c r="S197" s="4" t="s">
        <v>268</v>
      </c>
      <c r="T197" s="66" t="str">
        <f t="shared" si="3"/>
        <v xml:space="preserve">5. Igualdad de género </v>
      </c>
      <c r="U197" s="88" t="s">
        <v>497</v>
      </c>
      <c r="V197" s="4" t="s">
        <v>34</v>
      </c>
      <c r="W197" s="88" t="s">
        <v>349</v>
      </c>
      <c r="X197" s="4" t="s">
        <v>269</v>
      </c>
      <c r="Y197" s="88" t="s">
        <v>840</v>
      </c>
      <c r="Z197" s="4" t="s">
        <v>270</v>
      </c>
      <c r="AA197" s="52" t="s">
        <v>15450</v>
      </c>
      <c r="AB197" s="3" t="s">
        <v>271</v>
      </c>
      <c r="AC197" s="4" t="s">
        <v>272</v>
      </c>
      <c r="AD197" s="4" t="s">
        <v>3298</v>
      </c>
      <c r="AE197" s="4" t="s">
        <v>3299</v>
      </c>
      <c r="AF197" s="4" t="s">
        <v>3300</v>
      </c>
      <c r="AG197" s="4" t="s">
        <v>3301</v>
      </c>
      <c r="AH197" s="8">
        <v>0.98</v>
      </c>
      <c r="AI197" s="4" t="s">
        <v>3302</v>
      </c>
      <c r="AJ197" s="4" t="s">
        <v>3287</v>
      </c>
      <c r="AK197" s="4" t="s">
        <v>59</v>
      </c>
      <c r="AL197" s="4" t="s">
        <v>3303</v>
      </c>
      <c r="AM197" s="8">
        <v>0</v>
      </c>
      <c r="AN197" s="9">
        <v>0.1</v>
      </c>
      <c r="AO197" s="9">
        <v>0.7</v>
      </c>
      <c r="AP197" s="9">
        <v>0.98</v>
      </c>
      <c r="AQ197" s="6">
        <v>1</v>
      </c>
      <c r="AR197" s="5" t="s">
        <v>3304</v>
      </c>
      <c r="AS197" s="5" t="s">
        <v>3305</v>
      </c>
      <c r="AT197" s="5" t="s">
        <v>3306</v>
      </c>
      <c r="AU197" s="5" t="s">
        <v>3307</v>
      </c>
      <c r="AV197" s="5" t="s">
        <v>3308</v>
      </c>
      <c r="AW197" s="5" t="s">
        <v>3306</v>
      </c>
      <c r="AX197" s="5" t="s">
        <v>3307</v>
      </c>
      <c r="AY197" s="5" t="s">
        <v>3309</v>
      </c>
      <c r="AZ197" s="5" t="s">
        <v>3306</v>
      </c>
      <c r="BA197" s="5" t="s">
        <v>3307</v>
      </c>
      <c r="BB197" s="5" t="s">
        <v>229</v>
      </c>
      <c r="BC197" s="5" t="s">
        <v>3306</v>
      </c>
      <c r="BD197" s="5" t="s">
        <v>3307</v>
      </c>
      <c r="BE197" s="5" t="s">
        <v>229</v>
      </c>
      <c r="BF197" s="5" t="s">
        <v>229</v>
      </c>
      <c r="BG197" s="5" t="s">
        <v>229</v>
      </c>
      <c r="BH197" s="5" t="s">
        <v>229</v>
      </c>
      <c r="BI197" s="5" t="s">
        <v>229</v>
      </c>
      <c r="BJ197" s="5" t="s">
        <v>229</v>
      </c>
      <c r="BK197" s="5" t="s">
        <v>229</v>
      </c>
      <c r="BL197" s="5" t="s">
        <v>229</v>
      </c>
      <c r="BM197" s="5" t="s">
        <v>229</v>
      </c>
      <c r="BN197" s="5" t="s">
        <v>229</v>
      </c>
      <c r="BO197" s="5" t="s">
        <v>229</v>
      </c>
      <c r="BP197" s="5" t="s">
        <v>229</v>
      </c>
      <c r="BQ197" s="5" t="s">
        <v>229</v>
      </c>
      <c r="BR197" s="5" t="s">
        <v>229</v>
      </c>
      <c r="BS197" s="5" t="s">
        <v>229</v>
      </c>
      <c r="BT197" s="5" t="s">
        <v>229</v>
      </c>
      <c r="BU197" s="5" t="s">
        <v>229</v>
      </c>
      <c r="BV197" s="5" t="s">
        <v>229</v>
      </c>
      <c r="BY197" s="67">
        <v>9254000</v>
      </c>
    </row>
    <row r="198" spans="1:77" ht="15.75" hidden="1">
      <c r="A198" s="49" t="str">
        <f>B198&amp;COUNTIF($B$3:B198,B198)</f>
        <v>02CD0812</v>
      </c>
      <c r="B198" s="3" t="s">
        <v>3126</v>
      </c>
      <c r="C198" s="4" t="s">
        <v>3127</v>
      </c>
      <c r="D198" s="4" t="s">
        <v>3128</v>
      </c>
      <c r="E198" s="4" t="s">
        <v>3129</v>
      </c>
      <c r="F198" s="4" t="s">
        <v>3130</v>
      </c>
      <c r="G198" s="4" t="s">
        <v>3131</v>
      </c>
      <c r="H198" s="3" t="s">
        <v>282</v>
      </c>
      <c r="I198" s="4" t="s">
        <v>283</v>
      </c>
      <c r="J198" s="4" t="s">
        <v>3310</v>
      </c>
      <c r="K198" s="5" t="s">
        <v>3311</v>
      </c>
      <c r="L198" s="6">
        <v>1</v>
      </c>
      <c r="M198" s="5" t="s">
        <v>125</v>
      </c>
      <c r="N198" s="88">
        <v>6</v>
      </c>
      <c r="O198" s="5" t="s">
        <v>135</v>
      </c>
      <c r="P198" s="88">
        <v>0</v>
      </c>
      <c r="Q198" s="5" t="s">
        <v>135</v>
      </c>
      <c r="R198" s="88">
        <v>10</v>
      </c>
      <c r="S198" s="4" t="s">
        <v>286</v>
      </c>
      <c r="T198" s="66" t="str">
        <f t="shared" si="3"/>
        <v xml:space="preserve">10. Reducción de las desigualdades </v>
      </c>
      <c r="U198" s="88" t="s">
        <v>497</v>
      </c>
      <c r="V198" s="4" t="s">
        <v>34</v>
      </c>
      <c r="W198" s="88" t="s">
        <v>349</v>
      </c>
      <c r="X198" s="4" t="s">
        <v>269</v>
      </c>
      <c r="Y198" s="88" t="s">
        <v>840</v>
      </c>
      <c r="Z198" s="4" t="s">
        <v>270</v>
      </c>
      <c r="AA198" s="52" t="s">
        <v>15450</v>
      </c>
      <c r="AB198" s="3" t="s">
        <v>287</v>
      </c>
      <c r="AC198" s="4" t="s">
        <v>288</v>
      </c>
      <c r="AD198" s="4" t="s">
        <v>3312</v>
      </c>
      <c r="AE198" s="4" t="s">
        <v>3313</v>
      </c>
      <c r="AF198" s="4" t="s">
        <v>3314</v>
      </c>
      <c r="AG198" s="4" t="s">
        <v>3315</v>
      </c>
      <c r="AH198" s="8">
        <v>0.98</v>
      </c>
      <c r="AI198" s="4" t="s">
        <v>3316</v>
      </c>
      <c r="AJ198" s="4" t="s">
        <v>3317</v>
      </c>
      <c r="AK198" s="4" t="s">
        <v>59</v>
      </c>
      <c r="AL198" s="4" t="s">
        <v>3318</v>
      </c>
      <c r="AM198" s="9">
        <v>0.2</v>
      </c>
      <c r="AN198" s="9">
        <v>0.45</v>
      </c>
      <c r="AO198" s="9">
        <v>0.7</v>
      </c>
      <c r="AP198" s="9">
        <v>0.98</v>
      </c>
      <c r="AQ198" s="6">
        <v>1</v>
      </c>
      <c r="AR198" s="5" t="s">
        <v>3319</v>
      </c>
      <c r="AS198" s="5" t="s">
        <v>3320</v>
      </c>
      <c r="AT198" s="5" t="s">
        <v>3321</v>
      </c>
      <c r="AU198" s="5" t="s">
        <v>3322</v>
      </c>
      <c r="AV198" s="5" t="s">
        <v>3323</v>
      </c>
      <c r="AW198" s="5" t="s">
        <v>3321</v>
      </c>
      <c r="AX198" s="5" t="s">
        <v>3322</v>
      </c>
      <c r="AY198" s="5" t="s">
        <v>3324</v>
      </c>
      <c r="AZ198" s="5" t="s">
        <v>3321</v>
      </c>
      <c r="BA198" s="5" t="s">
        <v>3322</v>
      </c>
      <c r="BB198" s="5" t="s">
        <v>3325</v>
      </c>
      <c r="BC198" s="5" t="s">
        <v>3321</v>
      </c>
      <c r="BD198" s="5" t="s">
        <v>3322</v>
      </c>
      <c r="BE198" s="5" t="s">
        <v>229</v>
      </c>
      <c r="BF198" s="5" t="s">
        <v>229</v>
      </c>
      <c r="BG198" s="5" t="s">
        <v>229</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Y198" s="67">
        <v>27000000</v>
      </c>
    </row>
    <row r="199" spans="1:77" ht="15.75" hidden="1">
      <c r="A199" s="49" t="str">
        <f>B199&amp;COUNTIF($B$3:B199,B199)</f>
        <v>02CD0813</v>
      </c>
      <c r="B199" s="3" t="s">
        <v>3126</v>
      </c>
      <c r="C199" s="4" t="s">
        <v>3127</v>
      </c>
      <c r="D199" s="4" t="s">
        <v>3415</v>
      </c>
      <c r="E199" s="4" t="s">
        <v>3129</v>
      </c>
      <c r="F199" s="4" t="s">
        <v>3130</v>
      </c>
      <c r="G199" s="4" t="s">
        <v>3131</v>
      </c>
      <c r="H199" s="3" t="s">
        <v>345</v>
      </c>
      <c r="I199" s="4" t="s">
        <v>346</v>
      </c>
      <c r="J199" s="4" t="s">
        <v>347</v>
      </c>
      <c r="K199" s="5" t="s">
        <v>3416</v>
      </c>
      <c r="L199" s="6">
        <v>1</v>
      </c>
      <c r="M199" s="5" t="s">
        <v>125</v>
      </c>
      <c r="N199" s="88" t="s">
        <v>351</v>
      </c>
      <c r="O199" s="4" t="s">
        <v>135</v>
      </c>
      <c r="P199" s="88" t="s">
        <v>497</v>
      </c>
      <c r="Q199" s="4" t="s">
        <v>167</v>
      </c>
      <c r="R199" s="88" t="s">
        <v>1593</v>
      </c>
      <c r="S199" s="4" t="s">
        <v>286</v>
      </c>
      <c r="T199" s="66" t="str">
        <f t="shared" si="3"/>
        <v xml:space="preserve">10. Reducción de las desigualdades </v>
      </c>
      <c r="U199" s="88" t="s">
        <v>349</v>
      </c>
      <c r="V199" s="4" t="s">
        <v>350</v>
      </c>
      <c r="W199" s="88" t="s">
        <v>351</v>
      </c>
      <c r="X199" s="4" t="s">
        <v>352</v>
      </c>
      <c r="Y199" s="88" t="s">
        <v>353</v>
      </c>
      <c r="Z199" s="4" t="s">
        <v>354</v>
      </c>
      <c r="AA199" s="52" t="s">
        <v>1351</v>
      </c>
      <c r="AB199" s="3" t="s">
        <v>2510</v>
      </c>
      <c r="AC199" s="4" t="s">
        <v>355</v>
      </c>
      <c r="AD199" s="4" t="s">
        <v>356</v>
      </c>
      <c r="AE199" s="4" t="s">
        <v>357</v>
      </c>
      <c r="AF199" s="4" t="s">
        <v>358</v>
      </c>
      <c r="AG199" s="4" t="s">
        <v>359</v>
      </c>
      <c r="AH199" s="8">
        <v>1</v>
      </c>
      <c r="AI199" s="4" t="s">
        <v>360</v>
      </c>
      <c r="AJ199" s="4" t="s">
        <v>361</v>
      </c>
      <c r="AK199" s="4" t="s">
        <v>59</v>
      </c>
      <c r="AL199" s="4" t="s">
        <v>362</v>
      </c>
      <c r="AM199" s="3">
        <v>0</v>
      </c>
      <c r="AN199" s="3">
        <v>0.5</v>
      </c>
      <c r="AO199" s="3">
        <v>1</v>
      </c>
      <c r="AP199" s="3">
        <v>1</v>
      </c>
      <c r="AQ199" s="3">
        <v>1</v>
      </c>
      <c r="AR199" s="4" t="s">
        <v>363</v>
      </c>
      <c r="AS199" s="4" t="s">
        <v>364</v>
      </c>
      <c r="AT199" s="4" t="s">
        <v>362</v>
      </c>
      <c r="AU199" s="4" t="s">
        <v>362</v>
      </c>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Y199" s="67">
        <v>29303635</v>
      </c>
    </row>
    <row r="200" spans="1:77" ht="15.75" hidden="1">
      <c r="A200" s="49" t="str">
        <f>B200&amp;COUNTIF($B$3:B200,B200)</f>
        <v>02CD0814</v>
      </c>
      <c r="B200" s="3" t="s">
        <v>3126</v>
      </c>
      <c r="C200" s="4" t="s">
        <v>3127</v>
      </c>
      <c r="D200" s="4" t="s">
        <v>3128</v>
      </c>
      <c r="E200" s="4" t="s">
        <v>3129</v>
      </c>
      <c r="F200" s="4" t="s">
        <v>3130</v>
      </c>
      <c r="G200" s="4" t="s">
        <v>3131</v>
      </c>
      <c r="H200" s="3" t="s">
        <v>2281</v>
      </c>
      <c r="I200" s="4" t="s">
        <v>2282</v>
      </c>
      <c r="J200" s="4" t="s">
        <v>3326</v>
      </c>
      <c r="K200" s="5" t="s">
        <v>3327</v>
      </c>
      <c r="L200" s="6">
        <v>6</v>
      </c>
      <c r="M200" s="5" t="s">
        <v>129</v>
      </c>
      <c r="N200" s="88">
        <v>3</v>
      </c>
      <c r="O200" s="4" t="s">
        <v>153</v>
      </c>
      <c r="P200" s="88">
        <v>2</v>
      </c>
      <c r="Q200" s="4" t="s">
        <v>218</v>
      </c>
      <c r="R200" s="88">
        <v>16</v>
      </c>
      <c r="S200" s="4" t="s">
        <v>31</v>
      </c>
      <c r="T200" s="66" t="str">
        <f t="shared" si="3"/>
        <v>16. Paz, justicia e instituciones sólidas</v>
      </c>
      <c r="U200" s="88" t="s">
        <v>497</v>
      </c>
      <c r="V200" s="4" t="s">
        <v>34</v>
      </c>
      <c r="W200" s="88" t="s">
        <v>528</v>
      </c>
      <c r="X200" s="4" t="s">
        <v>37</v>
      </c>
      <c r="Y200" s="88" t="s">
        <v>349</v>
      </c>
      <c r="Z200" s="4" t="s">
        <v>1685</v>
      </c>
      <c r="AA200" s="52" t="s">
        <v>15471</v>
      </c>
      <c r="AB200" s="3" t="s">
        <v>2285</v>
      </c>
      <c r="AC200" s="4" t="s">
        <v>2286</v>
      </c>
      <c r="AD200" s="4" t="s">
        <v>3328</v>
      </c>
      <c r="AE200" s="4" t="s">
        <v>3329</v>
      </c>
      <c r="AF200" s="4" t="s">
        <v>3330</v>
      </c>
      <c r="AG200" s="4" t="s">
        <v>3331</v>
      </c>
      <c r="AH200" s="8">
        <v>0.98</v>
      </c>
      <c r="AI200" s="4" t="s">
        <v>3332</v>
      </c>
      <c r="AJ200" s="4" t="s">
        <v>3333</v>
      </c>
      <c r="AK200" s="4" t="s">
        <v>59</v>
      </c>
      <c r="AL200" s="4" t="s">
        <v>3334</v>
      </c>
      <c r="AM200" s="8">
        <v>0</v>
      </c>
      <c r="AN200" s="9">
        <v>0.1</v>
      </c>
      <c r="AO200" s="9">
        <v>0.4</v>
      </c>
      <c r="AP200" s="9">
        <v>0.98</v>
      </c>
      <c r="AQ200" s="6">
        <v>1</v>
      </c>
      <c r="AR200" s="5" t="s">
        <v>3331</v>
      </c>
      <c r="AS200" s="5" t="s">
        <v>3335</v>
      </c>
      <c r="AT200" s="5" t="s">
        <v>3336</v>
      </c>
      <c r="AU200" s="5" t="s">
        <v>3337</v>
      </c>
      <c r="AV200" s="5" t="s">
        <v>3338</v>
      </c>
      <c r="AW200" s="5" t="s">
        <v>3336</v>
      </c>
      <c r="AX200" s="5" t="s">
        <v>3337</v>
      </c>
      <c r="AY200" s="5" t="s">
        <v>3339</v>
      </c>
      <c r="AZ200" s="5" t="s">
        <v>3336</v>
      </c>
      <c r="BA200" s="5" t="s">
        <v>3337</v>
      </c>
      <c r="BB200" s="5" t="s">
        <v>3340</v>
      </c>
      <c r="BC200" s="5" t="s">
        <v>3336</v>
      </c>
      <c r="BD200" s="5" t="s">
        <v>3337</v>
      </c>
      <c r="BE200" s="5" t="s">
        <v>3341</v>
      </c>
      <c r="BF200" s="5" t="s">
        <v>3336</v>
      </c>
      <c r="BG200" s="5" t="s">
        <v>3337</v>
      </c>
      <c r="BH200" s="5" t="s">
        <v>3342</v>
      </c>
      <c r="BI200" s="5" t="s">
        <v>3336</v>
      </c>
      <c r="BJ200" s="5" t="s">
        <v>3337</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7">
        <v>41000000</v>
      </c>
    </row>
    <row r="201" spans="1:77" ht="15.75" hidden="1">
      <c r="A201" s="49" t="str">
        <f>B201&amp;COUNTIF($B$3:B201,B201)</f>
        <v>02CD0815</v>
      </c>
      <c r="B201" s="3" t="s">
        <v>3126</v>
      </c>
      <c r="C201" s="4" t="s">
        <v>3127</v>
      </c>
      <c r="D201" s="4" t="s">
        <v>3128</v>
      </c>
      <c r="E201" s="4" t="s">
        <v>3129</v>
      </c>
      <c r="F201" s="4" t="s">
        <v>3130</v>
      </c>
      <c r="G201" s="4" t="s">
        <v>3131</v>
      </c>
      <c r="H201" s="3" t="s">
        <v>3343</v>
      </c>
      <c r="I201" s="4" t="s">
        <v>3344</v>
      </c>
      <c r="J201" s="4" t="s">
        <v>3345</v>
      </c>
      <c r="K201" s="5" t="s">
        <v>3346</v>
      </c>
      <c r="L201" s="6">
        <v>1</v>
      </c>
      <c r="M201" s="5" t="s">
        <v>125</v>
      </c>
      <c r="N201" s="88">
        <v>6</v>
      </c>
      <c r="O201" s="5" t="s">
        <v>135</v>
      </c>
      <c r="P201" s="88">
        <v>0</v>
      </c>
      <c r="Q201" s="5" t="s">
        <v>135</v>
      </c>
      <c r="R201" s="88">
        <v>3</v>
      </c>
      <c r="S201" s="4" t="s">
        <v>972</v>
      </c>
      <c r="T201" s="66" t="str">
        <f t="shared" si="3"/>
        <v xml:space="preserve">3. Salud y bienestar </v>
      </c>
      <c r="U201" s="88" t="s">
        <v>349</v>
      </c>
      <c r="V201" s="4" t="s">
        <v>350</v>
      </c>
      <c r="W201" s="88" t="s">
        <v>840</v>
      </c>
      <c r="X201" s="4" t="s">
        <v>1039</v>
      </c>
      <c r="Y201" s="88" t="s">
        <v>497</v>
      </c>
      <c r="Z201" s="4" t="s">
        <v>1059</v>
      </c>
      <c r="AA201" s="52" t="s">
        <v>15469</v>
      </c>
      <c r="AB201" s="3" t="s">
        <v>1060</v>
      </c>
      <c r="AC201" s="4" t="s">
        <v>1061</v>
      </c>
      <c r="AD201" s="4" t="s">
        <v>3347</v>
      </c>
      <c r="AE201" s="4" t="s">
        <v>3348</v>
      </c>
      <c r="AF201" s="4" t="s">
        <v>3349</v>
      </c>
      <c r="AG201" s="4" t="s">
        <v>3350</v>
      </c>
      <c r="AH201" s="8">
        <v>0.98</v>
      </c>
      <c r="AI201" s="4" t="s">
        <v>3351</v>
      </c>
      <c r="AJ201" s="4" t="s">
        <v>3352</v>
      </c>
      <c r="AK201" s="4" t="s">
        <v>59</v>
      </c>
      <c r="AL201" s="4" t="s">
        <v>3353</v>
      </c>
      <c r="AM201" s="8">
        <v>0</v>
      </c>
      <c r="AN201" s="9">
        <v>0.3</v>
      </c>
      <c r="AO201" s="9">
        <v>0.6</v>
      </c>
      <c r="AP201" s="9">
        <v>0.98</v>
      </c>
      <c r="AQ201" s="6">
        <v>1</v>
      </c>
      <c r="AR201" s="5" t="s">
        <v>3354</v>
      </c>
      <c r="AS201" s="5" t="s">
        <v>3355</v>
      </c>
      <c r="AT201" s="5" t="s">
        <v>3182</v>
      </c>
      <c r="AU201" s="5" t="s">
        <v>3183</v>
      </c>
      <c r="AV201" s="5" t="s">
        <v>3356</v>
      </c>
      <c r="AW201" s="5" t="s">
        <v>3182</v>
      </c>
      <c r="AX201" s="5" t="s">
        <v>3183</v>
      </c>
      <c r="AY201" s="5" t="s">
        <v>229</v>
      </c>
      <c r="AZ201" s="5" t="s">
        <v>229</v>
      </c>
      <c r="BA201" s="5" t="s">
        <v>229</v>
      </c>
      <c r="BB201" s="5" t="s">
        <v>229</v>
      </c>
      <c r="BC201" s="5" t="s">
        <v>229</v>
      </c>
      <c r="BD201" s="5" t="s">
        <v>229</v>
      </c>
      <c r="BE201" s="5" t="s">
        <v>229</v>
      </c>
      <c r="BF201" s="5" t="s">
        <v>229</v>
      </c>
      <c r="BG201" s="5" t="s">
        <v>229</v>
      </c>
      <c r="BH201" s="5" t="s">
        <v>229</v>
      </c>
      <c r="BI201" s="5" t="s">
        <v>229</v>
      </c>
      <c r="BJ201" s="5" t="s">
        <v>229</v>
      </c>
      <c r="BK201" s="5" t="s">
        <v>229</v>
      </c>
      <c r="BL201" s="5" t="s">
        <v>229</v>
      </c>
      <c r="BM201" s="5" t="s">
        <v>229</v>
      </c>
      <c r="BN201" s="5" t="s">
        <v>229</v>
      </c>
      <c r="BO201" s="5" t="s">
        <v>229</v>
      </c>
      <c r="BP201" s="5" t="s">
        <v>229</v>
      </c>
      <c r="BQ201" s="5" t="s">
        <v>229</v>
      </c>
      <c r="BR201" s="5" t="s">
        <v>229</v>
      </c>
      <c r="BS201" s="5" t="s">
        <v>229</v>
      </c>
      <c r="BT201" s="5" t="s">
        <v>229</v>
      </c>
      <c r="BU201" s="5" t="s">
        <v>229</v>
      </c>
      <c r="BV201" s="5" t="s">
        <v>229</v>
      </c>
      <c r="BY201" s="67">
        <v>306009053</v>
      </c>
    </row>
    <row r="202" spans="1:77" ht="15.75" hidden="1">
      <c r="A202" s="49" t="str">
        <f>B202&amp;COUNTIF($B$3:B202,B202)</f>
        <v>02CD0816</v>
      </c>
      <c r="B202" s="3" t="s">
        <v>3126</v>
      </c>
      <c r="C202" s="4" t="s">
        <v>3127</v>
      </c>
      <c r="D202" s="4" t="s">
        <v>3128</v>
      </c>
      <c r="E202" s="4" t="s">
        <v>3129</v>
      </c>
      <c r="F202" s="4" t="s">
        <v>3130</v>
      </c>
      <c r="G202" s="4" t="s">
        <v>3131</v>
      </c>
      <c r="H202" s="3" t="s">
        <v>3357</v>
      </c>
      <c r="I202" s="4" t="s">
        <v>3358</v>
      </c>
      <c r="J202" s="4" t="s">
        <v>3359</v>
      </c>
      <c r="K202" s="5" t="s">
        <v>3360</v>
      </c>
      <c r="L202" s="6">
        <v>4</v>
      </c>
      <c r="M202" s="5" t="s">
        <v>127</v>
      </c>
      <c r="N202" s="88">
        <v>1</v>
      </c>
      <c r="O202" s="4" t="s">
        <v>142</v>
      </c>
      <c r="P202" s="88">
        <v>0</v>
      </c>
      <c r="Q202" s="4" t="s">
        <v>142</v>
      </c>
      <c r="R202" s="88">
        <v>11</v>
      </c>
      <c r="S202" s="4" t="s">
        <v>631</v>
      </c>
      <c r="T202" s="66" t="str">
        <f t="shared" si="3"/>
        <v>11. Ciudades y comunidades sostenibles</v>
      </c>
      <c r="U202" s="88" t="s">
        <v>349</v>
      </c>
      <c r="V202" s="4" t="s">
        <v>350</v>
      </c>
      <c r="W202" s="88" t="s">
        <v>840</v>
      </c>
      <c r="X202" s="4" t="s">
        <v>1039</v>
      </c>
      <c r="Y202" s="88" t="s">
        <v>349</v>
      </c>
      <c r="Z202" s="4" t="s">
        <v>1040</v>
      </c>
      <c r="AA202" s="52" t="s">
        <v>15468</v>
      </c>
      <c r="AB202" s="3" t="s">
        <v>1041</v>
      </c>
      <c r="AC202" s="4" t="s">
        <v>1549</v>
      </c>
      <c r="AD202" s="4" t="s">
        <v>3361</v>
      </c>
      <c r="AE202" s="4" t="s">
        <v>3362</v>
      </c>
      <c r="AF202" s="4" t="s">
        <v>3363</v>
      </c>
      <c r="AG202" s="4" t="s">
        <v>3364</v>
      </c>
      <c r="AH202" s="8">
        <v>0.98</v>
      </c>
      <c r="AI202" s="4" t="s">
        <v>3365</v>
      </c>
      <c r="AJ202" s="4" t="s">
        <v>3366</v>
      </c>
      <c r="AK202" s="4" t="s">
        <v>59</v>
      </c>
      <c r="AL202" s="4" t="s">
        <v>3367</v>
      </c>
      <c r="AM202" s="9">
        <v>0.25</v>
      </c>
      <c r="AN202" s="9">
        <v>0.5</v>
      </c>
      <c r="AO202" s="9">
        <v>0.75</v>
      </c>
      <c r="AP202" s="9">
        <v>0.98</v>
      </c>
      <c r="AQ202" s="6">
        <v>1</v>
      </c>
      <c r="AR202" s="5" t="s">
        <v>3368</v>
      </c>
      <c r="AS202" s="5" t="s">
        <v>3369</v>
      </c>
      <c r="AT202" s="5" t="s">
        <v>3182</v>
      </c>
      <c r="AU202" s="5" t="s">
        <v>3183</v>
      </c>
      <c r="AV202" s="5" t="s">
        <v>3370</v>
      </c>
      <c r="AW202" s="5" t="s">
        <v>3182</v>
      </c>
      <c r="AX202" s="5" t="s">
        <v>3183</v>
      </c>
      <c r="AY202" s="5" t="s">
        <v>3371</v>
      </c>
      <c r="AZ202" s="5" t="s">
        <v>3182</v>
      </c>
      <c r="BA202" s="5" t="s">
        <v>3183</v>
      </c>
      <c r="BB202" s="5" t="s">
        <v>229</v>
      </c>
      <c r="BC202" s="5" t="s">
        <v>229</v>
      </c>
      <c r="BD202" s="5" t="s">
        <v>229</v>
      </c>
      <c r="BE202" s="5" t="s">
        <v>229</v>
      </c>
      <c r="BF202" s="5" t="s">
        <v>229</v>
      </c>
      <c r="BG202" s="5" t="s">
        <v>229</v>
      </c>
      <c r="BH202" s="5" t="s">
        <v>229</v>
      </c>
      <c r="BI202" s="5" t="s">
        <v>229</v>
      </c>
      <c r="BJ202" s="5" t="s">
        <v>229</v>
      </c>
      <c r="BK202" s="5" t="s">
        <v>229</v>
      </c>
      <c r="BL202" s="5" t="s">
        <v>229</v>
      </c>
      <c r="BM202" s="5" t="s">
        <v>229</v>
      </c>
      <c r="BN202" s="5" t="s">
        <v>229</v>
      </c>
      <c r="BO202" s="5" t="s">
        <v>229</v>
      </c>
      <c r="BP202" s="5" t="s">
        <v>229</v>
      </c>
      <c r="BQ202" s="5" t="s">
        <v>229</v>
      </c>
      <c r="BR202" s="5" t="s">
        <v>229</v>
      </c>
      <c r="BS202" s="5" t="s">
        <v>229</v>
      </c>
      <c r="BT202" s="5" t="s">
        <v>229</v>
      </c>
      <c r="BU202" s="5" t="s">
        <v>229</v>
      </c>
      <c r="BV202" s="5" t="s">
        <v>229</v>
      </c>
      <c r="BY202" s="67">
        <v>1207271265.53</v>
      </c>
    </row>
    <row r="203" spans="1:77" ht="15.75" hidden="1">
      <c r="A203" s="49" t="str">
        <f>B203&amp;COUNTIF($B$3:B203,B203)</f>
        <v>02CD0817</v>
      </c>
      <c r="B203" s="3" t="s">
        <v>3126</v>
      </c>
      <c r="C203" s="4" t="s">
        <v>3127</v>
      </c>
      <c r="D203" s="4" t="s">
        <v>3128</v>
      </c>
      <c r="E203" s="4" t="s">
        <v>3129</v>
      </c>
      <c r="F203" s="4" t="s">
        <v>3130</v>
      </c>
      <c r="G203" s="4" t="s">
        <v>3131</v>
      </c>
      <c r="H203" s="3" t="s">
        <v>3372</v>
      </c>
      <c r="I203" s="4" t="s">
        <v>3373</v>
      </c>
      <c r="J203" s="4" t="s">
        <v>3374</v>
      </c>
      <c r="K203" s="5" t="s">
        <v>3375</v>
      </c>
      <c r="L203" s="6">
        <v>4</v>
      </c>
      <c r="M203" s="5" t="s">
        <v>127</v>
      </c>
      <c r="N203" s="88">
        <v>1</v>
      </c>
      <c r="O203" s="5" t="s">
        <v>142</v>
      </c>
      <c r="P203" s="88">
        <v>0</v>
      </c>
      <c r="Q203" s="5" t="s">
        <v>142</v>
      </c>
      <c r="R203" s="88">
        <v>11</v>
      </c>
      <c r="S203" s="4" t="s">
        <v>631</v>
      </c>
      <c r="T203" s="66" t="str">
        <f t="shared" si="3"/>
        <v>11. Ciudades y comunidades sostenibles</v>
      </c>
      <c r="U203" s="88" t="s">
        <v>349</v>
      </c>
      <c r="V203" s="4" t="s">
        <v>350</v>
      </c>
      <c r="W203" s="88" t="s">
        <v>840</v>
      </c>
      <c r="X203" s="4" t="s">
        <v>1039</v>
      </c>
      <c r="Y203" s="88" t="s">
        <v>349</v>
      </c>
      <c r="Z203" s="4" t="s">
        <v>1040</v>
      </c>
      <c r="AA203" s="52" t="s">
        <v>15468</v>
      </c>
      <c r="AB203" s="3" t="s">
        <v>1041</v>
      </c>
      <c r="AC203" s="4" t="s">
        <v>1549</v>
      </c>
      <c r="AD203" s="4" t="s">
        <v>3376</v>
      </c>
      <c r="AE203" s="4" t="s">
        <v>3377</v>
      </c>
      <c r="AF203" s="4" t="s">
        <v>3378</v>
      </c>
      <c r="AG203" s="4" t="s">
        <v>3379</v>
      </c>
      <c r="AH203" s="8">
        <v>0.98</v>
      </c>
      <c r="AI203" s="4" t="s">
        <v>3380</v>
      </c>
      <c r="AJ203" s="4" t="s">
        <v>3381</v>
      </c>
      <c r="AK203" s="4" t="s">
        <v>59</v>
      </c>
      <c r="AL203" s="4" t="s">
        <v>3367</v>
      </c>
      <c r="AM203" s="9">
        <v>0.25</v>
      </c>
      <c r="AN203" s="9">
        <v>0.5</v>
      </c>
      <c r="AO203" s="9">
        <v>0.75</v>
      </c>
      <c r="AP203" s="9">
        <v>0.98</v>
      </c>
      <c r="AQ203" s="6">
        <v>1</v>
      </c>
      <c r="AR203" s="5" t="s">
        <v>3382</v>
      </c>
      <c r="AS203" s="5" t="s">
        <v>3383</v>
      </c>
      <c r="AT203" s="5" t="s">
        <v>3182</v>
      </c>
      <c r="AU203" s="5" t="s">
        <v>3183</v>
      </c>
      <c r="AV203" s="5" t="s">
        <v>3384</v>
      </c>
      <c r="AW203" s="5" t="s">
        <v>3182</v>
      </c>
      <c r="AX203" s="5" t="s">
        <v>3183</v>
      </c>
      <c r="AY203" s="5" t="s">
        <v>229</v>
      </c>
      <c r="AZ203" s="5" t="s">
        <v>229</v>
      </c>
      <c r="BA203" s="5" t="s">
        <v>229</v>
      </c>
      <c r="BB203" s="5" t="s">
        <v>229</v>
      </c>
      <c r="BC203" s="5" t="s">
        <v>229</v>
      </c>
      <c r="BD203" s="5" t="s">
        <v>229</v>
      </c>
      <c r="BE203" s="5" t="s">
        <v>229</v>
      </c>
      <c r="BF203" s="5" t="s">
        <v>229</v>
      </c>
      <c r="BG203" s="5" t="s">
        <v>229</v>
      </c>
      <c r="BH203" s="5" t="s">
        <v>229</v>
      </c>
      <c r="BI203" s="5" t="s">
        <v>229</v>
      </c>
      <c r="BJ203" s="5" t="s">
        <v>229</v>
      </c>
      <c r="BK203" s="5" t="s">
        <v>229</v>
      </c>
      <c r="BL203" s="5" t="s">
        <v>229</v>
      </c>
      <c r="BM203" s="5" t="s">
        <v>229</v>
      </c>
      <c r="BN203" s="5" t="s">
        <v>229</v>
      </c>
      <c r="BO203" s="5" t="s">
        <v>229</v>
      </c>
      <c r="BP203" s="5" t="s">
        <v>229</v>
      </c>
      <c r="BQ203" s="5" t="s">
        <v>229</v>
      </c>
      <c r="BR203" s="5" t="s">
        <v>229</v>
      </c>
      <c r="BS203" s="5" t="s">
        <v>229</v>
      </c>
      <c r="BT203" s="5" t="s">
        <v>229</v>
      </c>
      <c r="BU203" s="5" t="s">
        <v>229</v>
      </c>
      <c r="BV203" s="5" t="s">
        <v>229</v>
      </c>
      <c r="BY203" s="67">
        <v>100000</v>
      </c>
    </row>
    <row r="204" spans="1:77" ht="15.75" hidden="1">
      <c r="A204" s="49" t="str">
        <f>B204&amp;COUNTIF($B$3:B204,B204)</f>
        <v>02CD0818</v>
      </c>
      <c r="B204" s="3" t="s">
        <v>3126</v>
      </c>
      <c r="C204" s="4" t="s">
        <v>3127</v>
      </c>
      <c r="D204" s="4" t="s">
        <v>3128</v>
      </c>
      <c r="E204" s="4" t="s">
        <v>3129</v>
      </c>
      <c r="F204" s="4" t="s">
        <v>3130</v>
      </c>
      <c r="G204" s="4" t="s">
        <v>3131</v>
      </c>
      <c r="H204" s="3" t="s">
        <v>3385</v>
      </c>
      <c r="I204" s="4" t="s">
        <v>3386</v>
      </c>
      <c r="J204" s="4" t="s">
        <v>3387</v>
      </c>
      <c r="K204" s="5" t="s">
        <v>3388</v>
      </c>
      <c r="L204" s="6">
        <v>2</v>
      </c>
      <c r="M204" s="5" t="s">
        <v>22</v>
      </c>
      <c r="N204" s="88">
        <v>1</v>
      </c>
      <c r="O204" s="4" t="s">
        <v>137</v>
      </c>
      <c r="P204" s="88">
        <v>2</v>
      </c>
      <c r="Q204" s="4" t="s">
        <v>174</v>
      </c>
      <c r="R204" s="88">
        <v>5</v>
      </c>
      <c r="S204" s="4" t="s">
        <v>268</v>
      </c>
      <c r="T204" s="66" t="str">
        <f t="shared" si="3"/>
        <v xml:space="preserve">5. Igualdad de género </v>
      </c>
      <c r="U204" s="88" t="s">
        <v>497</v>
      </c>
      <c r="V204" s="4" t="s">
        <v>34</v>
      </c>
      <c r="W204" s="88" t="s">
        <v>349</v>
      </c>
      <c r="X204" s="4" t="s">
        <v>269</v>
      </c>
      <c r="Y204" s="88" t="s">
        <v>840</v>
      </c>
      <c r="Z204" s="4" t="s">
        <v>270</v>
      </c>
      <c r="AA204" s="52" t="s">
        <v>15450</v>
      </c>
      <c r="AB204" s="3" t="s">
        <v>2568</v>
      </c>
      <c r="AC204" s="4" t="s">
        <v>2569</v>
      </c>
      <c r="AD204" s="4" t="s">
        <v>3389</v>
      </c>
      <c r="AE204" s="4" t="s">
        <v>3390</v>
      </c>
      <c r="AF204" s="4" t="s">
        <v>3391</v>
      </c>
      <c r="AG204" s="4" t="s">
        <v>3392</v>
      </c>
      <c r="AH204" s="8">
        <v>0.98</v>
      </c>
      <c r="AI204" s="4" t="s">
        <v>3393</v>
      </c>
      <c r="AJ204" s="4" t="s">
        <v>3394</v>
      </c>
      <c r="AK204" s="4" t="s">
        <v>59</v>
      </c>
      <c r="AL204" s="4" t="s">
        <v>3395</v>
      </c>
      <c r="AM204" s="8">
        <v>0</v>
      </c>
      <c r="AN204" s="9">
        <v>0.28000000000000003</v>
      </c>
      <c r="AO204" s="9">
        <v>0.76</v>
      </c>
      <c r="AP204" s="9">
        <v>0.98</v>
      </c>
      <c r="AQ204" s="6">
        <v>0.98</v>
      </c>
      <c r="AR204" s="5" t="s">
        <v>3396</v>
      </c>
      <c r="AS204" s="5" t="s">
        <v>3397</v>
      </c>
      <c r="AT204" s="5" t="s">
        <v>3182</v>
      </c>
      <c r="AU204" s="5" t="s">
        <v>3183</v>
      </c>
      <c r="AV204" s="5" t="s">
        <v>3398</v>
      </c>
      <c r="AW204" s="5" t="s">
        <v>3182</v>
      </c>
      <c r="AX204" s="5" t="s">
        <v>3183</v>
      </c>
      <c r="AY204" s="5" t="s">
        <v>3399</v>
      </c>
      <c r="AZ204" s="5" t="s">
        <v>3182</v>
      </c>
      <c r="BA204" s="5" t="s">
        <v>3183</v>
      </c>
      <c r="BB204" s="5" t="s">
        <v>3400</v>
      </c>
      <c r="BC204" s="5" t="s">
        <v>3182</v>
      </c>
      <c r="BD204" s="5" t="s">
        <v>3183</v>
      </c>
      <c r="BE204" s="5" t="s">
        <v>3259</v>
      </c>
      <c r="BF204" s="5" t="s">
        <v>3182</v>
      </c>
      <c r="BG204" s="5" t="s">
        <v>3183</v>
      </c>
      <c r="BH204" s="5" t="s">
        <v>229</v>
      </c>
      <c r="BI204" s="5" t="s">
        <v>229</v>
      </c>
      <c r="BJ204" s="5" t="s">
        <v>229</v>
      </c>
      <c r="BK204" s="5" t="s">
        <v>229</v>
      </c>
      <c r="BL204" s="5" t="s">
        <v>229</v>
      </c>
      <c r="BM204" s="5" t="s">
        <v>229</v>
      </c>
      <c r="BN204" s="5" t="s">
        <v>229</v>
      </c>
      <c r="BO204" s="5" t="s">
        <v>229</v>
      </c>
      <c r="BP204" s="5" t="s">
        <v>229</v>
      </c>
      <c r="BQ204" s="5" t="s">
        <v>229</v>
      </c>
      <c r="BR204" s="5" t="s">
        <v>229</v>
      </c>
      <c r="BS204" s="5" t="s">
        <v>229</v>
      </c>
      <c r="BT204" s="5" t="s">
        <v>229</v>
      </c>
      <c r="BU204" s="5" t="s">
        <v>229</v>
      </c>
      <c r="BV204" s="5" t="s">
        <v>229</v>
      </c>
      <c r="BY204" s="67">
        <v>15511338</v>
      </c>
    </row>
    <row r="205" spans="1:77" ht="15.75" hidden="1">
      <c r="A205" s="49" t="str">
        <f>B205&amp;COUNTIF($B$3:B205,B205)</f>
        <v>02CD0819</v>
      </c>
      <c r="B205" s="3" t="s">
        <v>3126</v>
      </c>
      <c r="C205" s="4" t="s">
        <v>3127</v>
      </c>
      <c r="D205" s="4" t="s">
        <v>3128</v>
      </c>
      <c r="E205" s="4" t="s">
        <v>3129</v>
      </c>
      <c r="F205" s="4" t="s">
        <v>3130</v>
      </c>
      <c r="G205" s="4" t="s">
        <v>3131</v>
      </c>
      <c r="H205" s="3" t="s">
        <v>1243</v>
      </c>
      <c r="I205" s="4" t="s">
        <v>1244</v>
      </c>
      <c r="J205" s="4" t="s">
        <v>3401</v>
      </c>
      <c r="K205" s="5" t="s">
        <v>3402</v>
      </c>
      <c r="L205" s="6">
        <v>1</v>
      </c>
      <c r="M205" s="5" t="s">
        <v>125</v>
      </c>
      <c r="N205" s="88">
        <v>6</v>
      </c>
      <c r="O205" s="5" t="s">
        <v>135</v>
      </c>
      <c r="P205" s="88">
        <v>0</v>
      </c>
      <c r="Q205" s="5" t="s">
        <v>135</v>
      </c>
      <c r="R205" s="88">
        <v>10</v>
      </c>
      <c r="S205" s="4" t="s">
        <v>286</v>
      </c>
      <c r="T205" s="66" t="str">
        <f t="shared" si="3"/>
        <v xml:space="preserve">10. Reducción de las desigualdades </v>
      </c>
      <c r="U205" s="88" t="s">
        <v>349</v>
      </c>
      <c r="V205" s="4" t="s">
        <v>350</v>
      </c>
      <c r="W205" s="88" t="s">
        <v>351</v>
      </c>
      <c r="X205" s="4" t="s">
        <v>352</v>
      </c>
      <c r="Y205" s="88" t="s">
        <v>353</v>
      </c>
      <c r="Z205" s="4" t="s">
        <v>354</v>
      </c>
      <c r="AA205" s="52" t="s">
        <v>1351</v>
      </c>
      <c r="AB205" s="3" t="s">
        <v>1247</v>
      </c>
      <c r="AC205" s="4" t="s">
        <v>1248</v>
      </c>
      <c r="AD205" s="4" t="s">
        <v>3403</v>
      </c>
      <c r="AE205" s="4" t="s">
        <v>3404</v>
      </c>
      <c r="AF205" s="4" t="s">
        <v>3405</v>
      </c>
      <c r="AG205" s="4" t="s">
        <v>3406</v>
      </c>
      <c r="AH205" s="8">
        <v>0.98</v>
      </c>
      <c r="AI205" s="4" t="s">
        <v>3407</v>
      </c>
      <c r="AJ205" s="4" t="s">
        <v>3408</v>
      </c>
      <c r="AK205" s="4" t="s">
        <v>59</v>
      </c>
      <c r="AL205" s="4" t="s">
        <v>3409</v>
      </c>
      <c r="AM205" s="8">
        <v>0</v>
      </c>
      <c r="AN205" s="9">
        <v>0.3</v>
      </c>
      <c r="AO205" s="9">
        <v>0.7</v>
      </c>
      <c r="AP205" s="9">
        <v>0.98</v>
      </c>
      <c r="AQ205" s="6">
        <v>1</v>
      </c>
      <c r="AR205" s="5" t="s">
        <v>3410</v>
      </c>
      <c r="AS205" s="5" t="s">
        <v>3411</v>
      </c>
      <c r="AT205" s="5" t="s">
        <v>3182</v>
      </c>
      <c r="AU205" s="5" t="s">
        <v>3183</v>
      </c>
      <c r="AV205" s="5" t="s">
        <v>3412</v>
      </c>
      <c r="AW205" s="5" t="s">
        <v>3182</v>
      </c>
      <c r="AX205" s="5" t="s">
        <v>3183</v>
      </c>
      <c r="AY205" s="5" t="s">
        <v>3413</v>
      </c>
      <c r="AZ205" s="5" t="s">
        <v>3182</v>
      </c>
      <c r="BA205" s="5" t="s">
        <v>3183</v>
      </c>
      <c r="BB205" s="5" t="s">
        <v>3414</v>
      </c>
      <c r="BC205" s="5" t="s">
        <v>3182</v>
      </c>
      <c r="BD205" s="5" t="s">
        <v>3183</v>
      </c>
      <c r="BE205" s="5" t="s">
        <v>229</v>
      </c>
      <c r="BF205" s="5" t="s">
        <v>229</v>
      </c>
      <c r="BG205" s="5" t="s">
        <v>229</v>
      </c>
      <c r="BH205" s="5" t="s">
        <v>229</v>
      </c>
      <c r="BI205" s="5" t="s">
        <v>229</v>
      </c>
      <c r="BJ205" s="5" t="s">
        <v>229</v>
      </c>
      <c r="BK205" s="5" t="s">
        <v>229</v>
      </c>
      <c r="BL205" s="5" t="s">
        <v>229</v>
      </c>
      <c r="BM205" s="5" t="s">
        <v>229</v>
      </c>
      <c r="BN205" s="5" t="s">
        <v>229</v>
      </c>
      <c r="BO205" s="5" t="s">
        <v>229</v>
      </c>
      <c r="BP205" s="5" t="s">
        <v>229</v>
      </c>
      <c r="BQ205" s="5" t="s">
        <v>229</v>
      </c>
      <c r="BR205" s="5" t="s">
        <v>229</v>
      </c>
      <c r="BS205" s="5" t="s">
        <v>229</v>
      </c>
      <c r="BT205" s="5" t="s">
        <v>229</v>
      </c>
      <c r="BU205" s="5" t="s">
        <v>229</v>
      </c>
      <c r="BV205" s="5" t="s">
        <v>229</v>
      </c>
      <c r="BY205" s="67">
        <v>150000</v>
      </c>
    </row>
    <row r="206" spans="1:77" ht="15.75" hidden="1">
      <c r="A206" s="49" t="str">
        <f>B206&amp;COUNTIF($B$3:B206,B206)</f>
        <v>02CD091</v>
      </c>
      <c r="B206" s="3" t="s">
        <v>3417</v>
      </c>
      <c r="C206" s="4" t="s">
        <v>3418</v>
      </c>
      <c r="D206" s="4" t="s">
        <v>3419</v>
      </c>
      <c r="E206" s="4" t="s">
        <v>3420</v>
      </c>
      <c r="F206" s="4" t="s">
        <v>3421</v>
      </c>
      <c r="G206" s="4" t="s">
        <v>3422</v>
      </c>
      <c r="H206" s="3" t="s">
        <v>2816</v>
      </c>
      <c r="I206" s="4" t="s">
        <v>2817</v>
      </c>
      <c r="J206" s="4" t="s">
        <v>3423</v>
      </c>
      <c r="K206" s="5" t="s">
        <v>3424</v>
      </c>
      <c r="L206" s="6">
        <v>2</v>
      </c>
      <c r="M206" s="5" t="s">
        <v>22</v>
      </c>
      <c r="N206" s="88">
        <v>2</v>
      </c>
      <c r="O206" s="5" t="s">
        <v>25</v>
      </c>
      <c r="P206" s="88">
        <v>2</v>
      </c>
      <c r="Q206" s="5" t="s">
        <v>180</v>
      </c>
      <c r="R206" s="88">
        <v>16</v>
      </c>
      <c r="S206" s="4" t="s">
        <v>31</v>
      </c>
      <c r="T206" s="66" t="str">
        <f t="shared" si="3"/>
        <v>16. Paz, justicia e instituciones sólidas</v>
      </c>
      <c r="U206" s="88" t="s">
        <v>349</v>
      </c>
      <c r="V206" s="4" t="s">
        <v>350</v>
      </c>
      <c r="W206" s="88" t="s">
        <v>349</v>
      </c>
      <c r="X206" s="4" t="s">
        <v>783</v>
      </c>
      <c r="Y206" s="88" t="s">
        <v>497</v>
      </c>
      <c r="Z206" s="4" t="s">
        <v>784</v>
      </c>
      <c r="AA206" s="52" t="s">
        <v>15456</v>
      </c>
      <c r="AB206" s="3" t="s">
        <v>1448</v>
      </c>
      <c r="AC206" s="4" t="s">
        <v>1449</v>
      </c>
      <c r="AD206" s="4" t="s">
        <v>3425</v>
      </c>
      <c r="AE206" s="4" t="s">
        <v>3426</v>
      </c>
      <c r="AF206" s="4" t="s">
        <v>3427</v>
      </c>
      <c r="AG206" s="4" t="s">
        <v>3428</v>
      </c>
      <c r="AH206" s="8">
        <v>1</v>
      </c>
      <c r="AI206" s="4" t="s">
        <v>3429</v>
      </c>
      <c r="AJ206" s="4" t="s">
        <v>3430</v>
      </c>
      <c r="AK206" s="4" t="s">
        <v>59</v>
      </c>
      <c r="AL206" s="4" t="s">
        <v>3431</v>
      </c>
      <c r="AM206" s="9">
        <v>0.13</v>
      </c>
      <c r="AN206" s="9">
        <v>0.26100000000000001</v>
      </c>
      <c r="AO206" s="9">
        <v>0.58899999999999997</v>
      </c>
      <c r="AP206" s="9">
        <v>1</v>
      </c>
      <c r="AQ206" s="3" t="s">
        <v>3432</v>
      </c>
      <c r="AR206" s="5" t="s">
        <v>3433</v>
      </c>
      <c r="AS206" s="5" t="s">
        <v>3434</v>
      </c>
      <c r="AT206" s="5" t="s">
        <v>3435</v>
      </c>
      <c r="AU206" s="5" t="s">
        <v>3032</v>
      </c>
      <c r="AV206" s="5" t="s">
        <v>3436</v>
      </c>
      <c r="AW206" s="5" t="s">
        <v>3437</v>
      </c>
      <c r="AX206" s="5" t="s">
        <v>3438</v>
      </c>
      <c r="AY206" s="5" t="s">
        <v>3439</v>
      </c>
      <c r="AZ206" s="5" t="s">
        <v>3437</v>
      </c>
      <c r="BA206" s="5" t="s">
        <v>3438</v>
      </c>
      <c r="BB206" s="5" t="s">
        <v>3440</v>
      </c>
      <c r="BC206" s="5" t="s">
        <v>3435</v>
      </c>
      <c r="BD206" s="5" t="s">
        <v>3032</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7">
        <v>440128730</v>
      </c>
    </row>
    <row r="207" spans="1:77" ht="15.75" hidden="1">
      <c r="A207" s="49" t="str">
        <f>B207&amp;COUNTIF($B$3:B207,B207)</f>
        <v>02CD092</v>
      </c>
      <c r="B207" s="3" t="s">
        <v>3417</v>
      </c>
      <c r="C207" s="4" t="s">
        <v>3418</v>
      </c>
      <c r="D207" s="4" t="s">
        <v>3419</v>
      </c>
      <c r="E207" s="4" t="s">
        <v>3420</v>
      </c>
      <c r="F207" s="4" t="s">
        <v>3421</v>
      </c>
      <c r="G207" s="4" t="s">
        <v>3422</v>
      </c>
      <c r="H207" s="3" t="s">
        <v>1375</v>
      </c>
      <c r="I207" s="4" t="s">
        <v>1376</v>
      </c>
      <c r="J207" s="4" t="s">
        <v>3441</v>
      </c>
      <c r="K207" s="5" t="s">
        <v>3442</v>
      </c>
      <c r="L207" s="6">
        <v>6</v>
      </c>
      <c r="M207" s="5" t="s">
        <v>129</v>
      </c>
      <c r="N207" s="88">
        <v>3</v>
      </c>
      <c r="O207" s="4" t="s">
        <v>153</v>
      </c>
      <c r="P207" s="88">
        <v>2</v>
      </c>
      <c r="Q207" s="4" t="s">
        <v>218</v>
      </c>
      <c r="R207" s="88">
        <v>16</v>
      </c>
      <c r="S207" s="4" t="s">
        <v>31</v>
      </c>
      <c r="T207" s="66" t="str">
        <f t="shared" si="3"/>
        <v>16. Paz, justicia e instituciones sólidas</v>
      </c>
      <c r="U207" s="88" t="s">
        <v>497</v>
      </c>
      <c r="V207" s="4" t="s">
        <v>34</v>
      </c>
      <c r="W207" s="88" t="s">
        <v>528</v>
      </c>
      <c r="X207" s="4" t="s">
        <v>37</v>
      </c>
      <c r="Y207" s="88" t="s">
        <v>498</v>
      </c>
      <c r="Z207" s="4" t="s">
        <v>1379</v>
      </c>
      <c r="AA207" s="52" t="s">
        <v>9752</v>
      </c>
      <c r="AB207" s="3" t="s">
        <v>1380</v>
      </c>
      <c r="AC207" s="4" t="s">
        <v>1381</v>
      </c>
      <c r="AD207" s="4" t="s">
        <v>3443</v>
      </c>
      <c r="AE207" s="4" t="s">
        <v>3426</v>
      </c>
      <c r="AF207" s="4" t="s">
        <v>3444</v>
      </c>
      <c r="AG207" s="4" t="s">
        <v>3445</v>
      </c>
      <c r="AH207" s="3">
        <v>1576</v>
      </c>
      <c r="AI207" s="4" t="s">
        <v>3446</v>
      </c>
      <c r="AJ207" s="4" t="s">
        <v>3447</v>
      </c>
      <c r="AK207" s="4" t="s">
        <v>471</v>
      </c>
      <c r="AL207" s="4" t="s">
        <v>3448</v>
      </c>
      <c r="AM207" s="8">
        <v>0</v>
      </c>
      <c r="AN207" s="8">
        <v>525</v>
      </c>
      <c r="AO207" s="8">
        <v>1050</v>
      </c>
      <c r="AP207" s="8">
        <v>1576</v>
      </c>
      <c r="AQ207" s="3" t="s">
        <v>3449</v>
      </c>
      <c r="AR207" s="5" t="s">
        <v>3450</v>
      </c>
      <c r="AS207" s="5" t="s">
        <v>3451</v>
      </c>
      <c r="AT207" s="5" t="s">
        <v>3452</v>
      </c>
      <c r="AU207" s="5" t="s">
        <v>3453</v>
      </c>
      <c r="AV207" s="5" t="s">
        <v>3454</v>
      </c>
      <c r="AW207" s="5" t="s">
        <v>3452</v>
      </c>
      <c r="AX207" s="5" t="s">
        <v>3455</v>
      </c>
      <c r="AY207" s="5" t="s">
        <v>229</v>
      </c>
      <c r="AZ207" s="5" t="s">
        <v>229</v>
      </c>
      <c r="BA207" s="5" t="s">
        <v>229</v>
      </c>
      <c r="BB207" s="5" t="s">
        <v>229</v>
      </c>
      <c r="BC207" s="5" t="s">
        <v>229</v>
      </c>
      <c r="BD207" s="5" t="s">
        <v>229</v>
      </c>
      <c r="BE207" s="5" t="s">
        <v>229</v>
      </c>
      <c r="BF207" s="5"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7">
        <v>1270600356</v>
      </c>
    </row>
    <row r="208" spans="1:77" ht="15.75" hidden="1">
      <c r="A208" s="49" t="str">
        <f>B208&amp;COUNTIF($B$3:B208,B208)</f>
        <v>02CD093</v>
      </c>
      <c r="B208" s="3" t="s">
        <v>3417</v>
      </c>
      <c r="C208" s="4" t="s">
        <v>3418</v>
      </c>
      <c r="D208" s="4" t="s">
        <v>3419</v>
      </c>
      <c r="E208" s="4" t="s">
        <v>3420</v>
      </c>
      <c r="F208" s="4" t="s">
        <v>3421</v>
      </c>
      <c r="G208" s="4" t="s">
        <v>3422</v>
      </c>
      <c r="H208" s="3" t="s">
        <v>1400</v>
      </c>
      <c r="I208" s="4" t="s">
        <v>1401</v>
      </c>
      <c r="J208" s="4" t="s">
        <v>3456</v>
      </c>
      <c r="K208" s="5" t="s">
        <v>3457</v>
      </c>
      <c r="L208" s="6">
        <v>2</v>
      </c>
      <c r="M208" s="5" t="s">
        <v>22</v>
      </c>
      <c r="N208" s="88">
        <v>3</v>
      </c>
      <c r="O208" s="5" t="s">
        <v>138</v>
      </c>
      <c r="P208" s="88">
        <v>4</v>
      </c>
      <c r="Q208" s="5" t="s">
        <v>186</v>
      </c>
      <c r="R208" s="88">
        <v>15</v>
      </c>
      <c r="S208" s="4" t="s">
        <v>927</v>
      </c>
      <c r="T208" s="66" t="str">
        <f t="shared" si="3"/>
        <v>15. Vida de ecosistemas terrestres</v>
      </c>
      <c r="U208" s="88" t="s">
        <v>349</v>
      </c>
      <c r="V208" s="4" t="s">
        <v>350</v>
      </c>
      <c r="W208" s="88" t="s">
        <v>497</v>
      </c>
      <c r="X208" s="4" t="s">
        <v>928</v>
      </c>
      <c r="Y208" s="88" t="s">
        <v>351</v>
      </c>
      <c r="Z208" s="4" t="s">
        <v>1404</v>
      </c>
      <c r="AA208" s="52" t="s">
        <v>945</v>
      </c>
      <c r="AB208" s="3" t="s">
        <v>1405</v>
      </c>
      <c r="AC208" s="4" t="s">
        <v>1406</v>
      </c>
      <c r="AD208" s="4" t="s">
        <v>3458</v>
      </c>
      <c r="AE208" s="4" t="s">
        <v>3459</v>
      </c>
      <c r="AF208" s="4" t="s">
        <v>3460</v>
      </c>
      <c r="AG208" s="4" t="s">
        <v>3461</v>
      </c>
      <c r="AH208" s="8">
        <v>1</v>
      </c>
      <c r="AI208" s="4" t="s">
        <v>3462</v>
      </c>
      <c r="AJ208" s="4" t="s">
        <v>3463</v>
      </c>
      <c r="AK208" s="4" t="s">
        <v>59</v>
      </c>
      <c r="AL208" s="4" t="s">
        <v>3464</v>
      </c>
      <c r="AM208" s="9">
        <v>0.33300000000000002</v>
      </c>
      <c r="AN208" s="9">
        <v>0.5</v>
      </c>
      <c r="AO208" s="9">
        <v>0.66600000000000004</v>
      </c>
      <c r="AP208" s="9">
        <v>1</v>
      </c>
      <c r="AQ208" s="3" t="s">
        <v>3465</v>
      </c>
      <c r="AR208" s="5" t="s">
        <v>3466</v>
      </c>
      <c r="AS208" s="5" t="s">
        <v>3467</v>
      </c>
      <c r="AT208" s="5" t="s">
        <v>3468</v>
      </c>
      <c r="AU208" s="5" t="s">
        <v>3469</v>
      </c>
      <c r="AV208" s="5" t="s">
        <v>229</v>
      </c>
      <c r="AW208" s="5" t="s">
        <v>229</v>
      </c>
      <c r="AX208" s="5" t="s">
        <v>229</v>
      </c>
      <c r="AY208" s="5" t="s">
        <v>229</v>
      </c>
      <c r="AZ208" s="5" t="s">
        <v>229</v>
      </c>
      <c r="BA208" s="5" t="s">
        <v>229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7">
        <v>2592445</v>
      </c>
    </row>
    <row r="209" spans="1:77" ht="15.75" hidden="1">
      <c r="A209" s="49" t="str">
        <f>B209&amp;COUNTIF($B$3:B209,B209)</f>
        <v>02CD094</v>
      </c>
      <c r="B209" s="3" t="s">
        <v>3417</v>
      </c>
      <c r="C209" s="4" t="s">
        <v>3418</v>
      </c>
      <c r="D209" s="4" t="s">
        <v>3419</v>
      </c>
      <c r="E209" s="4" t="s">
        <v>3420</v>
      </c>
      <c r="F209" s="4" t="s">
        <v>3421</v>
      </c>
      <c r="G209" s="4" t="s">
        <v>3422</v>
      </c>
      <c r="H209" s="3" t="s">
        <v>923</v>
      </c>
      <c r="I209" s="4" t="s">
        <v>924</v>
      </c>
      <c r="J209" s="4" t="s">
        <v>3470</v>
      </c>
      <c r="K209" s="5" t="s">
        <v>3471</v>
      </c>
      <c r="L209" s="6">
        <v>2</v>
      </c>
      <c r="M209" s="5" t="s">
        <v>22</v>
      </c>
      <c r="N209" s="88">
        <v>3</v>
      </c>
      <c r="O209" s="4" t="s">
        <v>138</v>
      </c>
      <c r="P209" s="88">
        <v>4</v>
      </c>
      <c r="Q209" s="4" t="s">
        <v>186</v>
      </c>
      <c r="R209" s="88">
        <v>15</v>
      </c>
      <c r="S209" s="4" t="s">
        <v>927</v>
      </c>
      <c r="T209" s="66" t="str">
        <f t="shared" si="3"/>
        <v>15. Vida de ecosistemas terrestres</v>
      </c>
      <c r="U209" s="88" t="s">
        <v>349</v>
      </c>
      <c r="V209" s="4" t="s">
        <v>350</v>
      </c>
      <c r="W209" s="88" t="s">
        <v>497</v>
      </c>
      <c r="X209" s="4" t="s">
        <v>928</v>
      </c>
      <c r="Y209" s="88" t="s">
        <v>840</v>
      </c>
      <c r="Z209" s="4" t="s">
        <v>929</v>
      </c>
      <c r="AA209" s="52" t="s">
        <v>15463</v>
      </c>
      <c r="AB209" s="3" t="s">
        <v>930</v>
      </c>
      <c r="AC209" s="4" t="s">
        <v>931</v>
      </c>
      <c r="AD209" s="4" t="s">
        <v>3472</v>
      </c>
      <c r="AE209" s="4" t="s">
        <v>3473</v>
      </c>
      <c r="AF209" s="4" t="s">
        <v>3474</v>
      </c>
      <c r="AG209" s="4" t="s">
        <v>3475</v>
      </c>
      <c r="AH209" s="8">
        <v>1</v>
      </c>
      <c r="AI209" s="4" t="s">
        <v>3476</v>
      </c>
      <c r="AJ209" s="4" t="s">
        <v>3477</v>
      </c>
      <c r="AK209" s="4" t="s">
        <v>59</v>
      </c>
      <c r="AL209" s="4" t="s">
        <v>3478</v>
      </c>
      <c r="AM209" s="9">
        <v>0.25</v>
      </c>
      <c r="AN209" s="9">
        <v>0.501</v>
      </c>
      <c r="AO209" s="9">
        <v>0.75900000000000001</v>
      </c>
      <c r="AP209" s="9">
        <v>1</v>
      </c>
      <c r="AQ209" s="3" t="s">
        <v>3479</v>
      </c>
      <c r="AR209" s="5" t="s">
        <v>3480</v>
      </c>
      <c r="AS209" s="5" t="s">
        <v>3481</v>
      </c>
      <c r="AT209" s="5" t="s">
        <v>3482</v>
      </c>
      <c r="AU209" s="5" t="s">
        <v>3483</v>
      </c>
      <c r="AV209" s="5" t="s">
        <v>3484</v>
      </c>
      <c r="AW209" s="5" t="s">
        <v>3482</v>
      </c>
      <c r="AX209" s="5" t="s">
        <v>3483</v>
      </c>
      <c r="AY209" s="5" t="s">
        <v>3485</v>
      </c>
      <c r="AZ209" s="5" t="s">
        <v>3482</v>
      </c>
      <c r="BA209" s="5" t="s">
        <v>3483</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X209" t="s">
        <v>945</v>
      </c>
      <c r="BY209" s="67">
        <v>91680000</v>
      </c>
    </row>
    <row r="210" spans="1:77" ht="15.75" hidden="1">
      <c r="A210" s="49" t="str">
        <f>B210&amp;COUNTIF($B$3:B210,B210)</f>
        <v>02CD095</v>
      </c>
      <c r="B210" s="3" t="s">
        <v>3417</v>
      </c>
      <c r="C210" s="4" t="s">
        <v>3418</v>
      </c>
      <c r="D210" s="4" t="s">
        <v>3419</v>
      </c>
      <c r="E210" s="4" t="s">
        <v>3420</v>
      </c>
      <c r="F210" s="4" t="s">
        <v>3421</v>
      </c>
      <c r="G210" s="4" t="s">
        <v>3422</v>
      </c>
      <c r="H210" s="3" t="s">
        <v>946</v>
      </c>
      <c r="I210" s="4" t="s">
        <v>947</v>
      </c>
      <c r="J210" s="4" t="s">
        <v>3486</v>
      </c>
      <c r="K210" s="5" t="s">
        <v>3487</v>
      </c>
      <c r="L210" s="6">
        <v>2</v>
      </c>
      <c r="M210" s="5" t="s">
        <v>22</v>
      </c>
      <c r="N210" s="88">
        <v>3</v>
      </c>
      <c r="O210" s="5" t="s">
        <v>138</v>
      </c>
      <c r="P210" s="88">
        <v>3</v>
      </c>
      <c r="Q210" s="5" t="s">
        <v>185</v>
      </c>
      <c r="R210" s="88">
        <v>11</v>
      </c>
      <c r="S210" s="4" t="s">
        <v>631</v>
      </c>
      <c r="T210" s="66" t="str">
        <f t="shared" si="3"/>
        <v>11. Ciudades y comunidades sostenibles</v>
      </c>
      <c r="U210" s="88" t="s">
        <v>349</v>
      </c>
      <c r="V210" s="4" t="s">
        <v>350</v>
      </c>
      <c r="W210" s="88" t="s">
        <v>497</v>
      </c>
      <c r="X210" s="4" t="s">
        <v>928</v>
      </c>
      <c r="Y210" s="88" t="s">
        <v>497</v>
      </c>
      <c r="Z210" s="4" t="s">
        <v>950</v>
      </c>
      <c r="AA210" s="52" t="s">
        <v>15464</v>
      </c>
      <c r="AB210" s="3" t="s">
        <v>951</v>
      </c>
      <c r="AC210" s="4" t="s">
        <v>952</v>
      </c>
      <c r="AD210" s="4" t="s">
        <v>3488</v>
      </c>
      <c r="AE210" s="4" t="s">
        <v>3459</v>
      </c>
      <c r="AF210" s="4" t="s">
        <v>3489</v>
      </c>
      <c r="AG210" s="4" t="s">
        <v>3490</v>
      </c>
      <c r="AH210" s="8">
        <v>1</v>
      </c>
      <c r="AI210" s="4" t="s">
        <v>3491</v>
      </c>
      <c r="AJ210" s="4" t="s">
        <v>3492</v>
      </c>
      <c r="AK210" s="4" t="s">
        <v>59</v>
      </c>
      <c r="AL210" s="4" t="s">
        <v>3493</v>
      </c>
      <c r="AM210" s="9">
        <v>0.25</v>
      </c>
      <c r="AN210" s="9">
        <v>0.5</v>
      </c>
      <c r="AO210" s="9">
        <v>0.75</v>
      </c>
      <c r="AP210" s="9">
        <v>1</v>
      </c>
      <c r="AQ210" s="3" t="s">
        <v>3494</v>
      </c>
      <c r="AR210" s="5" t="s">
        <v>3495</v>
      </c>
      <c r="AS210" s="5" t="s">
        <v>3496</v>
      </c>
      <c r="AT210" s="5" t="s">
        <v>3435</v>
      </c>
      <c r="AU210" s="5" t="s">
        <v>3032</v>
      </c>
      <c r="AV210" s="5" t="s">
        <v>3497</v>
      </c>
      <c r="AW210" s="5" t="s">
        <v>3435</v>
      </c>
      <c r="AX210" s="5" t="s">
        <v>3032</v>
      </c>
      <c r="AY210" s="5" t="s">
        <v>229</v>
      </c>
      <c r="AZ210" s="5" t="s">
        <v>229</v>
      </c>
      <c r="BA210" s="5" t="s">
        <v>229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7">
        <v>6362000</v>
      </c>
    </row>
    <row r="211" spans="1:77" ht="15.75" hidden="1">
      <c r="A211" s="49" t="str">
        <f>B211&amp;COUNTIF($B$3:B211,B211)</f>
        <v>02CD096</v>
      </c>
      <c r="B211" s="3" t="s">
        <v>3417</v>
      </c>
      <c r="C211" s="4" t="s">
        <v>3418</v>
      </c>
      <c r="D211" s="4" t="s">
        <v>3419</v>
      </c>
      <c r="E211" s="4" t="s">
        <v>3420</v>
      </c>
      <c r="F211" s="4" t="s">
        <v>3421</v>
      </c>
      <c r="G211" s="4" t="s">
        <v>3422</v>
      </c>
      <c r="H211" s="3" t="s">
        <v>968</v>
      </c>
      <c r="I211" s="4" t="s">
        <v>969</v>
      </c>
      <c r="J211" s="4" t="s">
        <v>3498</v>
      </c>
      <c r="K211" s="5" t="s">
        <v>3499</v>
      </c>
      <c r="L211" s="6">
        <v>1</v>
      </c>
      <c r="M211" s="5" t="s">
        <v>125</v>
      </c>
      <c r="N211" s="88">
        <v>2</v>
      </c>
      <c r="O211" s="4" t="s">
        <v>131</v>
      </c>
      <c r="P211" s="88">
        <v>4</v>
      </c>
      <c r="Q211" s="4" t="s">
        <v>164</v>
      </c>
      <c r="R211" s="88">
        <v>3</v>
      </c>
      <c r="S211" s="4" t="s">
        <v>972</v>
      </c>
      <c r="T211" s="66" t="str">
        <f t="shared" si="3"/>
        <v xml:space="preserve">3. Salud y bienestar </v>
      </c>
      <c r="U211" s="88" t="s">
        <v>349</v>
      </c>
      <c r="V211" s="4" t="s">
        <v>350</v>
      </c>
      <c r="W211" s="88" t="s">
        <v>528</v>
      </c>
      <c r="X211" s="4" t="s">
        <v>973</v>
      </c>
      <c r="Y211" s="88" t="s">
        <v>498</v>
      </c>
      <c r="Z211" s="4" t="s">
        <v>974</v>
      </c>
      <c r="AA211" s="52" t="s">
        <v>15465</v>
      </c>
      <c r="AB211" s="3" t="s">
        <v>975</v>
      </c>
      <c r="AC211" s="4" t="s">
        <v>976</v>
      </c>
      <c r="AD211" s="4" t="s">
        <v>3500</v>
      </c>
      <c r="AE211" s="4" t="s">
        <v>3501</v>
      </c>
      <c r="AF211" s="4" t="s">
        <v>3502</v>
      </c>
      <c r="AG211" s="4" t="s">
        <v>3503</v>
      </c>
      <c r="AH211" s="8">
        <v>1</v>
      </c>
      <c r="AI211" s="4" t="s">
        <v>3504</v>
      </c>
      <c r="AJ211" s="4" t="s">
        <v>3505</v>
      </c>
      <c r="AK211" s="4" t="s">
        <v>59</v>
      </c>
      <c r="AL211" s="4" t="s">
        <v>3506</v>
      </c>
      <c r="AM211" s="9">
        <v>0.27200000000000002</v>
      </c>
      <c r="AN211" s="9">
        <v>0.54500000000000004</v>
      </c>
      <c r="AO211" s="9">
        <v>0.81799999999999995</v>
      </c>
      <c r="AP211" s="9">
        <v>1</v>
      </c>
      <c r="AQ211" s="3" t="s">
        <v>3507</v>
      </c>
      <c r="AR211" s="5" t="s">
        <v>3508</v>
      </c>
      <c r="AS211" s="5" t="s">
        <v>3509</v>
      </c>
      <c r="AT211" s="5" t="s">
        <v>3468</v>
      </c>
      <c r="AU211" s="5" t="s">
        <v>3469</v>
      </c>
      <c r="AV211" s="5" t="s">
        <v>3510</v>
      </c>
      <c r="AW211" s="5" t="s">
        <v>3468</v>
      </c>
      <c r="AX211" s="5" t="s">
        <v>3469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7">
        <v>110760000</v>
      </c>
    </row>
    <row r="212" spans="1:77" ht="15.75" hidden="1">
      <c r="A212" s="49" t="str">
        <f>B212&amp;COUNTIF($B$3:B212,B212)</f>
        <v>02CD097</v>
      </c>
      <c r="B212" s="49" t="s">
        <v>3417</v>
      </c>
      <c r="C212" s="49"/>
      <c r="D212" s="49"/>
      <c r="E212" s="49"/>
      <c r="F212" s="49"/>
      <c r="G212" s="49"/>
      <c r="H212" s="49" t="s">
        <v>6694</v>
      </c>
      <c r="I212" s="49" t="s">
        <v>6695</v>
      </c>
      <c r="J212" s="49"/>
      <c r="K212" s="49" t="s">
        <v>15555</v>
      </c>
      <c r="L212" s="49">
        <v>2</v>
      </c>
      <c r="M212" s="49" t="s">
        <v>22</v>
      </c>
      <c r="N212" s="49">
        <v>1</v>
      </c>
      <c r="O212" s="49"/>
      <c r="P212" s="88">
        <v>4</v>
      </c>
      <c r="Q212" s="49"/>
      <c r="R212" s="88">
        <v>8</v>
      </c>
      <c r="S212" s="49" t="s">
        <v>15557</v>
      </c>
      <c r="T212" s="66" t="str">
        <f t="shared" si="3"/>
        <v xml:space="preserve">8. Trabajo decente y crecimiento económico </v>
      </c>
      <c r="U212" s="49"/>
      <c r="V212" s="49"/>
      <c r="W212" s="49"/>
      <c r="X212" s="49"/>
      <c r="Y212" s="49"/>
      <c r="Z212" s="49"/>
      <c r="AA212" s="52" t="s">
        <v>15454</v>
      </c>
      <c r="AB212" s="49">
        <v>148</v>
      </c>
      <c r="AC212" s="49"/>
      <c r="AD212" s="49"/>
      <c r="AE212" s="49"/>
      <c r="AF212" s="49"/>
      <c r="AG212" s="49"/>
      <c r="AH212" s="24">
        <v>1</v>
      </c>
      <c r="AI212" s="49" t="s">
        <v>15558</v>
      </c>
      <c r="AJ212" s="4" t="s">
        <v>15559</v>
      </c>
      <c r="AK212" s="4" t="s">
        <v>59</v>
      </c>
      <c r="AL212" s="4" t="s">
        <v>362</v>
      </c>
      <c r="AM212" s="49">
        <v>0</v>
      </c>
      <c r="AN212" s="49">
        <v>0</v>
      </c>
      <c r="AO212" s="49">
        <v>0</v>
      </c>
      <c r="AP212" s="49">
        <v>1</v>
      </c>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row>
    <row r="213" spans="1:77" ht="15.75" hidden="1">
      <c r="A213" s="49" t="str">
        <f>B213&amp;COUNTIF($B$3:B213,B213)</f>
        <v>02CD098</v>
      </c>
      <c r="B213" s="3" t="s">
        <v>3417</v>
      </c>
      <c r="C213" s="4" t="s">
        <v>3418</v>
      </c>
      <c r="D213" s="4" t="s">
        <v>3419</v>
      </c>
      <c r="E213" s="4" t="s">
        <v>3420</v>
      </c>
      <c r="F213" s="4" t="s">
        <v>3421</v>
      </c>
      <c r="G213" s="4" t="s">
        <v>3422</v>
      </c>
      <c r="H213" s="3" t="s">
        <v>1035</v>
      </c>
      <c r="I213" s="4" t="s">
        <v>1036</v>
      </c>
      <c r="J213" s="4" t="s">
        <v>3511</v>
      </c>
      <c r="K213" s="5" t="s">
        <v>3512</v>
      </c>
      <c r="L213" s="6">
        <v>4</v>
      </c>
      <c r="M213" s="5" t="s">
        <v>127</v>
      </c>
      <c r="N213" s="88">
        <v>4</v>
      </c>
      <c r="O213" s="5" t="s">
        <v>145</v>
      </c>
      <c r="P213" s="88">
        <v>0</v>
      </c>
      <c r="Q213" s="5" t="s">
        <v>145</v>
      </c>
      <c r="R213" s="88">
        <v>4</v>
      </c>
      <c r="S213" s="4" t="s">
        <v>1022</v>
      </c>
      <c r="T213" s="66" t="str">
        <f t="shared" si="3"/>
        <v>4. Educación de calidad</v>
      </c>
      <c r="U213" s="88" t="s">
        <v>349</v>
      </c>
      <c r="V213" s="4" t="s">
        <v>350</v>
      </c>
      <c r="W213" s="88" t="s">
        <v>840</v>
      </c>
      <c r="X213" s="4" t="s">
        <v>1039</v>
      </c>
      <c r="Y213" s="88" t="s">
        <v>349</v>
      </c>
      <c r="Z213" s="4" t="s">
        <v>1040</v>
      </c>
      <c r="AA213" s="52" t="s">
        <v>15468</v>
      </c>
      <c r="AB213" s="3" t="s">
        <v>1041</v>
      </c>
      <c r="AC213" s="4" t="s">
        <v>1549</v>
      </c>
      <c r="AD213" s="4" t="s">
        <v>3513</v>
      </c>
      <c r="AE213" s="4" t="s">
        <v>3514</v>
      </c>
      <c r="AF213" s="4" t="s">
        <v>3515</v>
      </c>
      <c r="AG213" s="4" t="s">
        <v>3516</v>
      </c>
      <c r="AH213" s="8">
        <v>1</v>
      </c>
      <c r="AI213" s="4" t="s">
        <v>3517</v>
      </c>
      <c r="AJ213" s="4" t="s">
        <v>3518</v>
      </c>
      <c r="AK213" s="4" t="s">
        <v>59</v>
      </c>
      <c r="AL213" s="4" t="s">
        <v>3519</v>
      </c>
      <c r="AM213" s="9">
        <v>0.214</v>
      </c>
      <c r="AN213" s="9">
        <v>0.28499999999999998</v>
      </c>
      <c r="AO213" s="9">
        <v>0.5</v>
      </c>
      <c r="AP213" s="9">
        <v>1</v>
      </c>
      <c r="AQ213" s="3" t="s">
        <v>3520</v>
      </c>
      <c r="AR213" s="5" t="s">
        <v>3521</v>
      </c>
      <c r="AS213" s="5" t="s">
        <v>3522</v>
      </c>
      <c r="AT213" s="5" t="s">
        <v>3523</v>
      </c>
      <c r="AU213" s="5" t="s">
        <v>3524</v>
      </c>
      <c r="AV213" s="5" t="s">
        <v>3525</v>
      </c>
      <c r="AW213" s="5" t="s">
        <v>3523</v>
      </c>
      <c r="AX213" s="5" t="s">
        <v>3524</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7">
        <v>20774000</v>
      </c>
    </row>
    <row r="214" spans="1:77" ht="15.75" hidden="1">
      <c r="A214" s="49" t="str">
        <f>B214&amp;COUNTIF($B$3:B214,B214)</f>
        <v>02CD099</v>
      </c>
      <c r="B214" s="3" t="s">
        <v>3417</v>
      </c>
      <c r="C214" s="4" t="s">
        <v>3418</v>
      </c>
      <c r="D214" s="4" t="s">
        <v>3419</v>
      </c>
      <c r="E214" s="4" t="s">
        <v>3420</v>
      </c>
      <c r="F214" s="4" t="s">
        <v>3421</v>
      </c>
      <c r="G214" s="4" t="s">
        <v>3422</v>
      </c>
      <c r="H214" s="3" t="s">
        <v>2163</v>
      </c>
      <c r="I214" s="4" t="s">
        <v>2164</v>
      </c>
      <c r="J214" s="4" t="s">
        <v>3526</v>
      </c>
      <c r="K214" s="5" t="s">
        <v>3527</v>
      </c>
      <c r="L214" s="6">
        <v>2</v>
      </c>
      <c r="M214" s="5" t="s">
        <v>22</v>
      </c>
      <c r="N214" s="88">
        <v>2</v>
      </c>
      <c r="O214" s="4" t="s">
        <v>25</v>
      </c>
      <c r="P214" s="88">
        <v>1</v>
      </c>
      <c r="Q214" s="4" t="s">
        <v>28</v>
      </c>
      <c r="R214" s="88">
        <v>11</v>
      </c>
      <c r="S214" s="4" t="s">
        <v>631</v>
      </c>
      <c r="T214" s="66" t="str">
        <f t="shared" si="3"/>
        <v>11. Ciudades y comunidades sostenibles</v>
      </c>
      <c r="U214" s="88" t="s">
        <v>349</v>
      </c>
      <c r="V214" s="4" t="s">
        <v>350</v>
      </c>
      <c r="W214" s="88" t="s">
        <v>349</v>
      </c>
      <c r="X214" s="4" t="s">
        <v>783</v>
      </c>
      <c r="Y214" s="88" t="s">
        <v>497</v>
      </c>
      <c r="Z214" s="4" t="s">
        <v>784</v>
      </c>
      <c r="AA214" s="52" t="s">
        <v>15456</v>
      </c>
      <c r="AB214" s="3" t="s">
        <v>1324</v>
      </c>
      <c r="AC214" s="4" t="s">
        <v>1325</v>
      </c>
      <c r="AD214" s="4" t="s">
        <v>3528</v>
      </c>
      <c r="AE214" s="4" t="s">
        <v>3529</v>
      </c>
      <c r="AF214" s="4" t="s">
        <v>3530</v>
      </c>
      <c r="AG214" s="4" t="s">
        <v>3531</v>
      </c>
      <c r="AH214" s="8">
        <v>1</v>
      </c>
      <c r="AI214" s="4" t="s">
        <v>3532</v>
      </c>
      <c r="AJ214" s="4" t="s">
        <v>3533</v>
      </c>
      <c r="AK214" s="4" t="s">
        <v>59</v>
      </c>
      <c r="AL214" s="4" t="s">
        <v>3431</v>
      </c>
      <c r="AM214" s="9">
        <v>0.27600000000000002</v>
      </c>
      <c r="AN214" s="9">
        <v>0.36899999999999999</v>
      </c>
      <c r="AO214" s="9">
        <v>0.55500000000000005</v>
      </c>
      <c r="AP214" s="9">
        <v>1</v>
      </c>
      <c r="AQ214" s="3" t="s">
        <v>3534</v>
      </c>
      <c r="AR214" s="5" t="s">
        <v>3535</v>
      </c>
      <c r="AS214" s="5" t="s">
        <v>3536</v>
      </c>
      <c r="AT214" s="5" t="s">
        <v>3437</v>
      </c>
      <c r="AU214" s="5" t="s">
        <v>3438</v>
      </c>
      <c r="AV214" s="5" t="s">
        <v>3537</v>
      </c>
      <c r="AW214" s="5" t="s">
        <v>3437</v>
      </c>
      <c r="AX214" s="5" t="s">
        <v>3438</v>
      </c>
      <c r="AY214" s="5" t="s">
        <v>3538</v>
      </c>
      <c r="AZ214" s="5" t="s">
        <v>3435</v>
      </c>
      <c r="BA214" s="5" t="s">
        <v>3032</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7">
        <v>8194000</v>
      </c>
    </row>
    <row r="215" spans="1:77" ht="15.75" hidden="1">
      <c r="A215" s="49" t="str">
        <f>B215&amp;COUNTIF($B$3:B215,B215)</f>
        <v>02CD0910</v>
      </c>
      <c r="B215" s="3" t="s">
        <v>3417</v>
      </c>
      <c r="C215" s="4" t="s">
        <v>3418</v>
      </c>
      <c r="D215" s="4" t="s">
        <v>3419</v>
      </c>
      <c r="E215" s="4" t="s">
        <v>3420</v>
      </c>
      <c r="F215" s="4" t="s">
        <v>3421</v>
      </c>
      <c r="G215" s="4" t="s">
        <v>3422</v>
      </c>
      <c r="H215" s="3" t="s">
        <v>1261</v>
      </c>
      <c r="I215" s="4" t="s">
        <v>1262</v>
      </c>
      <c r="J215" s="4" t="s">
        <v>3539</v>
      </c>
      <c r="K215" s="5" t="s">
        <v>3540</v>
      </c>
      <c r="L215" s="6">
        <v>2</v>
      </c>
      <c r="M215" s="5" t="s">
        <v>22</v>
      </c>
      <c r="N215" s="88">
        <v>2</v>
      </c>
      <c r="O215" s="5" t="s">
        <v>25</v>
      </c>
      <c r="P215" s="88">
        <v>2</v>
      </c>
      <c r="Q215" s="5" t="s">
        <v>180</v>
      </c>
      <c r="R215" s="88">
        <v>11</v>
      </c>
      <c r="S215" s="4" t="s">
        <v>631</v>
      </c>
      <c r="T215" s="66" t="str">
        <f t="shared" si="3"/>
        <v>11. Ciudades y comunidades sostenibles</v>
      </c>
      <c r="U215" s="88" t="s">
        <v>349</v>
      </c>
      <c r="V215" s="4" t="s">
        <v>350</v>
      </c>
      <c r="W215" s="88" t="s">
        <v>349</v>
      </c>
      <c r="X215" s="4" t="s">
        <v>783</v>
      </c>
      <c r="Y215" s="88" t="s">
        <v>497</v>
      </c>
      <c r="Z215" s="4" t="s">
        <v>784</v>
      </c>
      <c r="AA215" s="52" t="s">
        <v>15456</v>
      </c>
      <c r="AB215" s="3" t="s">
        <v>1265</v>
      </c>
      <c r="AC215" s="4" t="s">
        <v>1266</v>
      </c>
      <c r="AD215" s="4" t="s">
        <v>3541</v>
      </c>
      <c r="AE215" s="4" t="s">
        <v>3542</v>
      </c>
      <c r="AF215" s="4" t="s">
        <v>3543</v>
      </c>
      <c r="AG215" s="4" t="s">
        <v>3544</v>
      </c>
      <c r="AH215" s="8">
        <v>1</v>
      </c>
      <c r="AI215" s="4" t="s">
        <v>3545</v>
      </c>
      <c r="AJ215" s="4" t="s">
        <v>3546</v>
      </c>
      <c r="AK215" s="4" t="s">
        <v>59</v>
      </c>
      <c r="AL215" s="4" t="s">
        <v>3431</v>
      </c>
      <c r="AM215" s="8">
        <v>0</v>
      </c>
      <c r="AN215" s="9">
        <v>0.3</v>
      </c>
      <c r="AO215" s="9">
        <v>0.6</v>
      </c>
      <c r="AP215" s="9">
        <v>1</v>
      </c>
      <c r="AQ215" s="3" t="s">
        <v>3547</v>
      </c>
      <c r="AR215" s="5" t="s">
        <v>3535</v>
      </c>
      <c r="AS215" s="5" t="s">
        <v>3548</v>
      </c>
      <c r="AT215" s="5" t="s">
        <v>3437</v>
      </c>
      <c r="AU215" s="5" t="s">
        <v>3438</v>
      </c>
      <c r="AV215" s="5" t="s">
        <v>3549</v>
      </c>
      <c r="AW215" s="5" t="s">
        <v>3435</v>
      </c>
      <c r="AX215" s="5" t="s">
        <v>3032</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7">
        <v>877996731</v>
      </c>
    </row>
    <row r="216" spans="1:77" ht="15.75" hidden="1">
      <c r="A216" s="49" t="str">
        <f>B216&amp;COUNTIF($B$3:B216,B216)</f>
        <v>02CD0911</v>
      </c>
      <c r="B216" s="3" t="s">
        <v>3417</v>
      </c>
      <c r="C216" s="4" t="s">
        <v>3418</v>
      </c>
      <c r="D216" s="4" t="s">
        <v>3419</v>
      </c>
      <c r="E216" s="4" t="s">
        <v>3420</v>
      </c>
      <c r="F216" s="4" t="s">
        <v>3421</v>
      </c>
      <c r="G216" s="4" t="s">
        <v>3422</v>
      </c>
      <c r="H216" s="3" t="s">
        <v>14</v>
      </c>
      <c r="I216" s="4" t="s">
        <v>16</v>
      </c>
      <c r="J216" s="4" t="s">
        <v>3550</v>
      </c>
      <c r="K216" s="5" t="s">
        <v>3551</v>
      </c>
      <c r="L216" s="6">
        <v>2</v>
      </c>
      <c r="M216" s="5" t="s">
        <v>22</v>
      </c>
      <c r="N216" s="88" t="s">
        <v>349</v>
      </c>
      <c r="O216" s="4" t="s">
        <v>25</v>
      </c>
      <c r="P216" s="88" t="s">
        <v>497</v>
      </c>
      <c r="Q216" s="4" t="s">
        <v>28</v>
      </c>
      <c r="R216" s="88" t="s">
        <v>1593</v>
      </c>
      <c r="S216" s="4" t="s">
        <v>286</v>
      </c>
      <c r="T216" s="66" t="str">
        <f t="shared" si="3"/>
        <v xml:space="preserve">10. Reducción de las desigualdades </v>
      </c>
      <c r="U216" s="88" t="s">
        <v>349</v>
      </c>
      <c r="V216" s="4" t="s">
        <v>34</v>
      </c>
      <c r="W216" s="88" t="s">
        <v>349</v>
      </c>
      <c r="X216" s="4" t="s">
        <v>269</v>
      </c>
      <c r="Y216" s="88" t="s">
        <v>497</v>
      </c>
      <c r="Z216" s="4" t="s">
        <v>1093</v>
      </c>
      <c r="AA216" s="52" t="s">
        <v>15456</v>
      </c>
      <c r="AB216" s="3" t="s">
        <v>42</v>
      </c>
      <c r="AC216" s="4" t="s">
        <v>44</v>
      </c>
      <c r="AD216" s="4" t="s">
        <v>3552</v>
      </c>
      <c r="AE216" s="4" t="s">
        <v>3553</v>
      </c>
      <c r="AF216" s="4" t="s">
        <v>3554</v>
      </c>
      <c r="AG216" s="4" t="s">
        <v>3555</v>
      </c>
      <c r="AH216" s="8">
        <v>1</v>
      </c>
      <c r="AI216" s="4" t="s">
        <v>3556</v>
      </c>
      <c r="AJ216" s="4" t="s">
        <v>3557</v>
      </c>
      <c r="AK216" s="4" t="s">
        <v>59</v>
      </c>
      <c r="AL216" s="4" t="s">
        <v>3558</v>
      </c>
      <c r="AM216" s="9">
        <v>1</v>
      </c>
      <c r="AN216" s="9">
        <v>1</v>
      </c>
      <c r="AO216" s="9">
        <v>1</v>
      </c>
      <c r="AP216" s="9">
        <v>1</v>
      </c>
      <c r="AQ216" s="6">
        <v>30000</v>
      </c>
      <c r="AR216" s="5" t="s">
        <v>3559</v>
      </c>
      <c r="AS216" s="5" t="s">
        <v>3560</v>
      </c>
      <c r="AT216" s="5" t="s">
        <v>3561</v>
      </c>
      <c r="AU216" s="5" t="s">
        <v>3562</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W216" t="s">
        <v>120</v>
      </c>
      <c r="BX216" t="s">
        <v>122</v>
      </c>
      <c r="BY216" s="67">
        <v>3750000</v>
      </c>
    </row>
    <row r="217" spans="1:77" ht="15.75" hidden="1">
      <c r="A217" s="49" t="str">
        <f>B217&amp;COUNTIF($B$3:B217,B217)</f>
        <v>02CD0912</v>
      </c>
      <c r="B217" s="3" t="s">
        <v>3417</v>
      </c>
      <c r="C217" s="4" t="s">
        <v>3418</v>
      </c>
      <c r="D217" s="4" t="s">
        <v>3419</v>
      </c>
      <c r="E217" s="4" t="s">
        <v>3420</v>
      </c>
      <c r="F217" s="4" t="s">
        <v>3421</v>
      </c>
      <c r="G217" s="4" t="s">
        <v>3422</v>
      </c>
      <c r="H217" s="3" t="s">
        <v>231</v>
      </c>
      <c r="I217" s="4" t="s">
        <v>232</v>
      </c>
      <c r="J217" s="4" t="s">
        <v>3563</v>
      </c>
      <c r="K217" s="5" t="s">
        <v>3564</v>
      </c>
      <c r="L217" s="6">
        <v>5</v>
      </c>
      <c r="M217" s="5" t="s">
        <v>128</v>
      </c>
      <c r="N217" s="88">
        <v>3</v>
      </c>
      <c r="O217" s="5" t="s">
        <v>150</v>
      </c>
      <c r="P217" s="88">
        <v>1</v>
      </c>
      <c r="Q217" s="5" t="s">
        <v>209</v>
      </c>
      <c r="R217" s="88">
        <v>16</v>
      </c>
      <c r="S217" s="4" t="s">
        <v>31</v>
      </c>
      <c r="T217" s="66" t="str">
        <f t="shared" si="3"/>
        <v>16. Paz, justicia e instituciones sólidas</v>
      </c>
      <c r="U217" s="88" t="s">
        <v>497</v>
      </c>
      <c r="V217" s="4" t="s">
        <v>34</v>
      </c>
      <c r="W217" s="88" t="s">
        <v>3581</v>
      </c>
      <c r="X217" s="4" t="s">
        <v>235</v>
      </c>
      <c r="Y217" s="88" t="s">
        <v>349</v>
      </c>
      <c r="Z217" s="4" t="s">
        <v>236</v>
      </c>
      <c r="AA217" s="52" t="s">
        <v>15449</v>
      </c>
      <c r="AB217" s="3" t="s">
        <v>237</v>
      </c>
      <c r="AC217" s="4" t="s">
        <v>238</v>
      </c>
      <c r="AD217" s="4" t="s">
        <v>3565</v>
      </c>
      <c r="AE217" s="4" t="s">
        <v>3566</v>
      </c>
      <c r="AF217" s="4" t="s">
        <v>3567</v>
      </c>
      <c r="AG217" s="4" t="s">
        <v>3568</v>
      </c>
      <c r="AH217" s="8">
        <v>1</v>
      </c>
      <c r="AI217" s="4" t="s">
        <v>3569</v>
      </c>
      <c r="AJ217" s="4" t="s">
        <v>3570</v>
      </c>
      <c r="AK217" s="4" t="s">
        <v>59</v>
      </c>
      <c r="AL217" s="4" t="s">
        <v>3571</v>
      </c>
      <c r="AM217" s="9">
        <v>0.23499999999999999</v>
      </c>
      <c r="AN217" s="9">
        <v>0.47199999999999998</v>
      </c>
      <c r="AO217" s="9">
        <v>0.71599999999999997</v>
      </c>
      <c r="AP217" s="9">
        <v>1</v>
      </c>
      <c r="AQ217" s="3" t="s">
        <v>3572</v>
      </c>
      <c r="AR217" s="5" t="s">
        <v>3573</v>
      </c>
      <c r="AS217" s="5" t="s">
        <v>3574</v>
      </c>
      <c r="AT217" s="5" t="s">
        <v>3575</v>
      </c>
      <c r="AU217" s="5" t="s">
        <v>3576</v>
      </c>
      <c r="AV217" s="5" t="s">
        <v>3577</v>
      </c>
      <c r="AW217" s="5" t="s">
        <v>3575</v>
      </c>
      <c r="AX217" s="5" t="s">
        <v>3576</v>
      </c>
      <c r="AY217" s="5" t="s">
        <v>3578</v>
      </c>
      <c r="AZ217" s="5" t="s">
        <v>3575</v>
      </c>
      <c r="BA217" s="5" t="s">
        <v>3576</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Y217" s="67">
        <v>8900000</v>
      </c>
    </row>
    <row r="218" spans="1:77" ht="15.75" hidden="1">
      <c r="A218" s="49" t="str">
        <f>B218&amp;COUNTIF($B$3:B218,B218)</f>
        <v>02CD0913</v>
      </c>
      <c r="B218" s="3" t="s">
        <v>3417</v>
      </c>
      <c r="C218" s="4" t="s">
        <v>3418</v>
      </c>
      <c r="D218" s="4" t="s">
        <v>3419</v>
      </c>
      <c r="E218" s="4" t="s">
        <v>3420</v>
      </c>
      <c r="F218" s="4" t="s">
        <v>3421</v>
      </c>
      <c r="G218" s="4" t="s">
        <v>3422</v>
      </c>
      <c r="H218" s="3" t="s">
        <v>248</v>
      </c>
      <c r="I218" s="4" t="s">
        <v>249</v>
      </c>
      <c r="J218" s="4" t="s">
        <v>3579</v>
      </c>
      <c r="K218" s="5" t="s">
        <v>3580</v>
      </c>
      <c r="L218" s="6">
        <v>2</v>
      </c>
      <c r="M218" s="5" t="s">
        <v>22</v>
      </c>
      <c r="N218" s="88" t="s">
        <v>497</v>
      </c>
      <c r="O218" s="4" t="s">
        <v>137</v>
      </c>
      <c r="P218" s="88" t="s">
        <v>3581</v>
      </c>
      <c r="Q218" s="4" t="s">
        <v>179</v>
      </c>
      <c r="R218" s="88">
        <v>16</v>
      </c>
      <c r="S218" s="4" t="s">
        <v>31</v>
      </c>
      <c r="T218" s="66" t="str">
        <f t="shared" si="3"/>
        <v>16. Paz, justicia e instituciones sólidas</v>
      </c>
      <c r="U218" s="88" t="s">
        <v>528</v>
      </c>
      <c r="V218" s="4" t="s">
        <v>34</v>
      </c>
      <c r="W218" s="88" t="s">
        <v>498</v>
      </c>
      <c r="X218" s="4" t="s">
        <v>37</v>
      </c>
      <c r="Y218" s="88" t="s">
        <v>351</v>
      </c>
      <c r="Z218" s="4" t="s">
        <v>252</v>
      </c>
      <c r="AA218" s="52" t="s">
        <v>15490</v>
      </c>
      <c r="AB218" s="3" t="s">
        <v>253</v>
      </c>
      <c r="AC218" s="4" t="s">
        <v>254</v>
      </c>
      <c r="AD218" s="4" t="s">
        <v>3582</v>
      </c>
      <c r="AE218" s="4" t="s">
        <v>3426</v>
      </c>
      <c r="AF218" s="4" t="s">
        <v>3583</v>
      </c>
      <c r="AG218" s="4" t="s">
        <v>3584</v>
      </c>
      <c r="AH218" s="8">
        <v>1</v>
      </c>
      <c r="AI218" s="4" t="s">
        <v>3585</v>
      </c>
      <c r="AJ218" s="4" t="s">
        <v>3586</v>
      </c>
      <c r="AK218" s="4" t="s">
        <v>59</v>
      </c>
      <c r="AL218" s="4" t="s">
        <v>3587</v>
      </c>
      <c r="AM218" s="9">
        <v>4.3999999999999997E-2</v>
      </c>
      <c r="AN218" s="9">
        <v>0.247</v>
      </c>
      <c r="AO218" s="9">
        <v>0.61099999999999999</v>
      </c>
      <c r="AP218" s="9">
        <v>1</v>
      </c>
      <c r="AQ218" s="3" t="s">
        <v>3588</v>
      </c>
      <c r="AR218" s="5" t="s">
        <v>3589</v>
      </c>
      <c r="AS218" s="5" t="s">
        <v>3590</v>
      </c>
      <c r="AT218" s="5" t="s">
        <v>3591</v>
      </c>
      <c r="AU218" s="5" t="s">
        <v>3592</v>
      </c>
      <c r="AV218" s="5" t="s">
        <v>3593</v>
      </c>
      <c r="AW218" s="5" t="s">
        <v>3594</v>
      </c>
      <c r="AX218" s="5" t="s">
        <v>3595</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7">
        <v>4916555</v>
      </c>
    </row>
    <row r="219" spans="1:77" ht="15.75" hidden="1">
      <c r="A219" s="49" t="str">
        <f>B219&amp;COUNTIF($B$3:B219,B219)</f>
        <v>02CD0914</v>
      </c>
      <c r="B219" s="3" t="s">
        <v>3417</v>
      </c>
      <c r="C219" s="4" t="s">
        <v>3418</v>
      </c>
      <c r="D219" s="4" t="s">
        <v>3419</v>
      </c>
      <c r="E219" s="4" t="s">
        <v>3420</v>
      </c>
      <c r="F219" s="4" t="s">
        <v>3421</v>
      </c>
      <c r="G219" s="4" t="s">
        <v>3422</v>
      </c>
      <c r="H219" s="3" t="s">
        <v>263</v>
      </c>
      <c r="I219" s="4" t="s">
        <v>264</v>
      </c>
      <c r="J219" s="4" t="s">
        <v>3596</v>
      </c>
      <c r="K219" s="5" t="s">
        <v>3597</v>
      </c>
      <c r="L219" s="6">
        <v>1</v>
      </c>
      <c r="M219" s="5" t="s">
        <v>125</v>
      </c>
      <c r="N219" s="88">
        <v>5</v>
      </c>
      <c r="O219" s="5" t="s">
        <v>134</v>
      </c>
      <c r="P219" s="88">
        <v>0</v>
      </c>
      <c r="Q219" s="5" t="s">
        <v>134</v>
      </c>
      <c r="R219" s="88">
        <v>5</v>
      </c>
      <c r="S219" s="4" t="s">
        <v>268</v>
      </c>
      <c r="T219" s="66" t="str">
        <f t="shared" si="3"/>
        <v xml:space="preserve">5. Igualdad de género </v>
      </c>
      <c r="U219" s="88" t="s">
        <v>497</v>
      </c>
      <c r="V219" s="4" t="s">
        <v>34</v>
      </c>
      <c r="W219" s="88" t="s">
        <v>349</v>
      </c>
      <c r="X219" s="4" t="s">
        <v>269</v>
      </c>
      <c r="Y219" s="88" t="s">
        <v>840</v>
      </c>
      <c r="Z219" s="4" t="s">
        <v>270</v>
      </c>
      <c r="AA219" s="52" t="s">
        <v>15450</v>
      </c>
      <c r="AB219" s="3" t="s">
        <v>271</v>
      </c>
      <c r="AC219" s="4" t="s">
        <v>272</v>
      </c>
      <c r="AD219" s="4" t="s">
        <v>3598</v>
      </c>
      <c r="AE219" s="4" t="s">
        <v>3599</v>
      </c>
      <c r="AF219" s="4" t="s">
        <v>3600</v>
      </c>
      <c r="AG219" s="4" t="s">
        <v>3601</v>
      </c>
      <c r="AH219" s="8">
        <v>1</v>
      </c>
      <c r="AI219" s="4" t="s">
        <v>3602</v>
      </c>
      <c r="AJ219" s="4" t="s">
        <v>3603</v>
      </c>
      <c r="AK219" s="4" t="s">
        <v>59</v>
      </c>
      <c r="AL219" s="4" t="s">
        <v>3604</v>
      </c>
      <c r="AM219" s="9">
        <v>0.25</v>
      </c>
      <c r="AN219" s="9">
        <v>0.5</v>
      </c>
      <c r="AO219" s="9">
        <v>0.75</v>
      </c>
      <c r="AP219" s="9">
        <v>1</v>
      </c>
      <c r="AQ219" s="3" t="s">
        <v>3605</v>
      </c>
      <c r="AR219" s="5" t="s">
        <v>3606</v>
      </c>
      <c r="AS219" s="5" t="s">
        <v>3607</v>
      </c>
      <c r="AT219" s="5" t="s">
        <v>3468</v>
      </c>
      <c r="AU219" s="5" t="s">
        <v>3469</v>
      </c>
      <c r="AV219" s="5" t="s">
        <v>229</v>
      </c>
      <c r="AW219" s="5" t="s">
        <v>229</v>
      </c>
      <c r="AX219" s="5" t="s">
        <v>229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7">
        <v>25911018</v>
      </c>
    </row>
    <row r="220" spans="1:77" ht="15.75" hidden="1">
      <c r="A220" s="49" t="str">
        <f>B220&amp;COUNTIF($B$3:B220,B220)</f>
        <v>02CD0915</v>
      </c>
      <c r="B220" s="3" t="s">
        <v>3417</v>
      </c>
      <c r="C220" s="4" t="s">
        <v>3418</v>
      </c>
      <c r="D220" s="4" t="s">
        <v>3419</v>
      </c>
      <c r="E220" s="4" t="s">
        <v>3420</v>
      </c>
      <c r="F220" s="4" t="s">
        <v>3421</v>
      </c>
      <c r="G220" s="4" t="s">
        <v>3422</v>
      </c>
      <c r="H220" s="3" t="s">
        <v>282</v>
      </c>
      <c r="I220" s="4" t="s">
        <v>283</v>
      </c>
      <c r="J220" s="4" t="s">
        <v>3608</v>
      </c>
      <c r="K220" s="5" t="s">
        <v>3609</v>
      </c>
      <c r="L220" s="6">
        <v>1</v>
      </c>
      <c r="M220" s="5" t="s">
        <v>125</v>
      </c>
      <c r="N220" s="88">
        <v>6</v>
      </c>
      <c r="O220" s="4" t="s">
        <v>135</v>
      </c>
      <c r="P220" s="88">
        <v>0</v>
      </c>
      <c r="Q220" s="4" t="s">
        <v>135</v>
      </c>
      <c r="R220" s="88">
        <v>10</v>
      </c>
      <c r="S220" s="4" t="s">
        <v>286</v>
      </c>
      <c r="T220" s="66" t="str">
        <f t="shared" si="3"/>
        <v xml:space="preserve">10. Reducción de las desigualdades </v>
      </c>
      <c r="U220" s="88" t="s">
        <v>497</v>
      </c>
      <c r="V220" s="4" t="s">
        <v>34</v>
      </c>
      <c r="W220" s="88" t="s">
        <v>349</v>
      </c>
      <c r="X220" s="4" t="s">
        <v>269</v>
      </c>
      <c r="Y220" s="88" t="s">
        <v>840</v>
      </c>
      <c r="Z220" s="4" t="s">
        <v>270</v>
      </c>
      <c r="AA220" s="52" t="s">
        <v>15450</v>
      </c>
      <c r="AB220" s="3" t="s">
        <v>287</v>
      </c>
      <c r="AC220" s="4" t="s">
        <v>288</v>
      </c>
      <c r="AD220" s="4" t="s">
        <v>3610</v>
      </c>
      <c r="AE220" s="4" t="s">
        <v>3611</v>
      </c>
      <c r="AF220" s="4" t="s">
        <v>3612</v>
      </c>
      <c r="AG220" s="4" t="s">
        <v>3613</v>
      </c>
      <c r="AH220" s="8">
        <v>1</v>
      </c>
      <c r="AI220" s="4" t="s">
        <v>3602</v>
      </c>
      <c r="AJ220" s="4" t="s">
        <v>3603</v>
      </c>
      <c r="AK220" s="4" t="s">
        <v>59</v>
      </c>
      <c r="AL220" s="4" t="s">
        <v>3604</v>
      </c>
      <c r="AM220" s="9">
        <v>0.25</v>
      </c>
      <c r="AN220" s="9">
        <v>0.5</v>
      </c>
      <c r="AO220" s="9">
        <v>0.75</v>
      </c>
      <c r="AP220" s="9">
        <v>1</v>
      </c>
      <c r="AQ220" s="3" t="s">
        <v>3614</v>
      </c>
      <c r="AR220" s="5" t="s">
        <v>3615</v>
      </c>
      <c r="AS220" s="5" t="s">
        <v>3616</v>
      </c>
      <c r="AT220" s="5" t="s">
        <v>3468</v>
      </c>
      <c r="AU220" s="5" t="s">
        <v>3617</v>
      </c>
      <c r="AV220" s="5" t="s">
        <v>229</v>
      </c>
      <c r="AW220" s="5" t="s">
        <v>229</v>
      </c>
      <c r="AX220" s="5" t="s">
        <v>229</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7">
        <v>1800000</v>
      </c>
    </row>
    <row r="221" spans="1:77" ht="15.75" hidden="1">
      <c r="A221" s="49" t="str">
        <f>B221&amp;COUNTIF($B$3:B221,B221)</f>
        <v>02CD0916</v>
      </c>
      <c r="B221" s="3" t="s">
        <v>3417</v>
      </c>
      <c r="C221" s="4" t="s">
        <v>3418</v>
      </c>
      <c r="D221" s="4" t="s">
        <v>3719</v>
      </c>
      <c r="E221" s="4" t="s">
        <v>3420</v>
      </c>
      <c r="F221" s="4" t="s">
        <v>3421</v>
      </c>
      <c r="G221" s="4" t="s">
        <v>3422</v>
      </c>
      <c r="H221" s="3" t="s">
        <v>345</v>
      </c>
      <c r="I221" s="4" t="s">
        <v>346</v>
      </c>
      <c r="J221" s="4" t="s">
        <v>347</v>
      </c>
      <c r="K221" s="5" t="s">
        <v>3720</v>
      </c>
      <c r="L221" s="6">
        <v>1</v>
      </c>
      <c r="M221" s="5" t="s">
        <v>125</v>
      </c>
      <c r="N221" s="88" t="s">
        <v>351</v>
      </c>
      <c r="O221" s="4" t="s">
        <v>135</v>
      </c>
      <c r="P221" s="88" t="s">
        <v>497</v>
      </c>
      <c r="Q221" s="4" t="s">
        <v>167</v>
      </c>
      <c r="R221" s="88" t="s">
        <v>1593</v>
      </c>
      <c r="S221" s="4" t="s">
        <v>286</v>
      </c>
      <c r="T221" s="66" t="str">
        <f t="shared" si="3"/>
        <v xml:space="preserve">10. Reducción de las desigualdades </v>
      </c>
      <c r="U221" s="88" t="s">
        <v>349</v>
      </c>
      <c r="V221" s="4" t="s">
        <v>350</v>
      </c>
      <c r="W221" s="88" t="s">
        <v>351</v>
      </c>
      <c r="X221" s="4" t="s">
        <v>352</v>
      </c>
      <c r="Y221" s="88" t="s">
        <v>353</v>
      </c>
      <c r="Z221" s="4" t="s">
        <v>354</v>
      </c>
      <c r="AA221" s="52" t="s">
        <v>1351</v>
      </c>
      <c r="AB221" s="3" t="s">
        <v>2510</v>
      </c>
      <c r="AC221" s="4" t="s">
        <v>355</v>
      </c>
      <c r="AD221" s="4" t="s">
        <v>356</v>
      </c>
      <c r="AE221" s="4" t="s">
        <v>357</v>
      </c>
      <c r="AF221" s="4" t="s">
        <v>358</v>
      </c>
      <c r="AG221" s="4" t="s">
        <v>359</v>
      </c>
      <c r="AH221" s="8">
        <v>1</v>
      </c>
      <c r="AI221" s="4" t="s">
        <v>360</v>
      </c>
      <c r="AJ221" s="4" t="s">
        <v>361</v>
      </c>
      <c r="AK221" s="4" t="s">
        <v>59</v>
      </c>
      <c r="AL221" s="4" t="s">
        <v>362</v>
      </c>
      <c r="AM221" s="3">
        <v>0</v>
      </c>
      <c r="AN221" s="3">
        <v>0.5</v>
      </c>
      <c r="AO221" s="3">
        <v>1</v>
      </c>
      <c r="AP221" s="3">
        <v>1</v>
      </c>
      <c r="AQ221" s="3">
        <v>1</v>
      </c>
      <c r="AR221" s="4" t="s">
        <v>363</v>
      </c>
      <c r="AS221" s="4" t="s">
        <v>364</v>
      </c>
      <c r="AT221" s="4" t="s">
        <v>362</v>
      </c>
      <c r="AU221" s="4" t="s">
        <v>362</v>
      </c>
      <c r="AV221" s="4" t="s">
        <v>229</v>
      </c>
      <c r="AW221" s="4" t="s">
        <v>229</v>
      </c>
      <c r="AX221" s="4" t="s">
        <v>229</v>
      </c>
      <c r="AY221" s="4" t="s">
        <v>229</v>
      </c>
      <c r="AZ221" s="4" t="s">
        <v>229</v>
      </c>
      <c r="BA221" s="4" t="s">
        <v>229</v>
      </c>
      <c r="BB221" s="4" t="s">
        <v>229</v>
      </c>
      <c r="BC221" s="4" t="s">
        <v>229</v>
      </c>
      <c r="BD221" s="4" t="s">
        <v>229</v>
      </c>
      <c r="BE221" s="4" t="s">
        <v>229</v>
      </c>
      <c r="BF221" s="4"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7">
        <v>54594200</v>
      </c>
    </row>
    <row r="222" spans="1:77" ht="15.75" hidden="1">
      <c r="A222" s="49" t="str">
        <f>B222&amp;COUNTIF($B$3:B222,B222)</f>
        <v>02CD0917</v>
      </c>
      <c r="B222" s="3" t="s">
        <v>3417</v>
      </c>
      <c r="C222" s="4" t="s">
        <v>3418</v>
      </c>
      <c r="D222" s="4" t="s">
        <v>3419</v>
      </c>
      <c r="E222" s="4" t="s">
        <v>3420</v>
      </c>
      <c r="F222" s="4" t="s">
        <v>3421</v>
      </c>
      <c r="G222" s="4" t="s">
        <v>3422</v>
      </c>
      <c r="H222" s="3" t="s">
        <v>2281</v>
      </c>
      <c r="I222" s="4" t="s">
        <v>2282</v>
      </c>
      <c r="J222" s="4" t="s">
        <v>3618</v>
      </c>
      <c r="K222" s="5" t="s">
        <v>3619</v>
      </c>
      <c r="L222" s="6">
        <v>6</v>
      </c>
      <c r="M222" s="5" t="s">
        <v>129</v>
      </c>
      <c r="N222" s="88">
        <v>3</v>
      </c>
      <c r="O222" s="5" t="s">
        <v>153</v>
      </c>
      <c r="P222" s="88">
        <v>2</v>
      </c>
      <c r="Q222" s="5" t="s">
        <v>218</v>
      </c>
      <c r="R222" s="88">
        <v>16</v>
      </c>
      <c r="S222" s="4" t="s">
        <v>31</v>
      </c>
      <c r="T222" s="66" t="str">
        <f t="shared" si="3"/>
        <v>16. Paz, justicia e instituciones sólidas</v>
      </c>
      <c r="U222" s="88" t="s">
        <v>497</v>
      </c>
      <c r="V222" s="4" t="s">
        <v>34</v>
      </c>
      <c r="W222" s="88" t="s">
        <v>528</v>
      </c>
      <c r="X222" s="4" t="s">
        <v>37</v>
      </c>
      <c r="Y222" s="88" t="s">
        <v>349</v>
      </c>
      <c r="Z222" s="4" t="s">
        <v>1685</v>
      </c>
      <c r="AA222" s="52" t="s">
        <v>15471</v>
      </c>
      <c r="AB222" s="3" t="s">
        <v>2285</v>
      </c>
      <c r="AC222" s="4" t="s">
        <v>2286</v>
      </c>
      <c r="AD222" s="4" t="s">
        <v>3620</v>
      </c>
      <c r="AE222" s="4" t="s">
        <v>3542</v>
      </c>
      <c r="AF222" s="4" t="s">
        <v>3621</v>
      </c>
      <c r="AG222" s="4" t="s">
        <v>3622</v>
      </c>
      <c r="AH222" s="3">
        <v>100000</v>
      </c>
      <c r="AI222" s="4" t="s">
        <v>3623</v>
      </c>
      <c r="AJ222" s="4" t="s">
        <v>3447</v>
      </c>
      <c r="AK222" s="4" t="s">
        <v>471</v>
      </c>
      <c r="AL222" s="4" t="s">
        <v>3624</v>
      </c>
      <c r="AM222" s="3">
        <v>25000</v>
      </c>
      <c r="AN222" s="3">
        <v>50000</v>
      </c>
      <c r="AO222" s="3">
        <v>75000</v>
      </c>
      <c r="AP222" s="3">
        <v>100000</v>
      </c>
      <c r="AQ222" s="3" t="s">
        <v>3625</v>
      </c>
      <c r="AR222" s="5" t="s">
        <v>3622</v>
      </c>
      <c r="AS222" s="5" t="s">
        <v>3626</v>
      </c>
      <c r="AT222" s="5" t="s">
        <v>3627</v>
      </c>
      <c r="AU222" s="5" t="s">
        <v>3628</v>
      </c>
      <c r="AV222" s="5" t="s">
        <v>3629</v>
      </c>
      <c r="AW222" s="5" t="s">
        <v>3627</v>
      </c>
      <c r="AX222" s="5" t="s">
        <v>3628</v>
      </c>
      <c r="AY222" s="5" t="s">
        <v>3630</v>
      </c>
      <c r="AZ222" s="5" t="s">
        <v>3627</v>
      </c>
      <c r="BA222" s="5" t="s">
        <v>3628</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7">
        <v>68000000</v>
      </c>
    </row>
    <row r="223" spans="1:77" ht="15.75" hidden="1">
      <c r="A223" s="49" t="str">
        <f>B223&amp;COUNTIF($B$3:B223,B223)</f>
        <v>02CD0918</v>
      </c>
      <c r="B223" s="3" t="s">
        <v>3417</v>
      </c>
      <c r="C223" s="4" t="s">
        <v>3418</v>
      </c>
      <c r="D223" s="4" t="s">
        <v>3419</v>
      </c>
      <c r="E223" s="4" t="s">
        <v>3420</v>
      </c>
      <c r="F223" s="4" t="s">
        <v>3421</v>
      </c>
      <c r="G223" s="4" t="s">
        <v>3422</v>
      </c>
      <c r="H223" s="3" t="s">
        <v>3631</v>
      </c>
      <c r="I223" s="4" t="s">
        <v>3632</v>
      </c>
      <c r="J223" s="4" t="s">
        <v>3633</v>
      </c>
      <c r="K223" s="5" t="s">
        <v>3634</v>
      </c>
      <c r="L223" s="6">
        <v>1</v>
      </c>
      <c r="M223" s="5" t="s">
        <v>125</v>
      </c>
      <c r="N223" s="88">
        <v>6</v>
      </c>
      <c r="O223" s="4" t="s">
        <v>135</v>
      </c>
      <c r="P223" s="88">
        <v>3</v>
      </c>
      <c r="Q223" s="4" t="s">
        <v>169</v>
      </c>
      <c r="R223" s="88">
        <v>10</v>
      </c>
      <c r="S223" s="4" t="s">
        <v>286</v>
      </c>
      <c r="T223" s="66" t="str">
        <f t="shared" si="3"/>
        <v xml:space="preserve">10. Reducción de las desigualdades </v>
      </c>
      <c r="U223" s="88" t="s">
        <v>349</v>
      </c>
      <c r="V223" s="4" t="s">
        <v>350</v>
      </c>
      <c r="W223" s="88" t="s">
        <v>351</v>
      </c>
      <c r="X223" s="4" t="s">
        <v>352</v>
      </c>
      <c r="Y223" s="88" t="s">
        <v>349</v>
      </c>
      <c r="Z223" s="4" t="s">
        <v>1342</v>
      </c>
      <c r="AA223" s="52" t="s">
        <v>15467</v>
      </c>
      <c r="AB223" s="3" t="s">
        <v>1739</v>
      </c>
      <c r="AC223" s="4" t="s">
        <v>1740</v>
      </c>
      <c r="AD223" s="4" t="s">
        <v>3635</v>
      </c>
      <c r="AE223" s="4" t="s">
        <v>3636</v>
      </c>
      <c r="AF223" s="4" t="s">
        <v>3637</v>
      </c>
      <c r="AG223" s="4" t="s">
        <v>3638</v>
      </c>
      <c r="AH223" s="8">
        <v>1</v>
      </c>
      <c r="AI223" s="4" t="s">
        <v>3639</v>
      </c>
      <c r="AJ223" s="4" t="s">
        <v>3640</v>
      </c>
      <c r="AK223" s="4" t="s">
        <v>59</v>
      </c>
      <c r="AL223" s="4" t="s">
        <v>3641</v>
      </c>
      <c r="AM223" s="9">
        <v>0.72199999999999998</v>
      </c>
      <c r="AN223" s="9">
        <v>0.83399999999999996</v>
      </c>
      <c r="AO223" s="9">
        <v>0.89</v>
      </c>
      <c r="AP223" s="9">
        <v>1</v>
      </c>
      <c r="AQ223" s="6">
        <v>3</v>
      </c>
      <c r="AR223" s="5" t="s">
        <v>3642</v>
      </c>
      <c r="AS223" s="5" t="s">
        <v>3643</v>
      </c>
      <c r="AT223" s="5" t="s">
        <v>3644</v>
      </c>
      <c r="AU223" s="5" t="s">
        <v>3645</v>
      </c>
      <c r="AV223" s="5" t="s">
        <v>3646</v>
      </c>
      <c r="AW223" s="5" t="s">
        <v>3644</v>
      </c>
      <c r="AX223" s="5" t="s">
        <v>3645</v>
      </c>
      <c r="AY223" s="5" t="s">
        <v>3647</v>
      </c>
      <c r="AZ223" s="5" t="s">
        <v>3644</v>
      </c>
      <c r="BA223" s="5" t="s">
        <v>3645</v>
      </c>
      <c r="BB223" s="5" t="s">
        <v>229</v>
      </c>
      <c r="BC223" s="5" t="s">
        <v>229</v>
      </c>
      <c r="BD223" s="5" t="s">
        <v>229</v>
      </c>
      <c r="BE223" s="5" t="s">
        <v>229</v>
      </c>
      <c r="BF223" s="5"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7">
        <v>122354194</v>
      </c>
    </row>
    <row r="224" spans="1:77" ht="15.75" hidden="1">
      <c r="A224" s="49" t="str">
        <f>B224&amp;COUNTIF($B$3:B224,B224)</f>
        <v>02CD0919</v>
      </c>
      <c r="B224" s="3" t="s">
        <v>3417</v>
      </c>
      <c r="C224" s="4" t="s">
        <v>3418</v>
      </c>
      <c r="D224" s="4" t="s">
        <v>3419</v>
      </c>
      <c r="E224" s="4" t="s">
        <v>3420</v>
      </c>
      <c r="F224" s="4" t="s">
        <v>3421</v>
      </c>
      <c r="G224" s="4" t="s">
        <v>3422</v>
      </c>
      <c r="H224" s="3" t="s">
        <v>3648</v>
      </c>
      <c r="I224" s="4" t="s">
        <v>3649</v>
      </c>
      <c r="J224" s="4" t="s">
        <v>3650</v>
      </c>
      <c r="K224" s="5" t="s">
        <v>3651</v>
      </c>
      <c r="L224" s="6">
        <v>1</v>
      </c>
      <c r="M224" s="5" t="s">
        <v>125</v>
      </c>
      <c r="N224" s="88">
        <v>5</v>
      </c>
      <c r="O224" s="5" t="s">
        <v>134</v>
      </c>
      <c r="P224" s="88">
        <v>0</v>
      </c>
      <c r="Q224" s="5" t="s">
        <v>134</v>
      </c>
      <c r="R224" s="88">
        <v>5</v>
      </c>
      <c r="S224" s="4" t="s">
        <v>268</v>
      </c>
      <c r="T224" s="66" t="str">
        <f t="shared" si="3"/>
        <v xml:space="preserve">5. Igualdad de género </v>
      </c>
      <c r="U224" s="88" t="s">
        <v>497</v>
      </c>
      <c r="V224" s="4" t="s">
        <v>34</v>
      </c>
      <c r="W224" s="88" t="s">
        <v>349</v>
      </c>
      <c r="X224" s="4" t="s">
        <v>269</v>
      </c>
      <c r="Y224" s="88" t="s">
        <v>840</v>
      </c>
      <c r="Z224" s="4" t="s">
        <v>270</v>
      </c>
      <c r="AA224" s="52" t="s">
        <v>15450</v>
      </c>
      <c r="AB224" s="3" t="s">
        <v>3652</v>
      </c>
      <c r="AC224" s="4" t="s">
        <v>3653</v>
      </c>
      <c r="AD224" s="4" t="s">
        <v>3654</v>
      </c>
      <c r="AE224" s="4" t="s">
        <v>3655</v>
      </c>
      <c r="AF224" s="4" t="s">
        <v>3656</v>
      </c>
      <c r="AG224" s="4" t="s">
        <v>3657</v>
      </c>
      <c r="AH224" s="8">
        <v>1</v>
      </c>
      <c r="AI224" s="4" t="s">
        <v>3658</v>
      </c>
      <c r="AJ224" s="4" t="s">
        <v>3659</v>
      </c>
      <c r="AK224" s="4" t="s">
        <v>59</v>
      </c>
      <c r="AL224" s="4" t="s">
        <v>3660</v>
      </c>
      <c r="AM224" s="8">
        <v>0</v>
      </c>
      <c r="AN224" s="9">
        <v>0.42299999999999999</v>
      </c>
      <c r="AO224" s="9">
        <v>0.5</v>
      </c>
      <c r="AP224" s="9">
        <v>1</v>
      </c>
      <c r="AQ224" s="3" t="s">
        <v>3661</v>
      </c>
      <c r="AR224" s="5" t="s">
        <v>3662</v>
      </c>
      <c r="AS224" s="5" t="s">
        <v>3663</v>
      </c>
      <c r="AT224" s="5" t="s">
        <v>3468</v>
      </c>
      <c r="AU224" s="5" t="s">
        <v>3469</v>
      </c>
      <c r="AV224" s="5" t="s">
        <v>3664</v>
      </c>
      <c r="AW224" s="5" t="s">
        <v>3468</v>
      </c>
      <c r="AX224" s="5" t="s">
        <v>3469</v>
      </c>
      <c r="AY224" s="5" t="s">
        <v>3665</v>
      </c>
      <c r="AZ224" s="5" t="s">
        <v>3468</v>
      </c>
      <c r="BA224" s="5" t="s">
        <v>3469</v>
      </c>
      <c r="BB224" s="5" t="s">
        <v>229</v>
      </c>
      <c r="BC224" s="5" t="s">
        <v>229</v>
      </c>
      <c r="BD224" s="5" t="s">
        <v>229</v>
      </c>
      <c r="BE224" s="5" t="s">
        <v>229</v>
      </c>
      <c r="BF224" s="5"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7">
        <v>2196322936.2400002</v>
      </c>
    </row>
    <row r="225" spans="1:77" ht="15.75" hidden="1">
      <c r="A225" s="49" t="str">
        <f>B225&amp;COUNTIF($B$3:B225,B225)</f>
        <v>02CD0920</v>
      </c>
      <c r="B225" s="3" t="s">
        <v>3417</v>
      </c>
      <c r="C225" s="4" t="s">
        <v>3418</v>
      </c>
      <c r="D225" s="4" t="s">
        <v>3419</v>
      </c>
      <c r="E225" s="4" t="s">
        <v>3420</v>
      </c>
      <c r="F225" s="4" t="s">
        <v>3421</v>
      </c>
      <c r="G225" s="4" t="s">
        <v>3422</v>
      </c>
      <c r="H225" s="3" t="s">
        <v>3666</v>
      </c>
      <c r="I225" s="4" t="s">
        <v>3667</v>
      </c>
      <c r="J225" s="4" t="s">
        <v>3668</v>
      </c>
      <c r="K225" s="5" t="s">
        <v>3669</v>
      </c>
      <c r="L225" s="6">
        <v>6</v>
      </c>
      <c r="M225" s="5" t="s">
        <v>129</v>
      </c>
      <c r="N225" s="88">
        <v>3</v>
      </c>
      <c r="O225" s="4" t="s">
        <v>153</v>
      </c>
      <c r="P225" s="88">
        <v>1</v>
      </c>
      <c r="Q225" s="4" t="s">
        <v>217</v>
      </c>
      <c r="R225" s="88">
        <v>16</v>
      </c>
      <c r="S225" s="4" t="s">
        <v>31</v>
      </c>
      <c r="T225" s="66" t="str">
        <f t="shared" si="3"/>
        <v>16. Paz, justicia e instituciones sólidas</v>
      </c>
      <c r="U225" s="88" t="s">
        <v>349</v>
      </c>
      <c r="V225" s="4" t="s">
        <v>350</v>
      </c>
      <c r="W225" s="88" t="s">
        <v>3581</v>
      </c>
      <c r="X225" s="4" t="s">
        <v>1702</v>
      </c>
      <c r="Y225" s="88" t="s">
        <v>497</v>
      </c>
      <c r="Z225" s="4" t="s">
        <v>1702</v>
      </c>
      <c r="AA225" s="52" t="s">
        <v>8284</v>
      </c>
      <c r="AB225" s="3" t="s">
        <v>1703</v>
      </c>
      <c r="AC225" s="4" t="s">
        <v>1704</v>
      </c>
      <c r="AD225" s="4" t="s">
        <v>3670</v>
      </c>
      <c r="AE225" s="4" t="s">
        <v>3671</v>
      </c>
      <c r="AF225" s="4" t="s">
        <v>3672</v>
      </c>
      <c r="AG225" s="4" t="s">
        <v>3673</v>
      </c>
      <c r="AH225" s="8">
        <v>1</v>
      </c>
      <c r="AI225" s="4" t="s">
        <v>3674</v>
      </c>
      <c r="AJ225" s="4" t="s">
        <v>3675</v>
      </c>
      <c r="AK225" s="4" t="s">
        <v>59</v>
      </c>
      <c r="AL225" s="4" t="s">
        <v>3641</v>
      </c>
      <c r="AM225" s="8">
        <v>3</v>
      </c>
      <c r="AN225" s="8">
        <v>1</v>
      </c>
      <c r="AO225" s="8">
        <v>1</v>
      </c>
      <c r="AP225" s="8">
        <v>1</v>
      </c>
      <c r="AQ225" s="6">
        <v>1280</v>
      </c>
      <c r="AR225" s="5" t="s">
        <v>3676</v>
      </c>
      <c r="AS225" s="5" t="s">
        <v>3677</v>
      </c>
      <c r="AT225" s="5" t="s">
        <v>3627</v>
      </c>
      <c r="AU225" s="5" t="s">
        <v>3628</v>
      </c>
      <c r="AV225" s="5" t="s">
        <v>229</v>
      </c>
      <c r="AW225" s="5" t="s">
        <v>229</v>
      </c>
      <c r="AX225" s="5" t="s">
        <v>229</v>
      </c>
      <c r="AY225" s="5" t="s">
        <v>229</v>
      </c>
      <c r="AZ225" s="5" t="s">
        <v>229</v>
      </c>
      <c r="BA225" s="5" t="s">
        <v>229</v>
      </c>
      <c r="BB225" s="5" t="s">
        <v>229</v>
      </c>
      <c r="BC225" s="5" t="s">
        <v>229</v>
      </c>
      <c r="BD225" s="5" t="s">
        <v>229</v>
      </c>
      <c r="BE225" s="5" t="s">
        <v>229</v>
      </c>
      <c r="BF225" s="5"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7">
        <v>968000</v>
      </c>
    </row>
    <row r="226" spans="1:77" ht="15.75" hidden="1">
      <c r="A226" s="49" t="str">
        <f>B226&amp;COUNTIF($B$3:B226,B226)</f>
        <v>02CD0921</v>
      </c>
      <c r="B226" s="3" t="s">
        <v>3417</v>
      </c>
      <c r="C226" s="4" t="s">
        <v>3418</v>
      </c>
      <c r="D226" s="4" t="s">
        <v>3419</v>
      </c>
      <c r="E226" s="4" t="s">
        <v>3420</v>
      </c>
      <c r="F226" s="4" t="s">
        <v>3421</v>
      </c>
      <c r="G226" s="4" t="s">
        <v>3422</v>
      </c>
      <c r="H226" s="3" t="s">
        <v>3678</v>
      </c>
      <c r="I226" s="4" t="s">
        <v>3679</v>
      </c>
      <c r="J226" s="4" t="s">
        <v>3680</v>
      </c>
      <c r="K226" s="5" t="s">
        <v>3681</v>
      </c>
      <c r="L226" s="6">
        <v>1</v>
      </c>
      <c r="M226" s="5" t="s">
        <v>125</v>
      </c>
      <c r="N226" s="88">
        <v>6</v>
      </c>
      <c r="O226" s="5" t="s">
        <v>135</v>
      </c>
      <c r="P226" s="88" t="s">
        <v>872</v>
      </c>
      <c r="Q226" s="5" t="s">
        <v>135</v>
      </c>
      <c r="R226" s="88">
        <v>10</v>
      </c>
      <c r="S226" s="4" t="s">
        <v>286</v>
      </c>
      <c r="T226" s="66" t="str">
        <f t="shared" si="3"/>
        <v xml:space="preserve">10. Reducción de las desigualdades </v>
      </c>
      <c r="U226" s="88" t="s">
        <v>349</v>
      </c>
      <c r="V226" s="4" t="s">
        <v>350</v>
      </c>
      <c r="W226" s="88" t="s">
        <v>3581</v>
      </c>
      <c r="X226" s="4" t="s">
        <v>1702</v>
      </c>
      <c r="Y226" s="88" t="s">
        <v>497</v>
      </c>
      <c r="Z226" s="4" t="s">
        <v>1702</v>
      </c>
      <c r="AA226" s="52" t="s">
        <v>8284</v>
      </c>
      <c r="AB226" s="3" t="s">
        <v>1703</v>
      </c>
      <c r="AC226" s="4" t="s">
        <v>1704</v>
      </c>
      <c r="AD226" s="4" t="s">
        <v>3682</v>
      </c>
      <c r="AE226" s="4" t="s">
        <v>3683</v>
      </c>
      <c r="AF226" s="4" t="s">
        <v>3684</v>
      </c>
      <c r="AG226" s="4" t="s">
        <v>3685</v>
      </c>
      <c r="AH226" s="8">
        <v>1</v>
      </c>
      <c r="AI226" s="4" t="s">
        <v>3686</v>
      </c>
      <c r="AJ226" s="4" t="s">
        <v>3687</v>
      </c>
      <c r="AK226" s="4" t="s">
        <v>59</v>
      </c>
      <c r="AL226" s="4" t="s">
        <v>3688</v>
      </c>
      <c r="AM226" s="9">
        <v>1</v>
      </c>
      <c r="AN226" s="9">
        <v>1</v>
      </c>
      <c r="AO226" s="9">
        <v>1</v>
      </c>
      <c r="AP226" s="9">
        <v>1</v>
      </c>
      <c r="AQ226" s="3" t="s">
        <v>3689</v>
      </c>
      <c r="AR226" s="5" t="s">
        <v>3690</v>
      </c>
      <c r="AS226" s="5" t="s">
        <v>3691</v>
      </c>
      <c r="AT226" s="5" t="s">
        <v>3468</v>
      </c>
      <c r="AU226" s="5" t="s">
        <v>3469</v>
      </c>
      <c r="AV226" s="5" t="s">
        <v>3692</v>
      </c>
      <c r="AW226" s="5" t="s">
        <v>3468</v>
      </c>
      <c r="AX226" s="5" t="s">
        <v>3469</v>
      </c>
      <c r="AY226" s="5" t="s">
        <v>229</v>
      </c>
      <c r="AZ226" s="5" t="s">
        <v>229</v>
      </c>
      <c r="BA226" s="5" t="s">
        <v>229</v>
      </c>
      <c r="BB226" s="5" t="s">
        <v>229</v>
      </c>
      <c r="BC226" s="5" t="s">
        <v>229</v>
      </c>
      <c r="BD226" s="5" t="s">
        <v>229</v>
      </c>
      <c r="BE226" s="5" t="s">
        <v>229</v>
      </c>
      <c r="BF226" s="5"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7">
        <v>400000</v>
      </c>
    </row>
    <row r="227" spans="1:77" ht="15.75" hidden="1">
      <c r="A227" s="49" t="str">
        <f>B227&amp;COUNTIF($B$3:B227,B227)</f>
        <v>02CD0922</v>
      </c>
      <c r="B227" s="3" t="s">
        <v>3417</v>
      </c>
      <c r="C227" s="4" t="s">
        <v>3418</v>
      </c>
      <c r="D227" s="4" t="s">
        <v>3419</v>
      </c>
      <c r="E227" s="4" t="s">
        <v>3420</v>
      </c>
      <c r="F227" s="4" t="s">
        <v>3421</v>
      </c>
      <c r="G227" s="4" t="s">
        <v>3422</v>
      </c>
      <c r="H227" s="3" t="s">
        <v>3693</v>
      </c>
      <c r="I227" s="4" t="s">
        <v>3694</v>
      </c>
      <c r="J227" s="4" t="s">
        <v>3695</v>
      </c>
      <c r="K227" s="5" t="s">
        <v>3696</v>
      </c>
      <c r="L227" s="6">
        <v>1</v>
      </c>
      <c r="M227" s="5" t="s">
        <v>125</v>
      </c>
      <c r="N227" s="88">
        <v>3</v>
      </c>
      <c r="O227" s="4" t="s">
        <v>132</v>
      </c>
      <c r="P227" s="88">
        <v>1</v>
      </c>
      <c r="Q227" s="4" t="s">
        <v>1058</v>
      </c>
      <c r="R227" s="88">
        <v>3</v>
      </c>
      <c r="S227" s="4" t="s">
        <v>972</v>
      </c>
      <c r="T227" s="66" t="str">
        <f t="shared" si="3"/>
        <v xml:space="preserve">3. Salud y bienestar </v>
      </c>
      <c r="U227" s="88" t="s">
        <v>349</v>
      </c>
      <c r="V227" s="4" t="s">
        <v>350</v>
      </c>
      <c r="W227" s="88" t="s">
        <v>840</v>
      </c>
      <c r="X227" s="4" t="s">
        <v>1039</v>
      </c>
      <c r="Y227" s="88" t="s">
        <v>497</v>
      </c>
      <c r="Z227" s="4" t="s">
        <v>1059</v>
      </c>
      <c r="AA227" s="52" t="s">
        <v>15469</v>
      </c>
      <c r="AB227" s="3" t="s">
        <v>1805</v>
      </c>
      <c r="AC227" s="4" t="s">
        <v>1806</v>
      </c>
      <c r="AD227" s="4" t="s">
        <v>3697</v>
      </c>
      <c r="AE227" s="4" t="s">
        <v>3698</v>
      </c>
      <c r="AF227" s="4" t="s">
        <v>3699</v>
      </c>
      <c r="AG227" s="4" t="s">
        <v>3700</v>
      </c>
      <c r="AH227" s="8">
        <v>1</v>
      </c>
      <c r="AI227" s="4" t="s">
        <v>3701</v>
      </c>
      <c r="AJ227" s="4" t="s">
        <v>3702</v>
      </c>
      <c r="AK227" s="4" t="s">
        <v>59</v>
      </c>
      <c r="AL227" s="4" t="s">
        <v>3688</v>
      </c>
      <c r="AM227" s="9">
        <v>0.25</v>
      </c>
      <c r="AN227" s="9">
        <v>0.5</v>
      </c>
      <c r="AO227" s="9">
        <v>0.75</v>
      </c>
      <c r="AP227" s="9">
        <v>1</v>
      </c>
      <c r="AQ227" s="3" t="s">
        <v>3703</v>
      </c>
      <c r="AR227" s="5" t="s">
        <v>3704</v>
      </c>
      <c r="AS227" s="5" t="s">
        <v>3705</v>
      </c>
      <c r="AT227" s="5" t="s">
        <v>3468</v>
      </c>
      <c r="AU227" s="5" t="s">
        <v>3469</v>
      </c>
      <c r="AV227" s="5" t="s">
        <v>3706</v>
      </c>
      <c r="AW227" s="5" t="s">
        <v>3468</v>
      </c>
      <c r="AX227" s="5" t="s">
        <v>3469</v>
      </c>
      <c r="AY227" s="5" t="s">
        <v>3707</v>
      </c>
      <c r="AZ227" s="5" t="s">
        <v>3468</v>
      </c>
      <c r="BA227" s="5" t="s">
        <v>3469</v>
      </c>
      <c r="BB227" s="5" t="s">
        <v>229</v>
      </c>
      <c r="BC227" s="5" t="s">
        <v>229</v>
      </c>
      <c r="BD227" s="5" t="s">
        <v>229</v>
      </c>
      <c r="BE227" s="5" t="s">
        <v>229</v>
      </c>
      <c r="BF227" s="5"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7">
        <v>800000</v>
      </c>
    </row>
    <row r="228" spans="1:77" ht="15.75" hidden="1">
      <c r="A228" s="49" t="str">
        <f>B228&amp;COUNTIF($B$3:B228,B228)</f>
        <v>02CD0923</v>
      </c>
      <c r="B228" s="3" t="s">
        <v>3417</v>
      </c>
      <c r="C228" s="4" t="s">
        <v>3418</v>
      </c>
      <c r="D228" s="4" t="s">
        <v>3419</v>
      </c>
      <c r="E228" s="4" t="s">
        <v>3420</v>
      </c>
      <c r="F228" s="4" t="s">
        <v>3421</v>
      </c>
      <c r="G228" s="4" t="s">
        <v>3422</v>
      </c>
      <c r="H228" s="3" t="s">
        <v>1243</v>
      </c>
      <c r="I228" s="4" t="s">
        <v>1244</v>
      </c>
      <c r="J228" s="4" t="s">
        <v>3708</v>
      </c>
      <c r="K228" s="5" t="s">
        <v>3709</v>
      </c>
      <c r="L228" s="6">
        <v>1</v>
      </c>
      <c r="M228" s="5" t="s">
        <v>125</v>
      </c>
      <c r="N228" s="88">
        <v>6</v>
      </c>
      <c r="O228" s="5" t="s">
        <v>135</v>
      </c>
      <c r="P228" s="88" t="s">
        <v>872</v>
      </c>
      <c r="Q228" s="5" t="s">
        <v>135</v>
      </c>
      <c r="R228" s="88">
        <v>10</v>
      </c>
      <c r="S228" s="4" t="s">
        <v>286</v>
      </c>
      <c r="T228" s="66" t="str">
        <f t="shared" si="3"/>
        <v xml:space="preserve">10. Reducción de las desigualdades </v>
      </c>
      <c r="U228" s="88" t="s">
        <v>349</v>
      </c>
      <c r="V228" s="4" t="s">
        <v>350</v>
      </c>
      <c r="W228" s="88" t="s">
        <v>351</v>
      </c>
      <c r="X228" s="4" t="s">
        <v>352</v>
      </c>
      <c r="Y228" s="88" t="s">
        <v>353</v>
      </c>
      <c r="Z228" s="4" t="s">
        <v>354</v>
      </c>
      <c r="AA228" s="52" t="s">
        <v>1351</v>
      </c>
      <c r="AB228" s="3" t="s">
        <v>1247</v>
      </c>
      <c r="AC228" s="4" t="s">
        <v>1248</v>
      </c>
      <c r="AD228" s="4" t="s">
        <v>3710</v>
      </c>
      <c r="AE228" s="4" t="s">
        <v>3711</v>
      </c>
      <c r="AF228" s="4" t="s">
        <v>3712</v>
      </c>
      <c r="AG228" s="4" t="s">
        <v>3713</v>
      </c>
      <c r="AH228" s="8">
        <v>1</v>
      </c>
      <c r="AI228" s="4" t="s">
        <v>3714</v>
      </c>
      <c r="AJ228" s="4" t="s">
        <v>3715</v>
      </c>
      <c r="AK228" s="4" t="s">
        <v>59</v>
      </c>
      <c r="AL228" s="4" t="s">
        <v>3688</v>
      </c>
      <c r="AM228" s="9">
        <v>0.1</v>
      </c>
      <c r="AN228" s="9">
        <v>0.20599999999999999</v>
      </c>
      <c r="AO228" s="9">
        <v>0.315</v>
      </c>
      <c r="AP228" s="9">
        <v>1</v>
      </c>
      <c r="AQ228" s="3" t="s">
        <v>3716</v>
      </c>
      <c r="AR228" s="5" t="s">
        <v>3717</v>
      </c>
      <c r="AS228" s="5" t="s">
        <v>3718</v>
      </c>
      <c r="AT228" s="5" t="s">
        <v>3468</v>
      </c>
      <c r="AU228" s="5" t="s">
        <v>3469</v>
      </c>
      <c r="AV228" s="5" t="s">
        <v>229</v>
      </c>
      <c r="AW228" s="5" t="s">
        <v>229</v>
      </c>
      <c r="AX228" s="5" t="s">
        <v>229</v>
      </c>
      <c r="AY228" s="5" t="s">
        <v>229</v>
      </c>
      <c r="AZ228" s="5" t="s">
        <v>229</v>
      </c>
      <c r="BA228" s="5" t="s">
        <v>229</v>
      </c>
      <c r="BB228" s="5" t="s">
        <v>229</v>
      </c>
      <c r="BC228" s="5" t="s">
        <v>229</v>
      </c>
      <c r="BD228" s="5" t="s">
        <v>229</v>
      </c>
      <c r="BE228" s="5" t="s">
        <v>229</v>
      </c>
      <c r="BF228" s="5"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7">
        <v>10852500</v>
      </c>
    </row>
    <row r="229" spans="1:77" ht="15.75" hidden="1">
      <c r="A229" s="49" t="str">
        <f>B229&amp;COUNTIF($B$3:B229,B229)</f>
        <v>02CD101</v>
      </c>
      <c r="B229" s="3" t="s">
        <v>3721</v>
      </c>
      <c r="C229" s="4" t="s">
        <v>3722</v>
      </c>
      <c r="D229" s="4" t="s">
        <v>3723</v>
      </c>
      <c r="E229" s="4" t="s">
        <v>3724</v>
      </c>
      <c r="F229" s="4" t="s">
        <v>3725</v>
      </c>
      <c r="G229" s="4" t="s">
        <v>3726</v>
      </c>
      <c r="H229" s="3" t="s">
        <v>898</v>
      </c>
      <c r="I229" s="4" t="s">
        <v>899</v>
      </c>
      <c r="J229" s="4" t="s">
        <v>3727</v>
      </c>
      <c r="K229" s="5" t="s">
        <v>3728</v>
      </c>
      <c r="L229" s="6">
        <v>5</v>
      </c>
      <c r="M229" s="5" t="s">
        <v>128</v>
      </c>
      <c r="N229" s="88">
        <v>1</v>
      </c>
      <c r="O229" s="5" t="s">
        <v>148</v>
      </c>
      <c r="P229" s="88">
        <v>11</v>
      </c>
      <c r="Q229" s="5" t="s">
        <v>201</v>
      </c>
      <c r="R229" s="88">
        <v>16</v>
      </c>
      <c r="S229" s="4" t="s">
        <v>31</v>
      </c>
      <c r="T229" s="66" t="str">
        <f t="shared" si="3"/>
        <v>16. Paz, justicia e instituciones sólidas</v>
      </c>
      <c r="U229" s="88" t="s">
        <v>497</v>
      </c>
      <c r="V229" s="4" t="s">
        <v>34</v>
      </c>
      <c r="W229" s="88" t="s">
        <v>3581</v>
      </c>
      <c r="X229" s="4" t="s">
        <v>235</v>
      </c>
      <c r="Y229" s="88" t="s">
        <v>497</v>
      </c>
      <c r="Z229" s="4" t="s">
        <v>902</v>
      </c>
      <c r="AA229" s="52" t="s">
        <v>15458</v>
      </c>
      <c r="AB229" s="3" t="s">
        <v>903</v>
      </c>
      <c r="AC229" s="4" t="s">
        <v>904</v>
      </c>
      <c r="AD229" s="4" t="s">
        <v>3729</v>
      </c>
      <c r="AE229" s="4" t="s">
        <v>3730</v>
      </c>
      <c r="AF229" s="4" t="s">
        <v>3731</v>
      </c>
      <c r="AG229" s="4" t="s">
        <v>3732</v>
      </c>
      <c r="AH229" s="8">
        <v>1</v>
      </c>
      <c r="AI229" s="4" t="s">
        <v>3733</v>
      </c>
      <c r="AJ229" s="4" t="s">
        <v>3734</v>
      </c>
      <c r="AK229" s="4" t="s">
        <v>59</v>
      </c>
      <c r="AL229" s="4" t="s">
        <v>3735</v>
      </c>
      <c r="AM229" s="9">
        <v>0.15</v>
      </c>
      <c r="AN229" s="9">
        <v>0.25</v>
      </c>
      <c r="AO229" s="9">
        <v>0.35</v>
      </c>
      <c r="AP229" s="9">
        <v>1</v>
      </c>
      <c r="AQ229" s="6">
        <v>0.95</v>
      </c>
      <c r="AR229" s="5" t="s">
        <v>3736</v>
      </c>
      <c r="AS229" s="5" t="s">
        <v>3737</v>
      </c>
      <c r="AT229" s="4" t="s">
        <v>3738</v>
      </c>
      <c r="AU229" s="4" t="s">
        <v>1641</v>
      </c>
      <c r="AV229" s="4" t="s">
        <v>229</v>
      </c>
      <c r="AW229" s="4" t="s">
        <v>229</v>
      </c>
      <c r="AX229" s="4" t="s">
        <v>229</v>
      </c>
      <c r="AY229" s="4" t="s">
        <v>229</v>
      </c>
      <c r="AZ229" s="4" t="s">
        <v>229</v>
      </c>
      <c r="BA229" s="4" t="s">
        <v>229</v>
      </c>
      <c r="BB229" s="4" t="s">
        <v>229</v>
      </c>
      <c r="BC229" s="4" t="s">
        <v>229</v>
      </c>
      <c r="BD229" s="4" t="s">
        <v>229</v>
      </c>
      <c r="BE229" s="4" t="s">
        <v>229</v>
      </c>
      <c r="BF229" s="4" t="s">
        <v>229</v>
      </c>
      <c r="BG229" s="4" t="s">
        <v>229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Y229" s="67">
        <v>135067174</v>
      </c>
    </row>
    <row r="230" spans="1:77" ht="15.75" hidden="1">
      <c r="A230" s="49" t="str">
        <f>B230&amp;COUNTIF($B$3:B230,B230)</f>
        <v>02CD102</v>
      </c>
      <c r="B230" s="3" t="s">
        <v>3721</v>
      </c>
      <c r="C230" s="4" t="s">
        <v>3722</v>
      </c>
      <c r="D230" s="4" t="s">
        <v>3723</v>
      </c>
      <c r="E230" s="4" t="s">
        <v>3724</v>
      </c>
      <c r="F230" s="4" t="s">
        <v>3725</v>
      </c>
      <c r="G230" s="4" t="s">
        <v>3726</v>
      </c>
      <c r="H230" s="3" t="s">
        <v>1375</v>
      </c>
      <c r="I230" s="4" t="s">
        <v>1376</v>
      </c>
      <c r="J230" s="4" t="s">
        <v>3739</v>
      </c>
      <c r="K230" s="5" t="s">
        <v>3740</v>
      </c>
      <c r="L230" s="6">
        <v>6</v>
      </c>
      <c r="M230" s="5" t="s">
        <v>129</v>
      </c>
      <c r="N230" s="88">
        <v>3</v>
      </c>
      <c r="O230" s="4" t="s">
        <v>153</v>
      </c>
      <c r="P230" s="88">
        <v>2</v>
      </c>
      <c r="Q230" s="4" t="s">
        <v>218</v>
      </c>
      <c r="R230" s="88">
        <v>16</v>
      </c>
      <c r="S230" s="4" t="s">
        <v>31</v>
      </c>
      <c r="T230" s="66" t="str">
        <f t="shared" si="3"/>
        <v>16. Paz, justicia e instituciones sólidas</v>
      </c>
      <c r="U230" s="88" t="s">
        <v>497</v>
      </c>
      <c r="V230" s="4" t="s">
        <v>34</v>
      </c>
      <c r="W230" s="88" t="s">
        <v>528</v>
      </c>
      <c r="X230" s="4" t="s">
        <v>37</v>
      </c>
      <c r="Y230" s="88" t="s">
        <v>498</v>
      </c>
      <c r="Z230" s="4" t="s">
        <v>1379</v>
      </c>
      <c r="AA230" s="52" t="s">
        <v>9752</v>
      </c>
      <c r="AB230" s="3" t="s">
        <v>1380</v>
      </c>
      <c r="AC230" s="4" t="s">
        <v>1381</v>
      </c>
      <c r="AD230" s="4" t="s">
        <v>3741</v>
      </c>
      <c r="AE230" s="4" t="s">
        <v>3742</v>
      </c>
      <c r="AF230" s="4" t="s">
        <v>3743</v>
      </c>
      <c r="AG230" s="4" t="s">
        <v>3744</v>
      </c>
      <c r="AH230" s="8">
        <v>1</v>
      </c>
      <c r="AI230" s="4" t="s">
        <v>3745</v>
      </c>
      <c r="AJ230" s="4" t="s">
        <v>3746</v>
      </c>
      <c r="AK230" s="4" t="s">
        <v>59</v>
      </c>
      <c r="AL230" s="4" t="s">
        <v>3735</v>
      </c>
      <c r="AM230" s="9">
        <v>0.15</v>
      </c>
      <c r="AN230" s="9">
        <v>0.25</v>
      </c>
      <c r="AO230" s="9">
        <v>0.35</v>
      </c>
      <c r="AP230" s="9">
        <v>1</v>
      </c>
      <c r="AQ230" s="6">
        <v>0.95</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7">
        <v>71694270</v>
      </c>
    </row>
    <row r="231" spans="1:77" ht="15.75" hidden="1">
      <c r="A231" s="49" t="str">
        <f>B231&amp;COUNTIF($B$3:B231,B231)</f>
        <v>02CD103</v>
      </c>
      <c r="B231" s="3" t="s">
        <v>3721</v>
      </c>
      <c r="C231" s="4" t="s">
        <v>3722</v>
      </c>
      <c r="D231" s="4" t="s">
        <v>3723</v>
      </c>
      <c r="E231" s="4" t="s">
        <v>3724</v>
      </c>
      <c r="F231" s="4" t="s">
        <v>3725</v>
      </c>
      <c r="G231" s="4" t="s">
        <v>3726</v>
      </c>
      <c r="H231" s="3" t="s">
        <v>923</v>
      </c>
      <c r="I231" s="4" t="s">
        <v>924</v>
      </c>
      <c r="J231" s="4" t="s">
        <v>3758</v>
      </c>
      <c r="K231" s="5" t="s">
        <v>3759</v>
      </c>
      <c r="L231" s="6">
        <v>2</v>
      </c>
      <c r="M231" s="5" t="s">
        <v>22</v>
      </c>
      <c r="N231" s="88">
        <v>3</v>
      </c>
      <c r="O231" s="5" t="s">
        <v>138</v>
      </c>
      <c r="P231" s="88">
        <v>4</v>
      </c>
      <c r="Q231" s="5" t="s">
        <v>186</v>
      </c>
      <c r="R231" s="88">
        <v>15</v>
      </c>
      <c r="S231" s="4" t="s">
        <v>927</v>
      </c>
      <c r="T231" s="66" t="str">
        <f t="shared" si="3"/>
        <v>15. Vida de ecosistemas terrestres</v>
      </c>
      <c r="U231" s="88" t="s">
        <v>349</v>
      </c>
      <c r="V231" s="4" t="s">
        <v>350</v>
      </c>
      <c r="W231" s="88" t="s">
        <v>497</v>
      </c>
      <c r="X231" s="4" t="s">
        <v>928</v>
      </c>
      <c r="Y231" s="88" t="s">
        <v>498</v>
      </c>
      <c r="Z231" s="4" t="s">
        <v>3760</v>
      </c>
      <c r="AA231" s="52" t="s">
        <v>15478</v>
      </c>
      <c r="AB231" s="3" t="s">
        <v>930</v>
      </c>
      <c r="AC231" s="4" t="s">
        <v>931</v>
      </c>
      <c r="AD231" s="4" t="s">
        <v>3723</v>
      </c>
      <c r="AE231" s="4" t="s">
        <v>3724</v>
      </c>
      <c r="AF231" s="4" t="s">
        <v>3725</v>
      </c>
      <c r="AG231" s="4" t="s">
        <v>3726</v>
      </c>
      <c r="AH231" s="8">
        <v>1</v>
      </c>
      <c r="AI231" s="4" t="s">
        <v>3761</v>
      </c>
      <c r="AJ231" s="4" t="s">
        <v>3762</v>
      </c>
      <c r="AK231" s="4" t="s">
        <v>59</v>
      </c>
      <c r="AL231" s="4" t="s">
        <v>3735</v>
      </c>
      <c r="AM231" s="9">
        <v>0.15</v>
      </c>
      <c r="AN231" s="9">
        <v>0.25</v>
      </c>
      <c r="AO231" s="9">
        <v>0.3</v>
      </c>
      <c r="AP231" s="9">
        <v>1</v>
      </c>
      <c r="AQ231" s="6">
        <v>0.95</v>
      </c>
      <c r="AR231" s="5" t="s">
        <v>3763</v>
      </c>
      <c r="AS231" s="5" t="s">
        <v>3764</v>
      </c>
      <c r="AT231" s="4" t="s">
        <v>3765</v>
      </c>
      <c r="AU231" s="4" t="s">
        <v>3766</v>
      </c>
      <c r="AV231" s="4" t="s">
        <v>229</v>
      </c>
      <c r="AW231" s="4" t="s">
        <v>229</v>
      </c>
      <c r="AX231" s="4" t="s">
        <v>229</v>
      </c>
      <c r="AY231" s="4" t="s">
        <v>229</v>
      </c>
      <c r="AZ231" s="4" t="s">
        <v>229</v>
      </c>
      <c r="BA231" s="4" t="s">
        <v>229</v>
      </c>
      <c r="BB231" s="4" t="s">
        <v>229</v>
      </c>
      <c r="BC231" s="4" t="s">
        <v>229</v>
      </c>
      <c r="BD231" s="4" t="s">
        <v>229</v>
      </c>
      <c r="BE231" s="4" t="s">
        <v>229</v>
      </c>
      <c r="BF231" s="4" t="s">
        <v>229</v>
      </c>
      <c r="BG231" s="4" t="s">
        <v>229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7">
        <v>350000</v>
      </c>
    </row>
    <row r="232" spans="1:77" ht="15.75" hidden="1">
      <c r="A232" s="49" t="str">
        <f>B232&amp;COUNTIF($B$3:B232,B232)</f>
        <v>02CD104</v>
      </c>
      <c r="B232" s="3" t="s">
        <v>3721</v>
      </c>
      <c r="C232" s="4" t="s">
        <v>3722</v>
      </c>
      <c r="D232" s="4" t="s">
        <v>3723</v>
      </c>
      <c r="E232" s="4" t="s">
        <v>3724</v>
      </c>
      <c r="F232" s="4" t="s">
        <v>3725</v>
      </c>
      <c r="G232" s="4" t="s">
        <v>3726</v>
      </c>
      <c r="H232" s="3" t="s">
        <v>1444</v>
      </c>
      <c r="I232" s="4" t="s">
        <v>1445</v>
      </c>
      <c r="J232" s="4" t="s">
        <v>3767</v>
      </c>
      <c r="K232" s="5" t="s">
        <v>3768</v>
      </c>
      <c r="L232" s="6">
        <v>3</v>
      </c>
      <c r="M232" s="5" t="s">
        <v>126</v>
      </c>
      <c r="N232" s="88" t="s">
        <v>497</v>
      </c>
      <c r="O232" s="4" t="s">
        <v>139</v>
      </c>
      <c r="P232" s="88">
        <v>1</v>
      </c>
      <c r="Q232" s="4" t="s">
        <v>187</v>
      </c>
      <c r="R232" s="88">
        <v>11</v>
      </c>
      <c r="S232" s="4" t="s">
        <v>631</v>
      </c>
      <c r="T232" s="66" t="str">
        <f t="shared" si="3"/>
        <v>11. Ciudades y comunidades sostenibles</v>
      </c>
      <c r="U232" s="88" t="s">
        <v>349</v>
      </c>
      <c r="V232" s="4" t="s">
        <v>350</v>
      </c>
      <c r="W232" s="88" t="s">
        <v>349</v>
      </c>
      <c r="X232" s="4" t="s">
        <v>783</v>
      </c>
      <c r="Y232" s="88" t="s">
        <v>497</v>
      </c>
      <c r="Z232" s="4" t="s">
        <v>784</v>
      </c>
      <c r="AA232" s="52" t="s">
        <v>15456</v>
      </c>
      <c r="AB232" s="3" t="s">
        <v>1448</v>
      </c>
      <c r="AC232" s="4" t="s">
        <v>1449</v>
      </c>
      <c r="AD232" s="4" t="s">
        <v>3769</v>
      </c>
      <c r="AE232" s="4" t="s">
        <v>3770</v>
      </c>
      <c r="AF232" s="4" t="s">
        <v>3771</v>
      </c>
      <c r="AG232" s="4" t="s">
        <v>3772</v>
      </c>
      <c r="AH232" s="8">
        <v>0.52</v>
      </c>
      <c r="AI232" s="4" t="s">
        <v>3773</v>
      </c>
      <c r="AJ232" s="4" t="s">
        <v>3774</v>
      </c>
      <c r="AK232" s="4" t="s">
        <v>59</v>
      </c>
      <c r="AL232" s="4" t="s">
        <v>3735</v>
      </c>
      <c r="AM232" s="9">
        <v>0.05</v>
      </c>
      <c r="AN232" s="9">
        <v>0.1</v>
      </c>
      <c r="AO232" s="9">
        <v>0.2</v>
      </c>
      <c r="AP232" s="9">
        <v>0.52</v>
      </c>
      <c r="AQ232" s="6">
        <v>0.8</v>
      </c>
      <c r="AR232" s="5" t="s">
        <v>3775</v>
      </c>
      <c r="AS232" s="5" t="s">
        <v>3776</v>
      </c>
      <c r="AT232" s="4" t="s">
        <v>3777</v>
      </c>
      <c r="AU232" s="4" t="s">
        <v>3017</v>
      </c>
      <c r="AV232" s="4" t="s">
        <v>229</v>
      </c>
      <c r="AW232" s="4" t="s">
        <v>3755</v>
      </c>
      <c r="AX232" s="4" t="s">
        <v>3778</v>
      </c>
      <c r="AY232" s="4" t="s">
        <v>229</v>
      </c>
      <c r="AZ232" s="4" t="s">
        <v>229</v>
      </c>
      <c r="BA232" s="4" t="s">
        <v>229</v>
      </c>
      <c r="BB232" s="4" t="s">
        <v>229</v>
      </c>
      <c r="BC232" s="4" t="s">
        <v>229</v>
      </c>
      <c r="BD232" s="4" t="s">
        <v>229</v>
      </c>
      <c r="BE232" s="4" t="s">
        <v>229</v>
      </c>
      <c r="BF232" s="4" t="s">
        <v>229</v>
      </c>
      <c r="BG232" s="4" t="s">
        <v>229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7">
        <v>2523837</v>
      </c>
    </row>
    <row r="233" spans="1:77" ht="15.75" hidden="1">
      <c r="A233" s="49" t="str">
        <f>B233&amp;COUNTIF($B$3:B233,B233)</f>
        <v>02CD105</v>
      </c>
      <c r="B233" s="3" t="s">
        <v>3721</v>
      </c>
      <c r="C233" s="4" t="s">
        <v>3722</v>
      </c>
      <c r="D233" s="4" t="s">
        <v>3723</v>
      </c>
      <c r="E233" s="4" t="s">
        <v>3724</v>
      </c>
      <c r="F233" s="4" t="s">
        <v>3725</v>
      </c>
      <c r="G233" s="4" t="s">
        <v>3726</v>
      </c>
      <c r="H233" s="3" t="s">
        <v>968</v>
      </c>
      <c r="I233" s="4" t="s">
        <v>969</v>
      </c>
      <c r="J233" s="4" t="s">
        <v>3779</v>
      </c>
      <c r="K233" s="5" t="s">
        <v>3780</v>
      </c>
      <c r="L233" s="6">
        <v>1</v>
      </c>
      <c r="M233" s="5" t="s">
        <v>125</v>
      </c>
      <c r="N233" s="88">
        <v>2</v>
      </c>
      <c r="O233" s="5" t="s">
        <v>131</v>
      </c>
      <c r="P233" s="88">
        <v>4</v>
      </c>
      <c r="Q233" s="5" t="s">
        <v>164</v>
      </c>
      <c r="R233" s="88">
        <v>3</v>
      </c>
      <c r="S233" s="4" t="s">
        <v>972</v>
      </c>
      <c r="T233" s="66" t="str">
        <f t="shared" si="3"/>
        <v xml:space="preserve">3. Salud y bienestar </v>
      </c>
      <c r="U233" s="88" t="s">
        <v>349</v>
      </c>
      <c r="V233" s="4" t="s">
        <v>350</v>
      </c>
      <c r="W233" s="88" t="s">
        <v>528</v>
      </c>
      <c r="X233" s="4" t="s">
        <v>973</v>
      </c>
      <c r="Y233" s="88" t="s">
        <v>498</v>
      </c>
      <c r="Z233" s="4" t="s">
        <v>974</v>
      </c>
      <c r="AA233" s="52" t="s">
        <v>15465</v>
      </c>
      <c r="AB233" s="3" t="s">
        <v>975</v>
      </c>
      <c r="AC233" s="4" t="s">
        <v>976</v>
      </c>
      <c r="AD233" s="4" t="s">
        <v>3781</v>
      </c>
      <c r="AE233" s="4" t="s">
        <v>3782</v>
      </c>
      <c r="AF233" s="4" t="s">
        <v>3783</v>
      </c>
      <c r="AG233" s="4" t="s">
        <v>3784</v>
      </c>
      <c r="AH233" s="8">
        <v>1</v>
      </c>
      <c r="AI233" s="4" t="s">
        <v>3785</v>
      </c>
      <c r="AJ233" s="4" t="s">
        <v>3786</v>
      </c>
      <c r="AK233" s="4" t="s">
        <v>59</v>
      </c>
      <c r="AL233" s="4" t="s">
        <v>3735</v>
      </c>
      <c r="AM233" s="9">
        <v>0.15</v>
      </c>
      <c r="AN233" s="9">
        <v>0.25</v>
      </c>
      <c r="AO233" s="9">
        <v>0.37</v>
      </c>
      <c r="AP233" s="9">
        <v>1</v>
      </c>
      <c r="AQ233" s="6">
        <v>0.9</v>
      </c>
      <c r="AR233" s="5" t="s">
        <v>3787</v>
      </c>
      <c r="AS233" s="5" t="s">
        <v>3788</v>
      </c>
      <c r="AT233" s="4" t="s">
        <v>3751</v>
      </c>
      <c r="AU233" s="4" t="s">
        <v>3789</v>
      </c>
      <c r="AV233" s="4" t="s">
        <v>3790</v>
      </c>
      <c r="AW233" s="4" t="s">
        <v>3751</v>
      </c>
      <c r="AX233" s="4" t="s">
        <v>3789</v>
      </c>
      <c r="AY233" s="4" t="s">
        <v>229</v>
      </c>
      <c r="AZ233" s="4" t="s">
        <v>229</v>
      </c>
      <c r="BA233" s="4" t="s">
        <v>229</v>
      </c>
      <c r="BB233" s="4" t="s">
        <v>229</v>
      </c>
      <c r="BC233" s="4" t="s">
        <v>229</v>
      </c>
      <c r="BD233" s="4" t="s">
        <v>229</v>
      </c>
      <c r="BE233" s="4" t="s">
        <v>229</v>
      </c>
      <c r="BF233" s="4" t="s">
        <v>229</v>
      </c>
      <c r="BG233" s="4" t="s">
        <v>229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7">
        <v>3000000</v>
      </c>
    </row>
    <row r="234" spans="1:77" ht="15.75" hidden="1">
      <c r="A234" s="49" t="str">
        <f>B234&amp;COUNTIF($B$3:B234,B234)</f>
        <v>02CD106</v>
      </c>
      <c r="B234" s="3" t="s">
        <v>3721</v>
      </c>
      <c r="C234" s="4" t="s">
        <v>3722</v>
      </c>
      <c r="D234" s="4" t="s">
        <v>3723</v>
      </c>
      <c r="E234" s="4" t="s">
        <v>3724</v>
      </c>
      <c r="F234" s="4" t="s">
        <v>3725</v>
      </c>
      <c r="G234" s="4" t="s">
        <v>3726</v>
      </c>
      <c r="H234" s="3" t="s">
        <v>3791</v>
      </c>
      <c r="I234" s="4" t="s">
        <v>3792</v>
      </c>
      <c r="J234" s="4" t="s">
        <v>3793</v>
      </c>
      <c r="K234" s="5" t="s">
        <v>3794</v>
      </c>
      <c r="L234" s="6">
        <v>2</v>
      </c>
      <c r="M234" s="5" t="s">
        <v>22</v>
      </c>
      <c r="N234" s="88">
        <v>3</v>
      </c>
      <c r="O234" s="4" t="s">
        <v>138</v>
      </c>
      <c r="P234" s="88">
        <v>4</v>
      </c>
      <c r="Q234" s="4" t="s">
        <v>186</v>
      </c>
      <c r="R234" s="88">
        <v>15</v>
      </c>
      <c r="S234" s="4" t="s">
        <v>927</v>
      </c>
      <c r="T234" s="66" t="str">
        <f t="shared" si="3"/>
        <v>15. Vida de ecosistemas terrestres</v>
      </c>
      <c r="U234" s="88" t="s">
        <v>349</v>
      </c>
      <c r="V234" s="4" t="s">
        <v>350</v>
      </c>
      <c r="W234" s="88" t="s">
        <v>497</v>
      </c>
      <c r="X234" s="4" t="s">
        <v>928</v>
      </c>
      <c r="Y234" s="88" t="s">
        <v>498</v>
      </c>
      <c r="Z234" s="4" t="s">
        <v>3760</v>
      </c>
      <c r="AA234" s="52" t="s">
        <v>15478</v>
      </c>
      <c r="AB234" s="3" t="s">
        <v>3795</v>
      </c>
      <c r="AC234" s="4" t="s">
        <v>3796</v>
      </c>
      <c r="AD234" s="4" t="s">
        <v>3797</v>
      </c>
      <c r="AE234" s="4" t="s">
        <v>3730</v>
      </c>
      <c r="AF234" s="4" t="s">
        <v>3798</v>
      </c>
      <c r="AG234" s="4" t="s">
        <v>3799</v>
      </c>
      <c r="AH234" s="8">
        <v>1</v>
      </c>
      <c r="AI234" s="4" t="s">
        <v>3800</v>
      </c>
      <c r="AJ234" s="4" t="s">
        <v>3801</v>
      </c>
      <c r="AK234" s="4" t="s">
        <v>59</v>
      </c>
      <c r="AL234" s="4" t="s">
        <v>3735</v>
      </c>
      <c r="AM234" s="9">
        <v>0.14499999999999999</v>
      </c>
      <c r="AN234" s="9">
        <v>0.28999999999999998</v>
      </c>
      <c r="AO234" s="9">
        <v>0.43</v>
      </c>
      <c r="AP234" s="9">
        <v>1</v>
      </c>
      <c r="AQ234" s="6">
        <v>1</v>
      </c>
      <c r="AR234" s="5" t="s">
        <v>3763</v>
      </c>
      <c r="AS234" s="5" t="s">
        <v>3802</v>
      </c>
      <c r="AT234" s="4" t="s">
        <v>3803</v>
      </c>
      <c r="AU234" s="4" t="s">
        <v>3804</v>
      </c>
      <c r="AV234" s="4" t="s">
        <v>229</v>
      </c>
      <c r="AW234" s="4" t="s">
        <v>229</v>
      </c>
      <c r="AX234" s="4" t="s">
        <v>229</v>
      </c>
      <c r="AY234" s="4" t="s">
        <v>229</v>
      </c>
      <c r="AZ234" s="4" t="s">
        <v>229</v>
      </c>
      <c r="BA234" s="4" t="s">
        <v>229</v>
      </c>
      <c r="BB234" s="4" t="s">
        <v>229</v>
      </c>
      <c r="BC234" s="4" t="s">
        <v>229</v>
      </c>
      <c r="BD234" s="4" t="s">
        <v>229</v>
      </c>
      <c r="BE234" s="4" t="s">
        <v>229</v>
      </c>
      <c r="BF234" s="4" t="s">
        <v>229</v>
      </c>
      <c r="BG234" s="4" t="s">
        <v>229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7">
        <v>25500000</v>
      </c>
    </row>
    <row r="235" spans="1:77" ht="15.75" hidden="1">
      <c r="A235" s="49" t="str">
        <f>B235&amp;COUNTIF($B$3:B235,B235)</f>
        <v>02CD107</v>
      </c>
      <c r="B235" s="3" t="s">
        <v>3721</v>
      </c>
      <c r="C235" s="4" t="s">
        <v>3722</v>
      </c>
      <c r="D235" s="4" t="s">
        <v>3723</v>
      </c>
      <c r="E235" s="4" t="s">
        <v>3724</v>
      </c>
      <c r="F235" s="4" t="s">
        <v>3725</v>
      </c>
      <c r="G235" s="4" t="s">
        <v>3726</v>
      </c>
      <c r="H235" s="3" t="s">
        <v>3805</v>
      </c>
      <c r="I235" s="4" t="s">
        <v>3806</v>
      </c>
      <c r="J235" s="4" t="s">
        <v>3807</v>
      </c>
      <c r="K235" s="5" t="s">
        <v>3808</v>
      </c>
      <c r="L235" s="6">
        <v>1</v>
      </c>
      <c r="M235" s="5" t="s">
        <v>125</v>
      </c>
      <c r="N235" s="88">
        <v>6</v>
      </c>
      <c r="O235" s="5" t="s">
        <v>135</v>
      </c>
      <c r="P235" s="88">
        <v>0</v>
      </c>
      <c r="Q235" s="5" t="s">
        <v>135</v>
      </c>
      <c r="R235" s="88">
        <v>10</v>
      </c>
      <c r="S235" s="4" t="s">
        <v>286</v>
      </c>
      <c r="T235" s="66" t="str">
        <f t="shared" si="3"/>
        <v xml:space="preserve">10. Reducción de las desigualdades </v>
      </c>
      <c r="U235" s="88" t="s">
        <v>349</v>
      </c>
      <c r="V235" s="4" t="s">
        <v>350</v>
      </c>
      <c r="W235" s="88" t="s">
        <v>3581</v>
      </c>
      <c r="X235" s="4" t="s">
        <v>1702</v>
      </c>
      <c r="Y235" s="88" t="s">
        <v>497</v>
      </c>
      <c r="Z235" s="4" t="s">
        <v>1702</v>
      </c>
      <c r="AA235" s="52" t="s">
        <v>8284</v>
      </c>
      <c r="AB235" s="3" t="s">
        <v>1247</v>
      </c>
      <c r="AC235" s="4" t="s">
        <v>1248</v>
      </c>
      <c r="AD235" s="4" t="s">
        <v>3809</v>
      </c>
      <c r="AE235" s="4" t="s">
        <v>3810</v>
      </c>
      <c r="AF235" s="4" t="s">
        <v>3811</v>
      </c>
      <c r="AG235" s="4" t="s">
        <v>3812</v>
      </c>
      <c r="AH235" s="8">
        <v>1</v>
      </c>
      <c r="AI235" s="4" t="s">
        <v>3813</v>
      </c>
      <c r="AJ235" s="4" t="s">
        <v>3814</v>
      </c>
      <c r="AK235" s="4" t="s">
        <v>59</v>
      </c>
      <c r="AL235" s="4" t="s">
        <v>3735</v>
      </c>
      <c r="AM235" s="9">
        <v>0.1</v>
      </c>
      <c r="AN235" s="9">
        <v>0.25</v>
      </c>
      <c r="AO235" s="9">
        <v>0.35</v>
      </c>
      <c r="AP235" s="9">
        <v>1</v>
      </c>
      <c r="AQ235" s="6">
        <v>0.95</v>
      </c>
      <c r="AR235" s="5" t="s">
        <v>3815</v>
      </c>
      <c r="AS235" s="5" t="s">
        <v>3816</v>
      </c>
      <c r="AT235" s="4" t="s">
        <v>3751</v>
      </c>
      <c r="AU235" s="4" t="s">
        <v>3752</v>
      </c>
      <c r="AV235" s="4" t="s">
        <v>229</v>
      </c>
      <c r="AW235" s="4" t="s">
        <v>3817</v>
      </c>
      <c r="AX235" s="4" t="s">
        <v>3818</v>
      </c>
      <c r="AY235" s="4" t="s">
        <v>229</v>
      </c>
      <c r="AZ235" s="4" t="s">
        <v>3755</v>
      </c>
      <c r="BA235" s="4" t="s">
        <v>3778</v>
      </c>
      <c r="BB235" s="4" t="s">
        <v>229</v>
      </c>
      <c r="BC235" s="4" t="s">
        <v>229</v>
      </c>
      <c r="BD235" s="4" t="s">
        <v>229</v>
      </c>
      <c r="BE235" s="4" t="s">
        <v>229</v>
      </c>
      <c r="BF235" s="4" t="s">
        <v>229</v>
      </c>
      <c r="BG235" s="4" t="s">
        <v>229</v>
      </c>
      <c r="BH235" s="4" t="s">
        <v>229</v>
      </c>
      <c r="BI235" s="4" t="s">
        <v>229</v>
      </c>
      <c r="BJ235" s="4" t="s">
        <v>229</v>
      </c>
      <c r="BK235" s="4" t="s">
        <v>229</v>
      </c>
      <c r="BL235" s="4" t="s">
        <v>229</v>
      </c>
      <c r="BM235" s="4" t="s">
        <v>229</v>
      </c>
      <c r="BN235" s="4" t="s">
        <v>229</v>
      </c>
      <c r="BO235" s="4" t="s">
        <v>229</v>
      </c>
      <c r="BP235" s="4" t="s">
        <v>229</v>
      </c>
      <c r="BQ235" s="4" t="s">
        <v>229</v>
      </c>
      <c r="BR235" s="4" t="s">
        <v>229</v>
      </c>
      <c r="BS235" s="4" t="s">
        <v>229</v>
      </c>
      <c r="BT235" s="4" t="s">
        <v>229</v>
      </c>
      <c r="BU235" s="4" t="s">
        <v>229</v>
      </c>
      <c r="BV235" s="4" t="s">
        <v>229</v>
      </c>
      <c r="BY235" s="67">
        <v>2000000</v>
      </c>
    </row>
    <row r="236" spans="1:77" ht="15.75" hidden="1">
      <c r="A236" s="49" t="str">
        <f>B236&amp;COUNTIF($B$3:B236,B236)</f>
        <v>02CD108</v>
      </c>
      <c r="B236" s="49" t="s">
        <v>3721</v>
      </c>
      <c r="C236" s="49"/>
      <c r="D236" s="49"/>
      <c r="E236" s="49"/>
      <c r="F236" s="49"/>
      <c r="G236" s="49"/>
      <c r="H236" s="49" t="s">
        <v>6694</v>
      </c>
      <c r="I236" s="49" t="s">
        <v>6695</v>
      </c>
      <c r="J236" s="49"/>
      <c r="K236" s="49" t="s">
        <v>15556</v>
      </c>
      <c r="L236" s="49">
        <v>2</v>
      </c>
      <c r="M236" s="49" t="s">
        <v>22</v>
      </c>
      <c r="N236" s="49">
        <v>1</v>
      </c>
      <c r="O236" s="49"/>
      <c r="P236" s="88">
        <v>4</v>
      </c>
      <c r="Q236" s="49"/>
      <c r="R236" s="88">
        <v>8</v>
      </c>
      <c r="S236" s="49" t="s">
        <v>15557</v>
      </c>
      <c r="T236" s="66" t="str">
        <f t="shared" si="3"/>
        <v xml:space="preserve">8. Trabajo decente y crecimiento económico </v>
      </c>
      <c r="U236" s="49"/>
      <c r="V236" s="49"/>
      <c r="W236" s="49"/>
      <c r="X236" s="49"/>
      <c r="Y236" s="49"/>
      <c r="Z236" s="49"/>
      <c r="AA236" s="52" t="s">
        <v>15454</v>
      </c>
      <c r="AB236" s="49">
        <v>148</v>
      </c>
      <c r="AC236" s="49"/>
      <c r="AD236" s="49"/>
      <c r="AE236" s="49"/>
      <c r="AF236" s="49"/>
      <c r="AG236" s="49"/>
      <c r="AH236" s="24">
        <v>1</v>
      </c>
      <c r="AI236" s="49" t="s">
        <v>15558</v>
      </c>
      <c r="AJ236" s="4" t="s">
        <v>15559</v>
      </c>
      <c r="AK236" s="4" t="s">
        <v>59</v>
      </c>
      <c r="AL236" s="4" t="s">
        <v>362</v>
      </c>
      <c r="AM236" s="49">
        <v>0</v>
      </c>
      <c r="AN236" s="49">
        <v>0</v>
      </c>
      <c r="AO236" s="49">
        <v>0</v>
      </c>
      <c r="AP236" s="49">
        <v>1</v>
      </c>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row>
    <row r="237" spans="1:77" ht="15.75" hidden="1">
      <c r="A237" s="49" t="str">
        <f>B237&amp;COUNTIF($B$3:B237,B237)</f>
        <v>02CD109</v>
      </c>
      <c r="B237" s="3" t="s">
        <v>3721</v>
      </c>
      <c r="C237" s="4" t="s">
        <v>3722</v>
      </c>
      <c r="D237" s="4" t="s">
        <v>3723</v>
      </c>
      <c r="E237" s="4" t="s">
        <v>3724</v>
      </c>
      <c r="F237" s="4" t="s">
        <v>3725</v>
      </c>
      <c r="G237" s="4" t="s">
        <v>3726</v>
      </c>
      <c r="H237" s="3" t="s">
        <v>1035</v>
      </c>
      <c r="I237" s="4" t="s">
        <v>1036</v>
      </c>
      <c r="J237" s="4" t="s">
        <v>3819</v>
      </c>
      <c r="K237" s="5" t="s">
        <v>3820</v>
      </c>
      <c r="L237" s="6">
        <v>4</v>
      </c>
      <c r="M237" s="5" t="s">
        <v>127</v>
      </c>
      <c r="N237" s="88">
        <v>4</v>
      </c>
      <c r="O237" s="5" t="s">
        <v>145</v>
      </c>
      <c r="P237" s="88">
        <v>0</v>
      </c>
      <c r="Q237" s="5" t="s">
        <v>145</v>
      </c>
      <c r="R237" s="88">
        <v>4</v>
      </c>
      <c r="S237" s="4" t="s">
        <v>1022</v>
      </c>
      <c r="T237" s="66" t="str">
        <f t="shared" si="3"/>
        <v>4. Educación de calidad</v>
      </c>
      <c r="U237" s="88" t="s">
        <v>349</v>
      </c>
      <c r="V237" s="4" t="s">
        <v>350</v>
      </c>
      <c r="W237" s="88" t="s">
        <v>840</v>
      </c>
      <c r="X237" s="4" t="s">
        <v>1039</v>
      </c>
      <c r="Y237" s="88" t="s">
        <v>349</v>
      </c>
      <c r="Z237" s="4" t="s">
        <v>1040</v>
      </c>
      <c r="AA237" s="52" t="s">
        <v>15468</v>
      </c>
      <c r="AB237" s="3" t="s">
        <v>1041</v>
      </c>
      <c r="AC237" s="4" t="s">
        <v>1549</v>
      </c>
      <c r="AD237" s="4" t="s">
        <v>3821</v>
      </c>
      <c r="AE237" s="4" t="s">
        <v>3822</v>
      </c>
      <c r="AF237" s="4" t="s">
        <v>3823</v>
      </c>
      <c r="AG237" s="4" t="s">
        <v>3824</v>
      </c>
      <c r="AH237" s="8">
        <v>0.75</v>
      </c>
      <c r="AI237" s="4" t="s">
        <v>3825</v>
      </c>
      <c r="AJ237" s="4" t="s">
        <v>3826</v>
      </c>
      <c r="AK237" s="4" t="s">
        <v>59</v>
      </c>
      <c r="AL237" s="4" t="s">
        <v>3735</v>
      </c>
      <c r="AM237" s="9">
        <v>0.25</v>
      </c>
      <c r="AN237" s="9">
        <v>0.35</v>
      </c>
      <c r="AO237" s="9">
        <v>0.45</v>
      </c>
      <c r="AP237" s="9">
        <v>0.75</v>
      </c>
      <c r="AQ237" s="6">
        <v>0.8</v>
      </c>
      <c r="AR237" s="5" t="s">
        <v>3827</v>
      </c>
      <c r="AS237" s="5" t="s">
        <v>3828</v>
      </c>
      <c r="AT237" s="4" t="s">
        <v>3751</v>
      </c>
      <c r="AU237" s="4" t="s">
        <v>3752</v>
      </c>
      <c r="AV237" s="4" t="s">
        <v>229</v>
      </c>
      <c r="AW237" s="4" t="s">
        <v>229</v>
      </c>
      <c r="AX237" s="4" t="s">
        <v>229</v>
      </c>
      <c r="AY237" s="4" t="s">
        <v>229</v>
      </c>
      <c r="AZ237" s="4" t="s">
        <v>229</v>
      </c>
      <c r="BA237" s="4" t="s">
        <v>229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7">
        <v>11100000</v>
      </c>
    </row>
    <row r="238" spans="1:77" ht="15.75" hidden="1">
      <c r="A238" s="49" t="str">
        <f>B238&amp;COUNTIF($B$3:B238,B238)</f>
        <v>02CD1010</v>
      </c>
      <c r="B238" s="3" t="s">
        <v>3721</v>
      </c>
      <c r="C238" s="4" t="s">
        <v>3722</v>
      </c>
      <c r="D238" s="4" t="s">
        <v>3723</v>
      </c>
      <c r="E238" s="4" t="s">
        <v>3724</v>
      </c>
      <c r="F238" s="4" t="s">
        <v>3725</v>
      </c>
      <c r="G238" s="4" t="s">
        <v>3726</v>
      </c>
      <c r="H238" s="3" t="s">
        <v>1072</v>
      </c>
      <c r="I238" s="4" t="s">
        <v>1073</v>
      </c>
      <c r="J238" s="4" t="s">
        <v>3829</v>
      </c>
      <c r="K238" s="5" t="s">
        <v>3830</v>
      </c>
      <c r="L238" s="6">
        <v>2</v>
      </c>
      <c r="M238" s="5" t="s">
        <v>22</v>
      </c>
      <c r="N238" s="88">
        <v>1</v>
      </c>
      <c r="O238" s="4" t="s">
        <v>137</v>
      </c>
      <c r="P238" s="88">
        <v>3</v>
      </c>
      <c r="Q238" s="4" t="s">
        <v>175</v>
      </c>
      <c r="R238" s="88">
        <v>12</v>
      </c>
      <c r="S238" s="4" t="s">
        <v>1076</v>
      </c>
      <c r="T238" s="66" t="str">
        <f t="shared" si="3"/>
        <v>12. Producción y consumo responsables</v>
      </c>
      <c r="U238" s="88" t="s">
        <v>528</v>
      </c>
      <c r="V238" s="4" t="s">
        <v>578</v>
      </c>
      <c r="W238" s="88" t="s">
        <v>349</v>
      </c>
      <c r="X238" s="4" t="s">
        <v>1077</v>
      </c>
      <c r="Y238" s="88" t="s">
        <v>497</v>
      </c>
      <c r="Z238" s="4" t="s">
        <v>1078</v>
      </c>
      <c r="AA238" s="52" t="s">
        <v>15459</v>
      </c>
      <c r="AB238" s="3" t="s">
        <v>1857</v>
      </c>
      <c r="AC238" s="4" t="s">
        <v>2948</v>
      </c>
      <c r="AD238" s="4" t="s">
        <v>3831</v>
      </c>
      <c r="AE238" s="4" t="s">
        <v>3832</v>
      </c>
      <c r="AF238" s="4" t="s">
        <v>3833</v>
      </c>
      <c r="AG238" s="4" t="s">
        <v>3834</v>
      </c>
      <c r="AH238" s="8">
        <v>0.9</v>
      </c>
      <c r="AI238" s="4" t="s">
        <v>3835</v>
      </c>
      <c r="AJ238" s="4" t="s">
        <v>3836</v>
      </c>
      <c r="AK238" s="4" t="s">
        <v>59</v>
      </c>
      <c r="AL238" s="4" t="s">
        <v>3735</v>
      </c>
      <c r="AM238" s="9">
        <v>0.25</v>
      </c>
      <c r="AN238" s="9">
        <v>0.45</v>
      </c>
      <c r="AO238" s="9">
        <v>0.67</v>
      </c>
      <c r="AP238" s="9">
        <v>0.9</v>
      </c>
      <c r="AQ238" s="6">
        <v>0.95</v>
      </c>
      <c r="AR238" s="5" t="s">
        <v>3837</v>
      </c>
      <c r="AS238" s="5" t="s">
        <v>3838</v>
      </c>
      <c r="AT238" s="4" t="s">
        <v>3839</v>
      </c>
      <c r="AU238" s="4" t="s">
        <v>3752</v>
      </c>
      <c r="AV238" s="4" t="s">
        <v>229</v>
      </c>
      <c r="AW238" s="4" t="s">
        <v>3817</v>
      </c>
      <c r="AX238" s="4" t="s">
        <v>3840</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7">
        <v>48659999</v>
      </c>
    </row>
    <row r="239" spans="1:77" ht="15.75" hidden="1">
      <c r="A239" s="49" t="str">
        <f>B239&amp;COUNTIF($B$3:B239,B239)</f>
        <v>02CD1011</v>
      </c>
      <c r="B239" s="3" t="s">
        <v>3721</v>
      </c>
      <c r="C239" s="4" t="s">
        <v>3722</v>
      </c>
      <c r="D239" s="4" t="s">
        <v>3723</v>
      </c>
      <c r="E239" s="4" t="s">
        <v>3724</v>
      </c>
      <c r="F239" s="4" t="s">
        <v>3725</v>
      </c>
      <c r="G239" s="4" t="s">
        <v>3726</v>
      </c>
      <c r="H239" s="3" t="s">
        <v>3841</v>
      </c>
      <c r="I239" s="4" t="s">
        <v>3842</v>
      </c>
      <c r="J239" s="4" t="s">
        <v>3843</v>
      </c>
      <c r="K239" s="5" t="s">
        <v>3844</v>
      </c>
      <c r="L239" s="6">
        <v>2</v>
      </c>
      <c r="M239" s="5" t="s">
        <v>22</v>
      </c>
      <c r="N239" s="88">
        <v>3</v>
      </c>
      <c r="O239" s="5" t="s">
        <v>138</v>
      </c>
      <c r="P239" s="88">
        <v>4</v>
      </c>
      <c r="Q239" s="5" t="s">
        <v>186</v>
      </c>
      <c r="R239" s="88">
        <v>15</v>
      </c>
      <c r="S239" s="4" t="s">
        <v>927</v>
      </c>
      <c r="T239" s="66" t="str">
        <f t="shared" si="3"/>
        <v>15. Vida de ecosistemas terrestres</v>
      </c>
      <c r="U239" s="88" t="s">
        <v>349</v>
      </c>
      <c r="V239" s="4" t="s">
        <v>350</v>
      </c>
      <c r="W239" s="88" t="s">
        <v>497</v>
      </c>
      <c r="X239" s="4" t="s">
        <v>928</v>
      </c>
      <c r="Y239" s="88" t="s">
        <v>498</v>
      </c>
      <c r="Z239" s="4" t="s">
        <v>3760</v>
      </c>
      <c r="AA239" s="52" t="s">
        <v>15478</v>
      </c>
      <c r="AB239" s="3" t="s">
        <v>930</v>
      </c>
      <c r="AC239" s="4" t="s">
        <v>931</v>
      </c>
      <c r="AD239" s="4" t="s">
        <v>3797</v>
      </c>
      <c r="AE239" s="4" t="s">
        <v>3730</v>
      </c>
      <c r="AF239" s="4" t="s">
        <v>3798</v>
      </c>
      <c r="AG239" s="4" t="s">
        <v>3799</v>
      </c>
      <c r="AH239" s="8">
        <v>1</v>
      </c>
      <c r="AI239" s="4" t="s">
        <v>3845</v>
      </c>
      <c r="AJ239" s="4" t="s">
        <v>3846</v>
      </c>
      <c r="AK239" s="4" t="s">
        <v>59</v>
      </c>
      <c r="AL239" s="4" t="s">
        <v>3735</v>
      </c>
      <c r="AM239" s="9">
        <v>0.15</v>
      </c>
      <c r="AN239" s="9">
        <v>0.25</v>
      </c>
      <c r="AO239" s="9">
        <v>0.35</v>
      </c>
      <c r="AP239" s="9">
        <v>1</v>
      </c>
      <c r="AQ239" s="6">
        <v>1</v>
      </c>
      <c r="AR239" s="5" t="s">
        <v>3763</v>
      </c>
      <c r="AS239" s="5" t="s">
        <v>3847</v>
      </c>
      <c r="AT239" s="4" t="s">
        <v>3803</v>
      </c>
      <c r="AU239" s="4" t="s">
        <v>3804</v>
      </c>
      <c r="AV239" s="4" t="s">
        <v>3848</v>
      </c>
      <c r="AW239" s="4" t="s">
        <v>3757</v>
      </c>
      <c r="AX239" s="4" t="s">
        <v>2199</v>
      </c>
      <c r="AY239" s="4" t="s">
        <v>229</v>
      </c>
      <c r="AZ239" s="4" t="s">
        <v>229</v>
      </c>
      <c r="BA239" s="4" t="s">
        <v>229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7">
        <v>10150000</v>
      </c>
    </row>
    <row r="240" spans="1:77" ht="15.75" hidden="1">
      <c r="A240" s="49" t="str">
        <f>B240&amp;COUNTIF($B$3:B240,B240)</f>
        <v>02CD1012</v>
      </c>
      <c r="B240" s="3" t="s">
        <v>3721</v>
      </c>
      <c r="C240" s="4" t="s">
        <v>3722</v>
      </c>
      <c r="D240" s="4" t="s">
        <v>3723</v>
      </c>
      <c r="E240" s="4" t="s">
        <v>3724</v>
      </c>
      <c r="F240" s="4" t="s">
        <v>3725</v>
      </c>
      <c r="G240" s="4" t="s">
        <v>3726</v>
      </c>
      <c r="H240" s="3" t="s">
        <v>3849</v>
      </c>
      <c r="I240" s="4" t="s">
        <v>3850</v>
      </c>
      <c r="J240" s="4" t="s">
        <v>3851</v>
      </c>
      <c r="K240" s="5" t="s">
        <v>3852</v>
      </c>
      <c r="L240" s="6">
        <v>2</v>
      </c>
      <c r="M240" s="5" t="s">
        <v>22</v>
      </c>
      <c r="N240" s="88">
        <v>3</v>
      </c>
      <c r="O240" s="4" t="s">
        <v>138</v>
      </c>
      <c r="P240" s="88">
        <v>4</v>
      </c>
      <c r="Q240" s="4" t="s">
        <v>186</v>
      </c>
      <c r="R240" s="88">
        <v>15</v>
      </c>
      <c r="S240" s="4" t="s">
        <v>927</v>
      </c>
      <c r="T240" s="66" t="str">
        <f t="shared" si="3"/>
        <v>15. Vida de ecosistemas terrestres</v>
      </c>
      <c r="U240" s="88" t="s">
        <v>349</v>
      </c>
      <c r="V240" s="4" t="s">
        <v>350</v>
      </c>
      <c r="W240" s="88" t="s">
        <v>497</v>
      </c>
      <c r="X240" s="4" t="s">
        <v>928</v>
      </c>
      <c r="Y240" s="88" t="s">
        <v>351</v>
      </c>
      <c r="Z240" s="4" t="s">
        <v>1404</v>
      </c>
      <c r="AA240" s="52" t="s">
        <v>945</v>
      </c>
      <c r="AB240" s="3" t="s">
        <v>1405</v>
      </c>
      <c r="AC240" s="4" t="s">
        <v>1406</v>
      </c>
      <c r="AD240" s="4" t="s">
        <v>3853</v>
      </c>
      <c r="AE240" s="4" t="s">
        <v>3854</v>
      </c>
      <c r="AF240" s="4" t="s">
        <v>3855</v>
      </c>
      <c r="AG240" s="4" t="s">
        <v>3856</v>
      </c>
      <c r="AH240" s="8">
        <v>1</v>
      </c>
      <c r="AI240" s="4" t="s">
        <v>3857</v>
      </c>
      <c r="AJ240" s="4" t="s">
        <v>3858</v>
      </c>
      <c r="AK240" s="4" t="s">
        <v>59</v>
      </c>
      <c r="AL240" s="4" t="s">
        <v>3735</v>
      </c>
      <c r="AM240" s="9">
        <v>0.15</v>
      </c>
      <c r="AN240" s="9">
        <v>0.25</v>
      </c>
      <c r="AO240" s="9">
        <v>0.3</v>
      </c>
      <c r="AP240" s="9">
        <v>1</v>
      </c>
      <c r="AQ240" s="6">
        <v>0.95</v>
      </c>
      <c r="AR240" s="5" t="s">
        <v>3859</v>
      </c>
      <c r="AS240" s="5" t="s">
        <v>3860</v>
      </c>
      <c r="AT240" s="4" t="s">
        <v>3751</v>
      </c>
      <c r="AU240" s="4" t="s">
        <v>3752</v>
      </c>
      <c r="AV240" s="4" t="s">
        <v>3168</v>
      </c>
      <c r="AW240" s="4" t="s">
        <v>3757</v>
      </c>
      <c r="AX240" s="4" t="s">
        <v>2199</v>
      </c>
      <c r="AY240" s="4" t="s">
        <v>229</v>
      </c>
      <c r="AZ240" s="4" t="s">
        <v>229</v>
      </c>
      <c r="BA240" s="4" t="s">
        <v>229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7">
        <v>81038</v>
      </c>
    </row>
    <row r="241" spans="1:77" ht="15.75" hidden="1">
      <c r="A241" s="49" t="str">
        <f>B241&amp;COUNTIF($B$3:B241,B241)</f>
        <v>02CD1013</v>
      </c>
      <c r="B241" s="3" t="s">
        <v>3721</v>
      </c>
      <c r="C241" s="4" t="s">
        <v>3722</v>
      </c>
      <c r="D241" s="4" t="s">
        <v>3723</v>
      </c>
      <c r="E241" s="4" t="s">
        <v>3724</v>
      </c>
      <c r="F241" s="4" t="s">
        <v>3725</v>
      </c>
      <c r="G241" s="4" t="s">
        <v>3726</v>
      </c>
      <c r="H241" s="3" t="s">
        <v>1296</v>
      </c>
      <c r="I241" s="4" t="s">
        <v>1297</v>
      </c>
      <c r="J241" s="4" t="s">
        <v>3861</v>
      </c>
      <c r="K241" s="5" t="s">
        <v>3862</v>
      </c>
      <c r="L241" s="6">
        <v>2</v>
      </c>
      <c r="M241" s="5" t="s">
        <v>22</v>
      </c>
      <c r="N241" s="88">
        <v>3</v>
      </c>
      <c r="O241" s="5" t="s">
        <v>138</v>
      </c>
      <c r="P241" s="88">
        <v>2</v>
      </c>
      <c r="Q241" s="5" t="s">
        <v>184</v>
      </c>
      <c r="R241" s="88">
        <v>6</v>
      </c>
      <c r="S241" s="4" t="s">
        <v>1300</v>
      </c>
      <c r="T241" s="66" t="str">
        <f t="shared" si="3"/>
        <v xml:space="preserve">6. Agua limpia y saneamiento </v>
      </c>
      <c r="U241" s="88" t="s">
        <v>349</v>
      </c>
      <c r="V241" s="4" t="s">
        <v>350</v>
      </c>
      <c r="W241" s="88" t="s">
        <v>349</v>
      </c>
      <c r="X241" s="4" t="s">
        <v>783</v>
      </c>
      <c r="Y241" s="88" t="s">
        <v>528</v>
      </c>
      <c r="Z241" s="4" t="s">
        <v>1301</v>
      </c>
      <c r="AA241" s="52" t="s">
        <v>15460</v>
      </c>
      <c r="AB241" s="3" t="s">
        <v>1302</v>
      </c>
      <c r="AC241" s="4" t="s">
        <v>1303</v>
      </c>
      <c r="AD241" s="4" t="s">
        <v>3863</v>
      </c>
      <c r="AE241" s="4" t="s">
        <v>3730</v>
      </c>
      <c r="AF241" s="4" t="s">
        <v>3864</v>
      </c>
      <c r="AG241" s="4" t="s">
        <v>3865</v>
      </c>
      <c r="AH241" s="8">
        <v>0.5</v>
      </c>
      <c r="AI241" s="4" t="s">
        <v>3866</v>
      </c>
      <c r="AJ241" s="4" t="s">
        <v>3867</v>
      </c>
      <c r="AK241" s="4" t="s">
        <v>59</v>
      </c>
      <c r="AL241" s="4" t="s">
        <v>3735</v>
      </c>
      <c r="AM241" s="9">
        <v>0.1</v>
      </c>
      <c r="AN241" s="9">
        <v>0.2</v>
      </c>
      <c r="AO241" s="9">
        <v>0.4</v>
      </c>
      <c r="AP241" s="9">
        <v>0.5</v>
      </c>
      <c r="AQ241" s="6">
        <v>0.65</v>
      </c>
      <c r="AR241" s="5" t="s">
        <v>3868</v>
      </c>
      <c r="AS241" s="5" t="s">
        <v>3869</v>
      </c>
      <c r="AT241" s="4" t="s">
        <v>3777</v>
      </c>
      <c r="AU241" s="4" t="s">
        <v>3870</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7">
        <v>3671750</v>
      </c>
    </row>
    <row r="242" spans="1:77" ht="15.75" hidden="1">
      <c r="A242" s="49" t="str">
        <f>B242&amp;COUNTIF($B$3:B242,B242)</f>
        <v>02CD1014</v>
      </c>
      <c r="B242" s="3" t="s">
        <v>3721</v>
      </c>
      <c r="C242" s="4" t="s">
        <v>3722</v>
      </c>
      <c r="D242" s="4" t="s">
        <v>3723</v>
      </c>
      <c r="E242" s="4" t="s">
        <v>3724</v>
      </c>
      <c r="F242" s="4" t="s">
        <v>3725</v>
      </c>
      <c r="G242" s="4" t="s">
        <v>3726</v>
      </c>
      <c r="H242" s="3" t="s">
        <v>2163</v>
      </c>
      <c r="I242" s="4" t="s">
        <v>2164</v>
      </c>
      <c r="J242" s="4" t="s">
        <v>3871</v>
      </c>
      <c r="K242" s="5" t="s">
        <v>3872</v>
      </c>
      <c r="L242" s="6">
        <v>2</v>
      </c>
      <c r="M242" s="5" t="s">
        <v>22</v>
      </c>
      <c r="N242" s="88">
        <v>2</v>
      </c>
      <c r="O242" s="4" t="s">
        <v>25</v>
      </c>
      <c r="P242" s="88">
        <v>1</v>
      </c>
      <c r="Q242" s="4" t="s">
        <v>28</v>
      </c>
      <c r="R242" s="88">
        <v>11</v>
      </c>
      <c r="S242" s="4" t="s">
        <v>631</v>
      </c>
      <c r="T242" s="66" t="str">
        <f t="shared" si="3"/>
        <v>11. Ciudades y comunidades sostenibles</v>
      </c>
      <c r="U242" s="88" t="s">
        <v>349</v>
      </c>
      <c r="V242" s="4" t="s">
        <v>350</v>
      </c>
      <c r="W242" s="88" t="s">
        <v>349</v>
      </c>
      <c r="X242" s="4" t="s">
        <v>783</v>
      </c>
      <c r="Y242" s="88" t="s">
        <v>497</v>
      </c>
      <c r="Z242" s="4" t="s">
        <v>784</v>
      </c>
      <c r="AA242" s="52" t="s">
        <v>15456</v>
      </c>
      <c r="AB242" s="3" t="s">
        <v>1324</v>
      </c>
      <c r="AC242" s="4" t="s">
        <v>1325</v>
      </c>
      <c r="AD242" s="4" t="s">
        <v>3873</v>
      </c>
      <c r="AE242" s="4" t="s">
        <v>3874</v>
      </c>
      <c r="AF242" s="4" t="s">
        <v>3875</v>
      </c>
      <c r="AG242" s="4" t="s">
        <v>3876</v>
      </c>
      <c r="AH242" s="8">
        <v>0.05</v>
      </c>
      <c r="AI242" s="4" t="s">
        <v>3877</v>
      </c>
      <c r="AJ242" s="4" t="s">
        <v>3878</v>
      </c>
      <c r="AK242" s="4" t="s">
        <v>59</v>
      </c>
      <c r="AL242" s="4" t="s">
        <v>3735</v>
      </c>
      <c r="AM242" s="9">
        <v>0.01</v>
      </c>
      <c r="AN242" s="9">
        <v>0.02</v>
      </c>
      <c r="AO242" s="9">
        <v>0.04</v>
      </c>
      <c r="AP242" s="9">
        <v>0.05</v>
      </c>
      <c r="AQ242" s="6">
        <v>5.5E-2</v>
      </c>
      <c r="AR242" s="5" t="s">
        <v>3879</v>
      </c>
      <c r="AS242" s="5" t="s">
        <v>3880</v>
      </c>
      <c r="AT242" s="4" t="s">
        <v>3777</v>
      </c>
      <c r="AU242" s="4" t="s">
        <v>3870</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7">
        <v>8971790</v>
      </c>
    </row>
    <row r="243" spans="1:77" ht="15.75" hidden="1">
      <c r="A243" s="49" t="str">
        <f>B243&amp;COUNTIF($B$3:B243,B243)</f>
        <v>02CD1015</v>
      </c>
      <c r="B243" s="3" t="s">
        <v>3721</v>
      </c>
      <c r="C243" s="4" t="s">
        <v>3722</v>
      </c>
      <c r="D243" s="4" t="s">
        <v>3723</v>
      </c>
      <c r="E243" s="4" t="s">
        <v>3724</v>
      </c>
      <c r="F243" s="4" t="s">
        <v>3725</v>
      </c>
      <c r="G243" s="4" t="s">
        <v>3726</v>
      </c>
      <c r="H243" s="3" t="s">
        <v>1261</v>
      </c>
      <c r="I243" s="4" t="s">
        <v>1262</v>
      </c>
      <c r="J243" s="4" t="s">
        <v>3881</v>
      </c>
      <c r="K243" s="5" t="s">
        <v>3882</v>
      </c>
      <c r="L243" s="6">
        <v>2</v>
      </c>
      <c r="M243" s="5" t="s">
        <v>22</v>
      </c>
      <c r="N243" s="88">
        <v>2</v>
      </c>
      <c r="O243" s="5" t="s">
        <v>25</v>
      </c>
      <c r="P243" s="88">
        <v>2</v>
      </c>
      <c r="Q243" s="5" t="s">
        <v>180</v>
      </c>
      <c r="R243" s="88">
        <v>11</v>
      </c>
      <c r="S243" s="4" t="s">
        <v>631</v>
      </c>
      <c r="T243" s="66" t="str">
        <f t="shared" si="3"/>
        <v>11. Ciudades y comunidades sostenibles</v>
      </c>
      <c r="U243" s="88" t="s">
        <v>349</v>
      </c>
      <c r="V243" s="4" t="s">
        <v>350</v>
      </c>
      <c r="W243" s="88" t="s">
        <v>349</v>
      </c>
      <c r="X243" s="4" t="s">
        <v>783</v>
      </c>
      <c r="Y243" s="88" t="s">
        <v>497</v>
      </c>
      <c r="Z243" s="4" t="s">
        <v>784</v>
      </c>
      <c r="AA243" s="52" t="s">
        <v>15456</v>
      </c>
      <c r="AB243" s="3" t="s">
        <v>1265</v>
      </c>
      <c r="AC243" s="4" t="s">
        <v>1266</v>
      </c>
      <c r="AD243" s="4" t="s">
        <v>3883</v>
      </c>
      <c r="AE243" s="4" t="s">
        <v>3884</v>
      </c>
      <c r="AF243" s="4" t="s">
        <v>3875</v>
      </c>
      <c r="AG243" s="4" t="s">
        <v>3885</v>
      </c>
      <c r="AH243" s="8">
        <v>0.2</v>
      </c>
      <c r="AI243" s="4" t="s">
        <v>3886</v>
      </c>
      <c r="AJ243" s="4" t="s">
        <v>3878</v>
      </c>
      <c r="AK243" s="4" t="s">
        <v>59</v>
      </c>
      <c r="AL243" s="4" t="s">
        <v>3735</v>
      </c>
      <c r="AM243" s="9">
        <v>0.05</v>
      </c>
      <c r="AN243" s="9">
        <v>0.05</v>
      </c>
      <c r="AO243" s="9">
        <v>0.05</v>
      </c>
      <c r="AP243" s="9">
        <v>0.2</v>
      </c>
      <c r="AQ243" s="6">
        <v>0.5</v>
      </c>
      <c r="AR243" s="5" t="s">
        <v>3887</v>
      </c>
      <c r="AS243" s="5" t="s">
        <v>3888</v>
      </c>
      <c r="AT243" s="4" t="s">
        <v>3777</v>
      </c>
      <c r="AU243" s="4" t="s">
        <v>3017</v>
      </c>
      <c r="AV243" s="4" t="s">
        <v>3889</v>
      </c>
      <c r="AW243" s="4" t="s">
        <v>3803</v>
      </c>
      <c r="AX243" s="4" t="s">
        <v>3804</v>
      </c>
      <c r="AY243" s="4" t="s">
        <v>229</v>
      </c>
      <c r="AZ243" s="4" t="s">
        <v>3803</v>
      </c>
      <c r="BA243" s="4" t="s">
        <v>3804</v>
      </c>
      <c r="BB243" s="4" t="s">
        <v>229</v>
      </c>
      <c r="BC243" s="4" t="s">
        <v>3757</v>
      </c>
      <c r="BD243" s="4" t="s">
        <v>2199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7">
        <v>591964</v>
      </c>
    </row>
    <row r="244" spans="1:77" ht="15.75" hidden="1">
      <c r="A244" s="49" t="str">
        <f>B244&amp;COUNTIF($B$3:B244,B244)</f>
        <v>02CD1016</v>
      </c>
      <c r="B244" s="3" t="s">
        <v>3721</v>
      </c>
      <c r="C244" s="4" t="s">
        <v>3722</v>
      </c>
      <c r="D244" s="4" t="s">
        <v>3723</v>
      </c>
      <c r="E244" s="4" t="s">
        <v>3724</v>
      </c>
      <c r="F244" s="4" t="s">
        <v>3725</v>
      </c>
      <c r="G244" s="4" t="s">
        <v>3726</v>
      </c>
      <c r="H244" s="3" t="s">
        <v>14</v>
      </c>
      <c r="I244" s="4" t="s">
        <v>16</v>
      </c>
      <c r="J244" s="4" t="s">
        <v>362</v>
      </c>
      <c r="K244" s="5" t="s">
        <v>3890</v>
      </c>
      <c r="L244" s="6">
        <v>2</v>
      </c>
      <c r="M244" s="5" t="s">
        <v>22</v>
      </c>
      <c r="N244" s="88" t="s">
        <v>349</v>
      </c>
      <c r="O244" s="4" t="s">
        <v>25</v>
      </c>
      <c r="P244" s="88" t="s">
        <v>497</v>
      </c>
      <c r="Q244" s="4" t="s">
        <v>28</v>
      </c>
      <c r="R244" s="88" t="s">
        <v>1593</v>
      </c>
      <c r="S244" s="4" t="s">
        <v>286</v>
      </c>
      <c r="T244" s="66" t="str">
        <f t="shared" si="3"/>
        <v xml:space="preserve">10. Reducción de las desigualdades </v>
      </c>
      <c r="U244" s="88" t="s">
        <v>349</v>
      </c>
      <c r="V244" s="4" t="s">
        <v>34</v>
      </c>
      <c r="W244" s="88" t="s">
        <v>349</v>
      </c>
      <c r="X244" s="4" t="s">
        <v>269</v>
      </c>
      <c r="Y244" s="88" t="s">
        <v>497</v>
      </c>
      <c r="Z244" s="4" t="s">
        <v>3891</v>
      </c>
      <c r="AA244" s="52" t="s">
        <v>15456</v>
      </c>
      <c r="AB244" s="3" t="s">
        <v>42</v>
      </c>
      <c r="AC244" s="4" t="s">
        <v>44</v>
      </c>
      <c r="AD244" s="4" t="s">
        <v>362</v>
      </c>
      <c r="AE244" s="4" t="s">
        <v>362</v>
      </c>
      <c r="AF244" s="4" t="s">
        <v>362</v>
      </c>
      <c r="AG244" s="4" t="s">
        <v>362</v>
      </c>
      <c r="AH244" s="8">
        <v>1</v>
      </c>
      <c r="AI244" s="4" t="s">
        <v>3745</v>
      </c>
      <c r="AJ244" s="4" t="s">
        <v>3746</v>
      </c>
      <c r="AK244" s="4" t="s">
        <v>59</v>
      </c>
      <c r="AL244" s="4" t="s">
        <v>3735</v>
      </c>
      <c r="AM244" s="9">
        <v>0.05</v>
      </c>
      <c r="AN244" s="9">
        <v>0.15</v>
      </c>
      <c r="AO244" s="9">
        <v>0.25</v>
      </c>
      <c r="AP244" s="9">
        <v>1</v>
      </c>
      <c r="AQ244" s="3" t="s">
        <v>3892</v>
      </c>
      <c r="AR244" s="5" t="s">
        <v>3747</v>
      </c>
      <c r="AS244" s="5" t="s">
        <v>3748</v>
      </c>
      <c r="AT244" s="4" t="s">
        <v>3749</v>
      </c>
      <c r="AU244" s="4" t="s">
        <v>1393</v>
      </c>
      <c r="AV244" s="4" t="s">
        <v>3750</v>
      </c>
      <c r="AW244" s="4" t="s">
        <v>3751</v>
      </c>
      <c r="AX244" s="4" t="s">
        <v>3752</v>
      </c>
      <c r="AY244" s="4" t="s">
        <v>3753</v>
      </c>
      <c r="AZ244" s="4" t="s">
        <v>3754</v>
      </c>
      <c r="BA244" s="4" t="s">
        <v>1641</v>
      </c>
      <c r="BB244" s="4" t="s">
        <v>3748</v>
      </c>
      <c r="BC244" s="4" t="s">
        <v>3755</v>
      </c>
      <c r="BD244" s="4" t="s">
        <v>3756</v>
      </c>
      <c r="BE244" s="4" t="s">
        <v>3748</v>
      </c>
      <c r="BF244" s="4" t="s">
        <v>3757</v>
      </c>
      <c r="BG244" s="4" t="s">
        <v>2199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W244" t="s">
        <v>120</v>
      </c>
      <c r="BX244" t="s">
        <v>122</v>
      </c>
      <c r="BY244" s="67">
        <v>928000</v>
      </c>
    </row>
    <row r="245" spans="1:77" ht="15.75" hidden="1">
      <c r="A245" s="49" t="str">
        <f>B245&amp;COUNTIF($B$3:B245,B245)</f>
        <v>02CD1017</v>
      </c>
      <c r="B245" s="3" t="s">
        <v>3721</v>
      </c>
      <c r="C245" s="4" t="s">
        <v>3722</v>
      </c>
      <c r="D245" s="4" t="s">
        <v>3723</v>
      </c>
      <c r="E245" s="4" t="s">
        <v>3724</v>
      </c>
      <c r="F245" s="4" t="s">
        <v>3725</v>
      </c>
      <c r="G245" s="4" t="s">
        <v>3726</v>
      </c>
      <c r="H245" s="3" t="s">
        <v>231</v>
      </c>
      <c r="I245" s="4" t="s">
        <v>232</v>
      </c>
      <c r="J245" s="4" t="s">
        <v>362</v>
      </c>
      <c r="K245" s="5" t="s">
        <v>3893</v>
      </c>
      <c r="L245" s="6">
        <v>5</v>
      </c>
      <c r="M245" s="5" t="s">
        <v>128</v>
      </c>
      <c r="N245" s="88">
        <v>3</v>
      </c>
      <c r="O245" s="5" t="s">
        <v>150</v>
      </c>
      <c r="P245" s="88">
        <v>1</v>
      </c>
      <c r="Q245" s="5" t="s">
        <v>209</v>
      </c>
      <c r="R245" s="88">
        <v>16</v>
      </c>
      <c r="S245" s="4" t="s">
        <v>31</v>
      </c>
      <c r="T245" s="66" t="str">
        <f t="shared" si="3"/>
        <v>16. Paz, justicia e instituciones sólidas</v>
      </c>
      <c r="U245" s="88" t="s">
        <v>497</v>
      </c>
      <c r="V245" s="4" t="s">
        <v>34</v>
      </c>
      <c r="W245" s="88" t="s">
        <v>3581</v>
      </c>
      <c r="X245" s="4" t="s">
        <v>235</v>
      </c>
      <c r="Y245" s="88" t="s">
        <v>349</v>
      </c>
      <c r="Z245" s="4" t="s">
        <v>236</v>
      </c>
      <c r="AA245" s="52" t="s">
        <v>15449</v>
      </c>
      <c r="AB245" s="3" t="s">
        <v>237</v>
      </c>
      <c r="AC245" s="4" t="s">
        <v>238</v>
      </c>
      <c r="AD245" s="4" t="s">
        <v>362</v>
      </c>
      <c r="AE245" s="4" t="s">
        <v>362</v>
      </c>
      <c r="AF245" s="4" t="s">
        <v>362</v>
      </c>
      <c r="AG245" s="4" t="s">
        <v>362</v>
      </c>
      <c r="AH245" s="8">
        <v>1</v>
      </c>
      <c r="AI245" s="4" t="s">
        <v>3745</v>
      </c>
      <c r="AJ245" s="4" t="s">
        <v>3746</v>
      </c>
      <c r="AK245" s="4" t="s">
        <v>59</v>
      </c>
      <c r="AL245" s="4" t="s">
        <v>3735</v>
      </c>
      <c r="AM245" s="9">
        <v>0.05</v>
      </c>
      <c r="AN245" s="9">
        <v>0.15</v>
      </c>
      <c r="AO245" s="9">
        <v>0.25</v>
      </c>
      <c r="AP245" s="9">
        <v>1</v>
      </c>
      <c r="AQ245" s="3" t="s">
        <v>3892</v>
      </c>
      <c r="AR245" s="5" t="s">
        <v>3747</v>
      </c>
      <c r="AS245" s="5" t="s">
        <v>3748</v>
      </c>
      <c r="AT245" s="4" t="s">
        <v>3749</v>
      </c>
      <c r="AU245" s="4" t="s">
        <v>1393</v>
      </c>
      <c r="AV245" s="4" t="s">
        <v>3750</v>
      </c>
      <c r="AW245" s="4" t="s">
        <v>3751</v>
      </c>
      <c r="AX245" s="4" t="s">
        <v>3752</v>
      </c>
      <c r="AY245" s="4" t="s">
        <v>3753</v>
      </c>
      <c r="AZ245" s="4" t="s">
        <v>3754</v>
      </c>
      <c r="BA245" s="4" t="s">
        <v>1641</v>
      </c>
      <c r="BB245" s="4" t="s">
        <v>3748</v>
      </c>
      <c r="BC245" s="4" t="s">
        <v>3755</v>
      </c>
      <c r="BD245" s="4" t="s">
        <v>3756</v>
      </c>
      <c r="BE245" s="4" t="s">
        <v>3748</v>
      </c>
      <c r="BF245" s="4" t="s">
        <v>3757</v>
      </c>
      <c r="BG245" s="4" t="s">
        <v>2199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7">
        <v>15690743</v>
      </c>
    </row>
    <row r="246" spans="1:77" ht="15.75" hidden="1">
      <c r="A246" s="49" t="str">
        <f>B246&amp;COUNTIF($B$3:B246,B246)</f>
        <v>02CD1018</v>
      </c>
      <c r="B246" s="3" t="s">
        <v>3721</v>
      </c>
      <c r="C246" s="4" t="s">
        <v>3722</v>
      </c>
      <c r="D246" s="4" t="s">
        <v>3723</v>
      </c>
      <c r="E246" s="4" t="s">
        <v>3724</v>
      </c>
      <c r="F246" s="4" t="s">
        <v>3725</v>
      </c>
      <c r="G246" s="4" t="s">
        <v>3726</v>
      </c>
      <c r="H246" s="3" t="s">
        <v>248</v>
      </c>
      <c r="I246" s="4" t="s">
        <v>249</v>
      </c>
      <c r="J246" s="4" t="s">
        <v>362</v>
      </c>
      <c r="K246" s="5" t="s">
        <v>3894</v>
      </c>
      <c r="L246" s="6">
        <v>2</v>
      </c>
      <c r="M246" s="5" t="s">
        <v>22</v>
      </c>
      <c r="N246" s="88" t="s">
        <v>497</v>
      </c>
      <c r="O246" s="4" t="s">
        <v>137</v>
      </c>
      <c r="P246" s="88" t="s">
        <v>3581</v>
      </c>
      <c r="Q246" s="4" t="s">
        <v>179</v>
      </c>
      <c r="R246" s="88">
        <v>16</v>
      </c>
      <c r="S246" s="4" t="s">
        <v>31</v>
      </c>
      <c r="T246" s="66" t="str">
        <f t="shared" si="3"/>
        <v>16. Paz, justicia e instituciones sólidas</v>
      </c>
      <c r="U246" s="88" t="s">
        <v>528</v>
      </c>
      <c r="V246" s="4" t="s">
        <v>34</v>
      </c>
      <c r="W246" s="88" t="s">
        <v>498</v>
      </c>
      <c r="X246" s="4" t="s">
        <v>37</v>
      </c>
      <c r="Y246" s="88" t="s">
        <v>351</v>
      </c>
      <c r="Z246" s="4" t="s">
        <v>252</v>
      </c>
      <c r="AA246" s="52" t="s">
        <v>15490</v>
      </c>
      <c r="AB246" s="3" t="s">
        <v>253</v>
      </c>
      <c r="AC246" s="4" t="s">
        <v>254</v>
      </c>
      <c r="AD246" s="4" t="s">
        <v>362</v>
      </c>
      <c r="AE246" s="4" t="s">
        <v>362</v>
      </c>
      <c r="AF246" s="4" t="s">
        <v>362</v>
      </c>
      <c r="AG246" s="4" t="s">
        <v>362</v>
      </c>
      <c r="AH246" s="8">
        <v>1</v>
      </c>
      <c r="AI246" s="4" t="s">
        <v>3745</v>
      </c>
      <c r="AJ246" s="4" t="s">
        <v>3746</v>
      </c>
      <c r="AK246" s="4" t="s">
        <v>59</v>
      </c>
      <c r="AL246" s="4" t="s">
        <v>3735</v>
      </c>
      <c r="AM246" s="9">
        <v>0.05</v>
      </c>
      <c r="AN246" s="9">
        <v>0.15</v>
      </c>
      <c r="AO246" s="9">
        <v>0.25</v>
      </c>
      <c r="AP246" s="9">
        <v>1</v>
      </c>
      <c r="AQ246" s="3" t="s">
        <v>3892</v>
      </c>
      <c r="AR246" s="5" t="s">
        <v>3747</v>
      </c>
      <c r="AS246" s="5" t="s">
        <v>3748</v>
      </c>
      <c r="AT246" s="4" t="s">
        <v>3749</v>
      </c>
      <c r="AU246" s="4" t="s">
        <v>1393</v>
      </c>
      <c r="AV246" s="4" t="s">
        <v>3750</v>
      </c>
      <c r="AW246" s="4" t="s">
        <v>3751</v>
      </c>
      <c r="AX246" s="4" t="s">
        <v>3752</v>
      </c>
      <c r="AY246" s="4" t="s">
        <v>3753</v>
      </c>
      <c r="AZ246" s="4" t="s">
        <v>3754</v>
      </c>
      <c r="BA246" s="4" t="s">
        <v>1641</v>
      </c>
      <c r="BB246" s="4" t="s">
        <v>3748</v>
      </c>
      <c r="BC246" s="4" t="s">
        <v>3755</v>
      </c>
      <c r="BD246" s="4" t="s">
        <v>3756</v>
      </c>
      <c r="BE246" s="4" t="s">
        <v>3748</v>
      </c>
      <c r="BF246" s="4" t="s">
        <v>3757</v>
      </c>
      <c r="BG246" s="4" t="s">
        <v>2199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7">
        <v>4000028</v>
      </c>
    </row>
    <row r="247" spans="1:77" ht="15.75" hidden="1">
      <c r="A247" s="49" t="str">
        <f>B247&amp;COUNTIF($B$3:B247,B247)</f>
        <v>02CD1019</v>
      </c>
      <c r="B247" s="3" t="s">
        <v>3721</v>
      </c>
      <c r="C247" s="4" t="s">
        <v>3722</v>
      </c>
      <c r="D247" s="4" t="s">
        <v>3723</v>
      </c>
      <c r="E247" s="4" t="s">
        <v>3724</v>
      </c>
      <c r="F247" s="4" t="s">
        <v>3725</v>
      </c>
      <c r="G247" s="4" t="s">
        <v>3726</v>
      </c>
      <c r="H247" s="3" t="s">
        <v>263</v>
      </c>
      <c r="I247" s="4" t="s">
        <v>264</v>
      </c>
      <c r="J247" s="4" t="s">
        <v>362</v>
      </c>
      <c r="K247" s="5" t="s">
        <v>3895</v>
      </c>
      <c r="L247" s="6">
        <v>1</v>
      </c>
      <c r="M247" s="5" t="s">
        <v>125</v>
      </c>
      <c r="N247" s="88">
        <v>5</v>
      </c>
      <c r="O247" s="5" t="s">
        <v>134</v>
      </c>
      <c r="P247" s="88">
        <v>0</v>
      </c>
      <c r="Q247" s="5" t="s">
        <v>134</v>
      </c>
      <c r="R247" s="88">
        <v>5</v>
      </c>
      <c r="S247" s="4" t="s">
        <v>268</v>
      </c>
      <c r="T247" s="66" t="str">
        <f t="shared" si="3"/>
        <v xml:space="preserve">5. Igualdad de género </v>
      </c>
      <c r="U247" s="88" t="s">
        <v>497</v>
      </c>
      <c r="V247" s="4" t="s">
        <v>34</v>
      </c>
      <c r="W247" s="88" t="s">
        <v>349</v>
      </c>
      <c r="X247" s="4" t="s">
        <v>269</v>
      </c>
      <c r="Y247" s="88" t="s">
        <v>840</v>
      </c>
      <c r="Z247" s="4" t="s">
        <v>270</v>
      </c>
      <c r="AA247" s="52" t="s">
        <v>15450</v>
      </c>
      <c r="AB247" s="3" t="s">
        <v>271</v>
      </c>
      <c r="AC247" s="4" t="s">
        <v>272</v>
      </c>
      <c r="AD247" s="4" t="s">
        <v>362</v>
      </c>
      <c r="AE247" s="4" t="s">
        <v>362</v>
      </c>
      <c r="AF247" s="4" t="s">
        <v>362</v>
      </c>
      <c r="AG247" s="4" t="s">
        <v>362</v>
      </c>
      <c r="AH247" s="8">
        <v>1</v>
      </c>
      <c r="AI247" s="4" t="s">
        <v>3745</v>
      </c>
      <c r="AJ247" s="4" t="s">
        <v>3746</v>
      </c>
      <c r="AK247" s="4" t="s">
        <v>59</v>
      </c>
      <c r="AL247" s="4" t="s">
        <v>3735</v>
      </c>
      <c r="AM247" s="9">
        <v>0.05</v>
      </c>
      <c r="AN247" s="9">
        <v>0.15</v>
      </c>
      <c r="AO247" s="9">
        <v>0.25</v>
      </c>
      <c r="AP247" s="9">
        <v>1</v>
      </c>
      <c r="AQ247" s="3" t="s">
        <v>3892</v>
      </c>
      <c r="AR247" s="5" t="s">
        <v>3747</v>
      </c>
      <c r="AS247" s="5" t="s">
        <v>3748</v>
      </c>
      <c r="AT247" s="4" t="s">
        <v>3749</v>
      </c>
      <c r="AU247" s="4" t="s">
        <v>1393</v>
      </c>
      <c r="AV247" s="4" t="s">
        <v>3750</v>
      </c>
      <c r="AW247" s="4" t="s">
        <v>3751</v>
      </c>
      <c r="AX247" s="4" t="s">
        <v>3752</v>
      </c>
      <c r="AY247" s="4" t="s">
        <v>3753</v>
      </c>
      <c r="AZ247" s="4" t="s">
        <v>3754</v>
      </c>
      <c r="BA247" s="4" t="s">
        <v>1641</v>
      </c>
      <c r="BB247" s="4" t="s">
        <v>3748</v>
      </c>
      <c r="BC247" s="4" t="s">
        <v>3755</v>
      </c>
      <c r="BD247" s="4" t="s">
        <v>3756</v>
      </c>
      <c r="BE247" s="4" t="s">
        <v>3748</v>
      </c>
      <c r="BF247" s="4" t="s">
        <v>3757</v>
      </c>
      <c r="BG247" s="4" t="s">
        <v>2199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7">
        <v>2497595</v>
      </c>
    </row>
    <row r="248" spans="1:77" ht="15.75" hidden="1">
      <c r="A248" s="49" t="str">
        <f>B248&amp;COUNTIF($B$3:B248,B248)</f>
        <v>02CD1020</v>
      </c>
      <c r="B248" s="3" t="s">
        <v>3721</v>
      </c>
      <c r="C248" s="4" t="s">
        <v>3722</v>
      </c>
      <c r="D248" s="4" t="s">
        <v>3723</v>
      </c>
      <c r="E248" s="4" t="s">
        <v>3724</v>
      </c>
      <c r="F248" s="4" t="s">
        <v>3725</v>
      </c>
      <c r="G248" s="4" t="s">
        <v>3726</v>
      </c>
      <c r="H248" s="3" t="s">
        <v>282</v>
      </c>
      <c r="I248" s="4" t="s">
        <v>283</v>
      </c>
      <c r="J248" s="4" t="s">
        <v>362</v>
      </c>
      <c r="K248" s="5" t="s">
        <v>3896</v>
      </c>
      <c r="L248" s="6">
        <v>1</v>
      </c>
      <c r="M248" s="5" t="s">
        <v>125</v>
      </c>
      <c r="N248" s="88">
        <v>6</v>
      </c>
      <c r="O248" s="4" t="s">
        <v>135</v>
      </c>
      <c r="P248" s="88">
        <v>0</v>
      </c>
      <c r="Q248" s="4" t="s">
        <v>135</v>
      </c>
      <c r="R248" s="88">
        <v>10</v>
      </c>
      <c r="S248" s="4" t="s">
        <v>286</v>
      </c>
      <c r="T248" s="66" t="str">
        <f t="shared" si="3"/>
        <v xml:space="preserve">10. Reducción de las desigualdades </v>
      </c>
      <c r="U248" s="88" t="s">
        <v>497</v>
      </c>
      <c r="V248" s="4" t="s">
        <v>34</v>
      </c>
      <c r="W248" s="88" t="s">
        <v>349</v>
      </c>
      <c r="X248" s="4" t="s">
        <v>269</v>
      </c>
      <c r="Y248" s="88" t="s">
        <v>840</v>
      </c>
      <c r="Z248" s="4" t="s">
        <v>270</v>
      </c>
      <c r="AA248" s="52" t="s">
        <v>15450</v>
      </c>
      <c r="AB248" s="3" t="s">
        <v>287</v>
      </c>
      <c r="AC248" s="4" t="s">
        <v>288</v>
      </c>
      <c r="AD248" s="4" t="s">
        <v>362</v>
      </c>
      <c r="AE248" s="4" t="s">
        <v>362</v>
      </c>
      <c r="AF248" s="4" t="s">
        <v>362</v>
      </c>
      <c r="AG248" s="4" t="s">
        <v>362</v>
      </c>
      <c r="AH248" s="8">
        <v>1</v>
      </c>
      <c r="AI248" s="4" t="s">
        <v>3745</v>
      </c>
      <c r="AJ248" s="4" t="s">
        <v>3746</v>
      </c>
      <c r="AK248" s="4" t="s">
        <v>59</v>
      </c>
      <c r="AL248" s="4" t="s">
        <v>3735</v>
      </c>
      <c r="AM248" s="9">
        <v>0.05</v>
      </c>
      <c r="AN248" s="9">
        <v>0.15</v>
      </c>
      <c r="AO248" s="9">
        <v>0.25</v>
      </c>
      <c r="AP248" s="9">
        <v>1</v>
      </c>
      <c r="AQ248" s="3" t="s">
        <v>3892</v>
      </c>
      <c r="AR248" s="5" t="s">
        <v>3747</v>
      </c>
      <c r="AS248" s="5" t="s">
        <v>3748</v>
      </c>
      <c r="AT248" s="4" t="s">
        <v>3749</v>
      </c>
      <c r="AU248" s="4" t="s">
        <v>1393</v>
      </c>
      <c r="AV248" s="4" t="s">
        <v>3750</v>
      </c>
      <c r="AW248" s="4" t="s">
        <v>3751</v>
      </c>
      <c r="AX248" s="4" t="s">
        <v>3752</v>
      </c>
      <c r="AY248" s="4" t="s">
        <v>3753</v>
      </c>
      <c r="AZ248" s="4" t="s">
        <v>3754</v>
      </c>
      <c r="BA248" s="4" t="s">
        <v>1641</v>
      </c>
      <c r="BB248" s="4" t="s">
        <v>3748</v>
      </c>
      <c r="BC248" s="4" t="s">
        <v>3755</v>
      </c>
      <c r="BD248" s="4" t="s">
        <v>3756</v>
      </c>
      <c r="BE248" s="4" t="s">
        <v>3748</v>
      </c>
      <c r="BF248" s="4" t="s">
        <v>3757</v>
      </c>
      <c r="BG248" s="4" t="s">
        <v>2199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Y248" s="67">
        <v>1334418</v>
      </c>
    </row>
    <row r="249" spans="1:77" ht="15.75" hidden="1">
      <c r="A249" s="49" t="str">
        <f>B249&amp;COUNTIF($B$3:B249,B249)</f>
        <v>02CD1021</v>
      </c>
      <c r="B249" s="3" t="s">
        <v>3721</v>
      </c>
      <c r="C249" s="4" t="s">
        <v>3722</v>
      </c>
      <c r="D249" s="4" t="s">
        <v>3952</v>
      </c>
      <c r="E249" s="4" t="s">
        <v>3724</v>
      </c>
      <c r="F249" s="4" t="s">
        <v>3725</v>
      </c>
      <c r="G249" s="4" t="s">
        <v>3726</v>
      </c>
      <c r="H249" s="3" t="s">
        <v>345</v>
      </c>
      <c r="I249" s="4" t="s">
        <v>346</v>
      </c>
      <c r="J249" s="4" t="s">
        <v>347</v>
      </c>
      <c r="K249" s="5" t="s">
        <v>3953</v>
      </c>
      <c r="L249" s="6">
        <v>1</v>
      </c>
      <c r="M249" s="5" t="s">
        <v>125</v>
      </c>
      <c r="N249" s="88" t="s">
        <v>351</v>
      </c>
      <c r="O249" s="4" t="s">
        <v>135</v>
      </c>
      <c r="P249" s="88" t="s">
        <v>497</v>
      </c>
      <c r="Q249" s="4" t="s">
        <v>167</v>
      </c>
      <c r="R249" s="88" t="s">
        <v>1593</v>
      </c>
      <c r="S249" s="4" t="s">
        <v>286</v>
      </c>
      <c r="T249" s="66" t="str">
        <f t="shared" si="3"/>
        <v xml:space="preserve">10. Reducción de las desigualdades </v>
      </c>
      <c r="U249" s="88" t="s">
        <v>349</v>
      </c>
      <c r="V249" s="4" t="s">
        <v>350</v>
      </c>
      <c r="W249" s="88" t="s">
        <v>351</v>
      </c>
      <c r="X249" s="4" t="s">
        <v>352</v>
      </c>
      <c r="Y249" s="88" t="s">
        <v>353</v>
      </c>
      <c r="Z249" s="4" t="s">
        <v>354</v>
      </c>
      <c r="AA249" s="52" t="s">
        <v>1351</v>
      </c>
      <c r="AB249" s="3" t="s">
        <v>2510</v>
      </c>
      <c r="AC249" s="4" t="s">
        <v>355</v>
      </c>
      <c r="AD249" s="4" t="s">
        <v>356</v>
      </c>
      <c r="AE249" s="4" t="s">
        <v>357</v>
      </c>
      <c r="AF249" s="4" t="s">
        <v>358</v>
      </c>
      <c r="AG249" s="4" t="s">
        <v>359</v>
      </c>
      <c r="AH249" s="8">
        <v>1</v>
      </c>
      <c r="AI249" s="4" t="s">
        <v>360</v>
      </c>
      <c r="AJ249" s="4" t="s">
        <v>361</v>
      </c>
      <c r="AK249" s="4" t="s">
        <v>59</v>
      </c>
      <c r="AL249" s="4" t="s">
        <v>362</v>
      </c>
      <c r="AM249" s="3">
        <v>0</v>
      </c>
      <c r="AN249" s="3">
        <v>0.5</v>
      </c>
      <c r="AO249" s="3">
        <v>1</v>
      </c>
      <c r="AP249" s="3">
        <v>1</v>
      </c>
      <c r="AQ249" s="3">
        <v>1</v>
      </c>
      <c r="AR249" s="4" t="s">
        <v>363</v>
      </c>
      <c r="AS249" s="4" t="s">
        <v>364</v>
      </c>
      <c r="AT249" s="4" t="s">
        <v>362</v>
      </c>
      <c r="AU249" s="4" t="s">
        <v>362</v>
      </c>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Y249" s="67">
        <v>24000000</v>
      </c>
    </row>
    <row r="250" spans="1:77" ht="15.75" hidden="1">
      <c r="A250" s="49" t="str">
        <f>B250&amp;COUNTIF($B$3:B250,B250)</f>
        <v>02CD1022</v>
      </c>
      <c r="B250" s="3" t="s">
        <v>3721</v>
      </c>
      <c r="C250" s="4" t="s">
        <v>3722</v>
      </c>
      <c r="D250" s="4" t="s">
        <v>3723</v>
      </c>
      <c r="E250" s="4" t="s">
        <v>3724</v>
      </c>
      <c r="F250" s="4" t="s">
        <v>3725</v>
      </c>
      <c r="G250" s="4" t="s">
        <v>3726</v>
      </c>
      <c r="H250" s="3" t="s">
        <v>1204</v>
      </c>
      <c r="I250" s="4" t="s">
        <v>1205</v>
      </c>
      <c r="J250" s="4" t="s">
        <v>3897</v>
      </c>
      <c r="K250" s="5" t="s">
        <v>3898</v>
      </c>
      <c r="L250" s="6">
        <v>2</v>
      </c>
      <c r="M250" s="5" t="s">
        <v>22</v>
      </c>
      <c r="N250" s="88">
        <v>2</v>
      </c>
      <c r="O250" s="5" t="s">
        <v>25</v>
      </c>
      <c r="P250" s="88">
        <v>3</v>
      </c>
      <c r="Q250" s="5" t="s">
        <v>181</v>
      </c>
      <c r="R250" s="88">
        <v>11</v>
      </c>
      <c r="S250" s="4" t="s">
        <v>631</v>
      </c>
      <c r="T250" s="66" t="str">
        <f t="shared" si="3"/>
        <v>11. Ciudades y comunidades sostenibles</v>
      </c>
      <c r="U250" s="88" t="s">
        <v>349</v>
      </c>
      <c r="V250" s="4" t="s">
        <v>350</v>
      </c>
      <c r="W250" s="88" t="s">
        <v>349</v>
      </c>
      <c r="X250" s="4" t="s">
        <v>783</v>
      </c>
      <c r="Y250" s="88" t="s">
        <v>497</v>
      </c>
      <c r="Z250" s="4" t="s">
        <v>784</v>
      </c>
      <c r="AA250" s="52" t="s">
        <v>15456</v>
      </c>
      <c r="AB250" s="3" t="s">
        <v>1208</v>
      </c>
      <c r="AC250" s="4" t="s">
        <v>3899</v>
      </c>
      <c r="AD250" s="4" t="s">
        <v>3900</v>
      </c>
      <c r="AE250" s="4" t="s">
        <v>3901</v>
      </c>
      <c r="AF250" s="4" t="s">
        <v>3902</v>
      </c>
      <c r="AG250" s="4" t="s">
        <v>3903</v>
      </c>
      <c r="AH250" s="8">
        <v>1</v>
      </c>
      <c r="AI250" s="4" t="s">
        <v>3904</v>
      </c>
      <c r="AJ250" s="4" t="s">
        <v>3905</v>
      </c>
      <c r="AK250" s="4" t="s">
        <v>59</v>
      </c>
      <c r="AL250" s="4" t="s">
        <v>3735</v>
      </c>
      <c r="AM250" s="9">
        <v>0.25</v>
      </c>
      <c r="AN250" s="9">
        <v>0.35</v>
      </c>
      <c r="AO250" s="9">
        <v>0.45</v>
      </c>
      <c r="AP250" s="9">
        <v>1</v>
      </c>
      <c r="AQ250" s="6">
        <v>0.95</v>
      </c>
      <c r="AR250" s="5" t="s">
        <v>3763</v>
      </c>
      <c r="AS250" s="5" t="s">
        <v>3906</v>
      </c>
      <c r="AT250" s="4" t="s">
        <v>3738</v>
      </c>
      <c r="AU250" s="4" t="s">
        <v>1641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Y250" s="67">
        <v>130472626</v>
      </c>
    </row>
    <row r="251" spans="1:77" ht="15.75" hidden="1">
      <c r="A251" s="49" t="str">
        <f>B251&amp;COUNTIF($B$3:B251,B251)</f>
        <v>02CD1023</v>
      </c>
      <c r="B251" s="3" t="s">
        <v>3721</v>
      </c>
      <c r="C251" s="4" t="s">
        <v>3722</v>
      </c>
      <c r="D251" s="4" t="s">
        <v>3723</v>
      </c>
      <c r="E251" s="4" t="s">
        <v>3724</v>
      </c>
      <c r="F251" s="4" t="s">
        <v>3725</v>
      </c>
      <c r="G251" s="4" t="s">
        <v>3726</v>
      </c>
      <c r="H251" s="3" t="s">
        <v>3907</v>
      </c>
      <c r="I251" s="4" t="s">
        <v>3908</v>
      </c>
      <c r="J251" s="4" t="s">
        <v>3909</v>
      </c>
      <c r="K251" s="5" t="s">
        <v>3910</v>
      </c>
      <c r="L251" s="6">
        <v>1</v>
      </c>
      <c r="M251" s="5" t="s">
        <v>125</v>
      </c>
      <c r="N251" s="88">
        <v>6</v>
      </c>
      <c r="O251" s="4" t="s">
        <v>135</v>
      </c>
      <c r="P251" s="88">
        <v>0</v>
      </c>
      <c r="Q251" s="4" t="s">
        <v>135</v>
      </c>
      <c r="R251" s="88">
        <v>3</v>
      </c>
      <c r="S251" s="4" t="s">
        <v>972</v>
      </c>
      <c r="T251" s="66" t="str">
        <f t="shared" si="3"/>
        <v xml:space="preserve">3. Salud y bienestar </v>
      </c>
      <c r="U251" s="88" t="s">
        <v>349</v>
      </c>
      <c r="V251" s="4" t="s">
        <v>350</v>
      </c>
      <c r="W251" s="88" t="s">
        <v>3581</v>
      </c>
      <c r="X251" s="4" t="s">
        <v>1702</v>
      </c>
      <c r="Y251" s="88" t="s">
        <v>497</v>
      </c>
      <c r="Z251" s="4" t="s">
        <v>1702</v>
      </c>
      <c r="AA251" s="52" t="s">
        <v>8284</v>
      </c>
      <c r="AB251" s="3" t="s">
        <v>1247</v>
      </c>
      <c r="AC251" s="4" t="s">
        <v>1248</v>
      </c>
      <c r="AD251" s="4" t="s">
        <v>3911</v>
      </c>
      <c r="AE251" s="4" t="s">
        <v>3912</v>
      </c>
      <c r="AF251" s="4" t="s">
        <v>3913</v>
      </c>
      <c r="AG251" s="4" t="s">
        <v>3914</v>
      </c>
      <c r="AH251" s="8">
        <v>1</v>
      </c>
      <c r="AI251" s="4" t="s">
        <v>3915</v>
      </c>
      <c r="AJ251" s="4" t="s">
        <v>3916</v>
      </c>
      <c r="AK251" s="4" t="s">
        <v>59</v>
      </c>
      <c r="AL251" s="4" t="s">
        <v>3735</v>
      </c>
      <c r="AM251" s="9">
        <v>0.15</v>
      </c>
      <c r="AN251" s="9">
        <v>0.25</v>
      </c>
      <c r="AO251" s="9">
        <v>0.35</v>
      </c>
      <c r="AP251" s="9">
        <v>1</v>
      </c>
      <c r="AQ251" s="6">
        <v>0.95</v>
      </c>
      <c r="AR251" s="5" t="s">
        <v>3917</v>
      </c>
      <c r="AS251" s="5" t="s">
        <v>3918</v>
      </c>
      <c r="AT251" s="4" t="s">
        <v>3751</v>
      </c>
      <c r="AU251" s="4" t="s">
        <v>3752</v>
      </c>
      <c r="AV251" s="4" t="s">
        <v>3918</v>
      </c>
      <c r="AW251" s="4" t="s">
        <v>3817</v>
      </c>
      <c r="AX251" s="4" t="s">
        <v>3818</v>
      </c>
      <c r="AY251" s="4" t="s">
        <v>3918</v>
      </c>
      <c r="AZ251" s="4" t="s">
        <v>3755</v>
      </c>
      <c r="BA251" s="4" t="s">
        <v>3778</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7">
        <v>652710094.31000006</v>
      </c>
    </row>
    <row r="252" spans="1:77" ht="15.75" hidden="1">
      <c r="A252" s="49" t="str">
        <f>B252&amp;COUNTIF($B$3:B252,B252)</f>
        <v>02CD1024</v>
      </c>
      <c r="B252" s="3" t="s">
        <v>3721</v>
      </c>
      <c r="C252" s="4" t="s">
        <v>3722</v>
      </c>
      <c r="D252" s="4" t="s">
        <v>3723</v>
      </c>
      <c r="E252" s="4" t="s">
        <v>3724</v>
      </c>
      <c r="F252" s="4" t="s">
        <v>3725</v>
      </c>
      <c r="G252" s="4" t="s">
        <v>3726</v>
      </c>
      <c r="H252" s="3" t="s">
        <v>3919</v>
      </c>
      <c r="I252" s="4" t="s">
        <v>3920</v>
      </c>
      <c r="J252" s="4" t="s">
        <v>3921</v>
      </c>
      <c r="K252" s="5" t="s">
        <v>3922</v>
      </c>
      <c r="L252" s="6">
        <v>1</v>
      </c>
      <c r="M252" s="5" t="s">
        <v>125</v>
      </c>
      <c r="N252" s="88">
        <v>6</v>
      </c>
      <c r="O252" s="5" t="s">
        <v>135</v>
      </c>
      <c r="P252" s="88">
        <v>1</v>
      </c>
      <c r="Q252" s="5" t="s">
        <v>167</v>
      </c>
      <c r="R252" s="88">
        <v>4</v>
      </c>
      <c r="S252" s="4" t="s">
        <v>1022</v>
      </c>
      <c r="T252" s="66" t="str">
        <f t="shared" si="3"/>
        <v>4. Educación de calidad</v>
      </c>
      <c r="U252" s="88" t="s">
        <v>349</v>
      </c>
      <c r="V252" s="4" t="s">
        <v>350</v>
      </c>
      <c r="W252" s="88" t="s">
        <v>3581</v>
      </c>
      <c r="X252" s="4" t="s">
        <v>1702</v>
      </c>
      <c r="Y252" s="88" t="s">
        <v>497</v>
      </c>
      <c r="Z252" s="4" t="s">
        <v>1702</v>
      </c>
      <c r="AA252" s="52" t="s">
        <v>8284</v>
      </c>
      <c r="AB252" s="3" t="s">
        <v>1247</v>
      </c>
      <c r="AC252" s="4" t="s">
        <v>1248</v>
      </c>
      <c r="AD252" s="4" t="s">
        <v>3923</v>
      </c>
      <c r="AE252" s="4" t="s">
        <v>3924</v>
      </c>
      <c r="AF252" s="4" t="s">
        <v>3925</v>
      </c>
      <c r="AG252" s="4" t="s">
        <v>3926</v>
      </c>
      <c r="AH252" s="8">
        <v>1</v>
      </c>
      <c r="AI252" s="4" t="s">
        <v>3927</v>
      </c>
      <c r="AJ252" s="4" t="s">
        <v>3928</v>
      </c>
      <c r="AK252" s="4" t="s">
        <v>59</v>
      </c>
      <c r="AL252" s="4" t="s">
        <v>3735</v>
      </c>
      <c r="AM252" s="9">
        <v>0.15</v>
      </c>
      <c r="AN252" s="9">
        <v>0.25</v>
      </c>
      <c r="AO252" s="9">
        <v>0.35</v>
      </c>
      <c r="AP252" s="9">
        <v>1</v>
      </c>
      <c r="AQ252" s="6">
        <v>0.95</v>
      </c>
      <c r="AR252" s="5" t="s">
        <v>3929</v>
      </c>
      <c r="AS252" s="5" t="s">
        <v>3930</v>
      </c>
      <c r="AT252" s="4" t="s">
        <v>3751</v>
      </c>
      <c r="AU252" s="4" t="s">
        <v>3931</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7">
        <v>7252015</v>
      </c>
    </row>
    <row r="253" spans="1:77" ht="15.75" hidden="1">
      <c r="A253" s="49" t="str">
        <f>B253&amp;COUNTIF($B$3:B253,B253)</f>
        <v>02CD1025</v>
      </c>
      <c r="B253" s="3" t="s">
        <v>3721</v>
      </c>
      <c r="C253" s="4" t="s">
        <v>3722</v>
      </c>
      <c r="D253" s="4" t="s">
        <v>3723</v>
      </c>
      <c r="E253" s="4" t="s">
        <v>3724</v>
      </c>
      <c r="F253" s="4" t="s">
        <v>3725</v>
      </c>
      <c r="G253" s="4" t="s">
        <v>3726</v>
      </c>
      <c r="H253" s="3" t="s">
        <v>3932</v>
      </c>
      <c r="I253" s="4" t="s">
        <v>3933</v>
      </c>
      <c r="J253" s="4" t="s">
        <v>3934</v>
      </c>
      <c r="K253" s="5" t="s">
        <v>3935</v>
      </c>
      <c r="L253" s="6">
        <v>1</v>
      </c>
      <c r="M253" s="5" t="s">
        <v>125</v>
      </c>
      <c r="N253" s="88">
        <v>6</v>
      </c>
      <c r="O253" s="4" t="s">
        <v>135</v>
      </c>
      <c r="P253" s="88">
        <v>4</v>
      </c>
      <c r="Q253" s="4" t="s">
        <v>170</v>
      </c>
      <c r="R253" s="88">
        <v>3</v>
      </c>
      <c r="S253" s="4" t="s">
        <v>972</v>
      </c>
      <c r="T253" s="66" t="str">
        <f t="shared" si="3"/>
        <v xml:space="preserve">3. Salud y bienestar </v>
      </c>
      <c r="U253" s="88" t="s">
        <v>349</v>
      </c>
      <c r="V253" s="4" t="s">
        <v>350</v>
      </c>
      <c r="W253" s="88" t="s">
        <v>3581</v>
      </c>
      <c r="X253" s="4" t="s">
        <v>1702</v>
      </c>
      <c r="Y253" s="88" t="s">
        <v>497</v>
      </c>
      <c r="Z253" s="4" t="s">
        <v>1702</v>
      </c>
      <c r="AA253" s="52" t="s">
        <v>8284</v>
      </c>
      <c r="AB253" s="3" t="s">
        <v>1247</v>
      </c>
      <c r="AC253" s="4" t="s">
        <v>1248</v>
      </c>
      <c r="AD253" s="4" t="s">
        <v>3936</v>
      </c>
      <c r="AE253" s="4" t="s">
        <v>3912</v>
      </c>
      <c r="AF253" s="4" t="s">
        <v>3937</v>
      </c>
      <c r="AG253" s="4" t="s">
        <v>3914</v>
      </c>
      <c r="AH253" s="8">
        <v>1</v>
      </c>
      <c r="AI253" s="4" t="s">
        <v>3938</v>
      </c>
      <c r="AJ253" s="4" t="s">
        <v>3939</v>
      </c>
      <c r="AK253" s="4" t="s">
        <v>59</v>
      </c>
      <c r="AL253" s="4" t="s">
        <v>3735</v>
      </c>
      <c r="AM253" s="9">
        <v>0.15</v>
      </c>
      <c r="AN253" s="9">
        <v>0.25</v>
      </c>
      <c r="AO253" s="9">
        <v>0.35</v>
      </c>
      <c r="AP253" s="9">
        <v>1</v>
      </c>
      <c r="AQ253" s="6">
        <v>0.95</v>
      </c>
      <c r="AR253" s="5" t="s">
        <v>3940</v>
      </c>
      <c r="AS253" s="5" t="s">
        <v>3941</v>
      </c>
      <c r="AT253" s="4" t="s">
        <v>3751</v>
      </c>
      <c r="AU253" s="4" t="s">
        <v>3752</v>
      </c>
      <c r="AV253" s="4" t="s">
        <v>229</v>
      </c>
      <c r="AW253" s="4" t="s">
        <v>3755</v>
      </c>
      <c r="AX253" s="4" t="s">
        <v>3778</v>
      </c>
      <c r="AY253" s="4" t="s">
        <v>229</v>
      </c>
      <c r="AZ253" s="4" t="s">
        <v>3817</v>
      </c>
      <c r="BA253" s="4" t="s">
        <v>3818</v>
      </c>
      <c r="BB253" s="4" t="s">
        <v>229</v>
      </c>
      <c r="BC253" s="4" t="s">
        <v>229</v>
      </c>
      <c r="BD253" s="4" t="s">
        <v>229</v>
      </c>
      <c r="BE253" s="4" t="s">
        <v>229</v>
      </c>
      <c r="BF253" s="4" t="s">
        <v>229</v>
      </c>
      <c r="BG253" s="4" t="s">
        <v>229</v>
      </c>
      <c r="BH253" s="4" t="s">
        <v>229</v>
      </c>
      <c r="BI253" s="4" t="s">
        <v>229</v>
      </c>
      <c r="BJ253" s="4" t="s">
        <v>229</v>
      </c>
      <c r="BK253" s="4" t="s">
        <v>229</v>
      </c>
      <c r="BL253" s="4" t="s">
        <v>229</v>
      </c>
      <c r="BM253" s="4" t="s">
        <v>229</v>
      </c>
      <c r="BN253" s="4" t="s">
        <v>229</v>
      </c>
      <c r="BO253" s="4" t="s">
        <v>229</v>
      </c>
      <c r="BP253" s="4" t="s">
        <v>229</v>
      </c>
      <c r="BQ253" s="4" t="s">
        <v>229</v>
      </c>
      <c r="BR253" s="4" t="s">
        <v>229</v>
      </c>
      <c r="BS253" s="4" t="s">
        <v>229</v>
      </c>
      <c r="BT253" s="4" t="s">
        <v>229</v>
      </c>
      <c r="BU253" s="4" t="s">
        <v>229</v>
      </c>
      <c r="BV253" s="4" t="s">
        <v>229</v>
      </c>
      <c r="BY253" s="67">
        <v>349560516</v>
      </c>
    </row>
    <row r="254" spans="1:77" ht="15.75" hidden="1">
      <c r="A254" s="49" t="str">
        <f>B254&amp;COUNTIF($B$3:B254,B254)</f>
        <v>02CD1026</v>
      </c>
      <c r="B254" s="3" t="s">
        <v>3721</v>
      </c>
      <c r="C254" s="4" t="s">
        <v>3722</v>
      </c>
      <c r="D254" s="4" t="s">
        <v>3723</v>
      </c>
      <c r="E254" s="4" t="s">
        <v>3724</v>
      </c>
      <c r="F254" s="4" t="s">
        <v>3725</v>
      </c>
      <c r="G254" s="4" t="s">
        <v>3726</v>
      </c>
      <c r="H254" s="3" t="s">
        <v>1243</v>
      </c>
      <c r="I254" s="4" t="s">
        <v>1244</v>
      </c>
      <c r="J254" s="4" t="s">
        <v>3942</v>
      </c>
      <c r="K254" s="5" t="s">
        <v>3943</v>
      </c>
      <c r="L254" s="6">
        <v>1</v>
      </c>
      <c r="M254" s="5" t="s">
        <v>125</v>
      </c>
      <c r="N254" s="88">
        <v>6</v>
      </c>
      <c r="O254" s="5" t="s">
        <v>135</v>
      </c>
      <c r="P254" s="88">
        <v>0</v>
      </c>
      <c r="Q254" s="5" t="s">
        <v>135</v>
      </c>
      <c r="R254" s="88">
        <v>10</v>
      </c>
      <c r="S254" s="4" t="s">
        <v>286</v>
      </c>
      <c r="T254" s="66" t="str">
        <f t="shared" si="3"/>
        <v xml:space="preserve">10. Reducción de las desigualdades </v>
      </c>
      <c r="U254" s="88" t="s">
        <v>349</v>
      </c>
      <c r="V254" s="4" t="s">
        <v>350</v>
      </c>
      <c r="W254" s="88" t="s">
        <v>351</v>
      </c>
      <c r="X254" s="4" t="s">
        <v>352</v>
      </c>
      <c r="Y254" s="88" t="s">
        <v>353</v>
      </c>
      <c r="Z254" s="4" t="s">
        <v>354</v>
      </c>
      <c r="AA254" s="52" t="s">
        <v>1351</v>
      </c>
      <c r="AB254" s="3" t="s">
        <v>1247</v>
      </c>
      <c r="AC254" s="4" t="s">
        <v>1248</v>
      </c>
      <c r="AD254" s="4" t="s">
        <v>3944</v>
      </c>
      <c r="AE254" s="4" t="s">
        <v>3912</v>
      </c>
      <c r="AF254" s="4" t="s">
        <v>3945</v>
      </c>
      <c r="AG254" s="4" t="s">
        <v>3946</v>
      </c>
      <c r="AH254" s="8">
        <v>1</v>
      </c>
      <c r="AI254" s="4" t="s">
        <v>3947</v>
      </c>
      <c r="AJ254" s="4" t="s">
        <v>3948</v>
      </c>
      <c r="AK254" s="4" t="s">
        <v>59</v>
      </c>
      <c r="AL254" s="4" t="s">
        <v>3735</v>
      </c>
      <c r="AM254" s="9">
        <v>0.15</v>
      </c>
      <c r="AN254" s="9">
        <v>0.25</v>
      </c>
      <c r="AO254" s="9">
        <v>0.35</v>
      </c>
      <c r="AP254" s="9">
        <v>1</v>
      </c>
      <c r="AQ254" s="6">
        <v>0.9</v>
      </c>
      <c r="AR254" s="5" t="s">
        <v>3949</v>
      </c>
      <c r="AS254" s="5" t="s">
        <v>3950</v>
      </c>
      <c r="AT254" s="4" t="s">
        <v>3751</v>
      </c>
      <c r="AU254" s="4" t="s">
        <v>3752</v>
      </c>
      <c r="AV254" s="4" t="s">
        <v>3951</v>
      </c>
      <c r="AW254" s="4" t="s">
        <v>3755</v>
      </c>
      <c r="AX254" s="4" t="s">
        <v>3778</v>
      </c>
      <c r="AY254" s="4" t="s">
        <v>3951</v>
      </c>
      <c r="AZ254" s="4" t="s">
        <v>3817</v>
      </c>
      <c r="BA254" s="4" t="s">
        <v>3818</v>
      </c>
      <c r="BB254" s="4" t="s">
        <v>229</v>
      </c>
      <c r="BC254" s="4" t="s">
        <v>229</v>
      </c>
      <c r="BD254" s="4" t="s">
        <v>229</v>
      </c>
      <c r="BE254" s="4" t="s">
        <v>229</v>
      </c>
      <c r="BF254" s="4" t="s">
        <v>229</v>
      </c>
      <c r="BG254" s="4" t="s">
        <v>229</v>
      </c>
      <c r="BH254" s="4" t="s">
        <v>229</v>
      </c>
      <c r="BI254" s="4" t="s">
        <v>229</v>
      </c>
      <c r="BJ254" s="4" t="s">
        <v>229</v>
      </c>
      <c r="BK254" s="4" t="s">
        <v>229</v>
      </c>
      <c r="BL254" s="4" t="s">
        <v>229</v>
      </c>
      <c r="BM254" s="4" t="s">
        <v>229</v>
      </c>
      <c r="BN254" s="4" t="s">
        <v>229</v>
      </c>
      <c r="BO254" s="4" t="s">
        <v>229</v>
      </c>
      <c r="BP254" s="4" t="s">
        <v>229</v>
      </c>
      <c r="BQ254" s="4" t="s">
        <v>229</v>
      </c>
      <c r="BR254" s="4" t="s">
        <v>229</v>
      </c>
      <c r="BS254" s="4" t="s">
        <v>229</v>
      </c>
      <c r="BT254" s="4" t="s">
        <v>229</v>
      </c>
      <c r="BU254" s="4" t="s">
        <v>229</v>
      </c>
      <c r="BV254" s="4" t="s">
        <v>229</v>
      </c>
      <c r="BY254" s="67">
        <v>640370</v>
      </c>
    </row>
    <row r="255" spans="1:77" ht="15.75" hidden="1">
      <c r="A255" s="49" t="str">
        <f>B255&amp;COUNTIF($B$3:B255,B255)</f>
        <v>02CD111</v>
      </c>
      <c r="B255" s="3" t="s">
        <v>3954</v>
      </c>
      <c r="C255" s="4" t="s">
        <v>3955</v>
      </c>
      <c r="D255" s="4" t="s">
        <v>3956</v>
      </c>
      <c r="E255" s="4" t="s">
        <v>3957</v>
      </c>
      <c r="F255" s="4" t="s">
        <v>3958</v>
      </c>
      <c r="G255" s="4" t="s">
        <v>3959</v>
      </c>
      <c r="H255" s="3" t="s">
        <v>2816</v>
      </c>
      <c r="I255" s="4" t="s">
        <v>2817</v>
      </c>
      <c r="J255" s="4" t="s">
        <v>4016</v>
      </c>
      <c r="K255" s="5" t="s">
        <v>4017</v>
      </c>
      <c r="L255" s="6">
        <v>2</v>
      </c>
      <c r="M255" s="5" t="s">
        <v>22</v>
      </c>
      <c r="N255" s="88" t="s">
        <v>349</v>
      </c>
      <c r="O255" s="4" t="s">
        <v>25</v>
      </c>
      <c r="P255" s="88" t="s">
        <v>349</v>
      </c>
      <c r="Q255" s="4" t="s">
        <v>180</v>
      </c>
      <c r="R255" s="88">
        <v>11</v>
      </c>
      <c r="S255" s="4" t="s">
        <v>631</v>
      </c>
      <c r="T255" s="66" t="str">
        <f t="shared" si="3"/>
        <v>11. Ciudades y comunidades sostenibles</v>
      </c>
      <c r="U255" s="88" t="s">
        <v>349</v>
      </c>
      <c r="V255" s="4" t="s">
        <v>350</v>
      </c>
      <c r="W255" s="88" t="s">
        <v>349</v>
      </c>
      <c r="X255" s="4" t="s">
        <v>783</v>
      </c>
      <c r="Y255" s="88" t="s">
        <v>497</v>
      </c>
      <c r="Z255" s="4" t="s">
        <v>784</v>
      </c>
      <c r="AA255" s="52" t="s">
        <v>15456</v>
      </c>
      <c r="AB255" s="3" t="s">
        <v>4018</v>
      </c>
      <c r="AC255" s="4" t="s">
        <v>4019</v>
      </c>
      <c r="AD255" s="4" t="s">
        <v>4020</v>
      </c>
      <c r="AE255" s="4" t="s">
        <v>4021</v>
      </c>
      <c r="AF255" s="4" t="s">
        <v>4022</v>
      </c>
      <c r="AG255" s="4" t="s">
        <v>4023</v>
      </c>
      <c r="AH255" s="8">
        <v>1</v>
      </c>
      <c r="AI255" s="4" t="s">
        <v>4024</v>
      </c>
      <c r="AJ255" s="4" t="s">
        <v>4025</v>
      </c>
      <c r="AK255" s="4" t="s">
        <v>59</v>
      </c>
      <c r="AL255" s="4" t="s">
        <v>4026</v>
      </c>
      <c r="AM255" s="9">
        <v>0.25</v>
      </c>
      <c r="AN255" s="9">
        <v>0.5</v>
      </c>
      <c r="AO255" s="9">
        <v>0.75</v>
      </c>
      <c r="AP255" s="9">
        <v>1</v>
      </c>
      <c r="AQ255" s="6">
        <v>1</v>
      </c>
      <c r="AR255" s="5" t="s">
        <v>4027</v>
      </c>
      <c r="AS255" s="5" t="s">
        <v>4028</v>
      </c>
      <c r="AT255" s="4" t="s">
        <v>4029</v>
      </c>
      <c r="AU255" s="4" t="s">
        <v>4030</v>
      </c>
      <c r="AV255" s="4" t="s">
        <v>229</v>
      </c>
      <c r="AW255" s="4" t="s">
        <v>229</v>
      </c>
      <c r="AX255" s="4" t="s">
        <v>229</v>
      </c>
      <c r="AY255" s="4" t="s">
        <v>229</v>
      </c>
      <c r="AZ255" s="4" t="s">
        <v>229</v>
      </c>
      <c r="BA255" s="4" t="s">
        <v>229</v>
      </c>
      <c r="BB255" s="4" t="s">
        <v>229</v>
      </c>
      <c r="BC255" s="4" t="s">
        <v>229</v>
      </c>
      <c r="BD255" s="4" t="s">
        <v>229</v>
      </c>
      <c r="BE255" s="4" t="s">
        <v>229</v>
      </c>
      <c r="BF255" s="4" t="s">
        <v>229</v>
      </c>
      <c r="BG255" s="4" t="s">
        <v>229</v>
      </c>
      <c r="BH255" s="4" t="s">
        <v>229</v>
      </c>
      <c r="BI255" s="4" t="s">
        <v>229</v>
      </c>
      <c r="BJ255" s="4" t="s">
        <v>229</v>
      </c>
      <c r="BK255" s="4" t="s">
        <v>229</v>
      </c>
      <c r="BL255" s="4" t="s">
        <v>229</v>
      </c>
      <c r="BM255" s="4" t="s">
        <v>229</v>
      </c>
      <c r="BN255" s="4" t="s">
        <v>229</v>
      </c>
      <c r="BO255" s="4" t="s">
        <v>229</v>
      </c>
      <c r="BP255" s="4" t="s">
        <v>229</v>
      </c>
      <c r="BQ255" s="4" t="s">
        <v>229</v>
      </c>
      <c r="BR255" s="4" t="s">
        <v>229</v>
      </c>
      <c r="BS255" s="4" t="s">
        <v>229</v>
      </c>
      <c r="BT255" s="4" t="s">
        <v>229</v>
      </c>
      <c r="BU255" s="4" t="s">
        <v>229</v>
      </c>
      <c r="BV255" s="4" t="s">
        <v>229</v>
      </c>
      <c r="BW255" t="s">
        <v>230</v>
      </c>
      <c r="BY255" s="67">
        <v>1445910</v>
      </c>
    </row>
    <row r="256" spans="1:77" ht="15.75" hidden="1">
      <c r="A256" s="49" t="str">
        <f>B256&amp;COUNTIF($B$3:B256,B256)</f>
        <v>02CD112</v>
      </c>
      <c r="B256" s="3" t="s">
        <v>3954</v>
      </c>
      <c r="C256" s="4" t="s">
        <v>3955</v>
      </c>
      <c r="D256" s="4" t="s">
        <v>3956</v>
      </c>
      <c r="E256" s="4" t="s">
        <v>3957</v>
      </c>
      <c r="F256" s="4" t="s">
        <v>3958</v>
      </c>
      <c r="G256" s="4" t="s">
        <v>3959</v>
      </c>
      <c r="H256" s="3" t="s">
        <v>898</v>
      </c>
      <c r="I256" s="4" t="s">
        <v>899</v>
      </c>
      <c r="J256" s="4" t="s">
        <v>4031</v>
      </c>
      <c r="K256" s="5" t="s">
        <v>4032</v>
      </c>
      <c r="L256" s="6">
        <v>5</v>
      </c>
      <c r="M256" s="5" t="s">
        <v>128</v>
      </c>
      <c r="N256" s="88" t="s">
        <v>497</v>
      </c>
      <c r="O256" s="5" t="s">
        <v>148</v>
      </c>
      <c r="P256" s="88">
        <v>11</v>
      </c>
      <c r="Q256" s="5" t="s">
        <v>201</v>
      </c>
      <c r="R256" s="88">
        <v>16</v>
      </c>
      <c r="S256" s="4" t="s">
        <v>31</v>
      </c>
      <c r="T256" s="66" t="str">
        <f t="shared" si="3"/>
        <v>16. Paz, justicia e instituciones sólidas</v>
      </c>
      <c r="U256" s="88" t="s">
        <v>497</v>
      </c>
      <c r="V256" s="4" t="s">
        <v>34</v>
      </c>
      <c r="W256" s="88" t="s">
        <v>3581</v>
      </c>
      <c r="X256" s="4" t="s">
        <v>235</v>
      </c>
      <c r="Y256" s="88" t="s">
        <v>497</v>
      </c>
      <c r="Z256" s="4" t="s">
        <v>902</v>
      </c>
      <c r="AA256" s="52" t="s">
        <v>15458</v>
      </c>
      <c r="AB256" s="3" t="s">
        <v>903</v>
      </c>
      <c r="AC256" s="4" t="s">
        <v>904</v>
      </c>
      <c r="AD256" s="4" t="s">
        <v>4033</v>
      </c>
      <c r="AE256" s="4" t="s">
        <v>4034</v>
      </c>
      <c r="AF256" s="4" t="s">
        <v>4035</v>
      </c>
      <c r="AG256" s="4" t="s">
        <v>4036</v>
      </c>
      <c r="AH256" s="3">
        <v>0.28000000000000003</v>
      </c>
      <c r="AI256" s="4" t="s">
        <v>4037</v>
      </c>
      <c r="AJ256" s="4" t="s">
        <v>4038</v>
      </c>
      <c r="AK256" s="4" t="s">
        <v>2651</v>
      </c>
      <c r="AL256" s="4" t="s">
        <v>4039</v>
      </c>
      <c r="AM256" s="3">
        <v>7.0000000000000007E-2</v>
      </c>
      <c r="AN256" s="3">
        <v>0.14000000000000001</v>
      </c>
      <c r="AO256" s="3">
        <v>0.21</v>
      </c>
      <c r="AP256" s="3">
        <v>0.28000000000000003</v>
      </c>
      <c r="AQ256" s="6">
        <v>0.5</v>
      </c>
      <c r="AR256" s="5" t="s">
        <v>4040</v>
      </c>
      <c r="AS256" s="5" t="s">
        <v>4041</v>
      </c>
      <c r="AT256" s="4" t="s">
        <v>4042</v>
      </c>
      <c r="AU256" s="4" t="s">
        <v>4043</v>
      </c>
      <c r="AV256" s="4" t="s">
        <v>4044</v>
      </c>
      <c r="AW256" s="4" t="s">
        <v>4042</v>
      </c>
      <c r="AX256" s="4" t="s">
        <v>4043</v>
      </c>
      <c r="AY256" s="4" t="s">
        <v>4045</v>
      </c>
      <c r="AZ256" s="4" t="s">
        <v>4042</v>
      </c>
      <c r="BA256" s="4" t="s">
        <v>4043</v>
      </c>
      <c r="BB256" s="4" t="s">
        <v>4046</v>
      </c>
      <c r="BC256" s="4" t="s">
        <v>4047</v>
      </c>
      <c r="BD256" s="4" t="s">
        <v>4048</v>
      </c>
      <c r="BE256" s="4" t="s">
        <v>4049</v>
      </c>
      <c r="BF256" s="4" t="s">
        <v>4047</v>
      </c>
      <c r="BG256" s="4" t="s">
        <v>4048</v>
      </c>
      <c r="BH256" s="4" t="s">
        <v>4050</v>
      </c>
      <c r="BI256" s="4" t="s">
        <v>4047</v>
      </c>
      <c r="BJ256" s="4" t="s">
        <v>4048</v>
      </c>
      <c r="BK256" s="4" t="s">
        <v>4051</v>
      </c>
      <c r="BL256" s="4" t="s">
        <v>4047</v>
      </c>
      <c r="BM256" s="4" t="s">
        <v>4048</v>
      </c>
      <c r="BN256" s="4" t="s">
        <v>4052</v>
      </c>
      <c r="BO256" s="4" t="s">
        <v>4053</v>
      </c>
      <c r="BP256" s="4" t="s">
        <v>4054</v>
      </c>
      <c r="BQ256" s="4" t="s">
        <v>4055</v>
      </c>
      <c r="BR256" s="4" t="s">
        <v>4053</v>
      </c>
      <c r="BS256" s="4" t="s">
        <v>4054</v>
      </c>
      <c r="BT256" s="4" t="s">
        <v>4056</v>
      </c>
      <c r="BU256" s="4" t="s">
        <v>4053</v>
      </c>
      <c r="BV256" s="4" t="s">
        <v>4054</v>
      </c>
      <c r="BY256" s="67">
        <v>6500000</v>
      </c>
    </row>
    <row r="257" spans="1:77" ht="15.75" hidden="1">
      <c r="A257" s="49" t="str">
        <f>B257&amp;COUNTIF($B$3:B257,B257)</f>
        <v>02CD113</v>
      </c>
      <c r="B257" s="3" t="s">
        <v>3954</v>
      </c>
      <c r="C257" s="4" t="s">
        <v>3955</v>
      </c>
      <c r="D257" s="4" t="s">
        <v>3956</v>
      </c>
      <c r="E257" s="4" t="s">
        <v>3957</v>
      </c>
      <c r="F257" s="4" t="s">
        <v>3958</v>
      </c>
      <c r="G257" s="4" t="s">
        <v>3959</v>
      </c>
      <c r="H257" s="3" t="s">
        <v>1400</v>
      </c>
      <c r="I257" s="4" t="s">
        <v>1401</v>
      </c>
      <c r="J257" s="4" t="s">
        <v>4057</v>
      </c>
      <c r="K257" s="5" t="s">
        <v>4058</v>
      </c>
      <c r="L257" s="6">
        <v>2</v>
      </c>
      <c r="M257" s="5" t="s">
        <v>22</v>
      </c>
      <c r="N257" s="88">
        <v>3</v>
      </c>
      <c r="O257" s="4" t="s">
        <v>138</v>
      </c>
      <c r="P257" s="88">
        <v>4</v>
      </c>
      <c r="Q257" s="4" t="s">
        <v>186</v>
      </c>
      <c r="R257" s="88">
        <v>15</v>
      </c>
      <c r="S257" s="4" t="s">
        <v>927</v>
      </c>
      <c r="T257" s="66" t="str">
        <f t="shared" si="3"/>
        <v>15. Vida de ecosistemas terrestres</v>
      </c>
      <c r="U257" s="88" t="s">
        <v>349</v>
      </c>
      <c r="V257" s="4" t="s">
        <v>350</v>
      </c>
      <c r="W257" s="88" t="s">
        <v>497</v>
      </c>
      <c r="X257" s="4" t="s">
        <v>928</v>
      </c>
      <c r="Y257" s="88" t="s">
        <v>351</v>
      </c>
      <c r="Z257" s="4" t="s">
        <v>1404</v>
      </c>
      <c r="AA257" s="52" t="s">
        <v>945</v>
      </c>
      <c r="AB257" s="3" t="s">
        <v>1405</v>
      </c>
      <c r="AC257" s="4" t="s">
        <v>1406</v>
      </c>
      <c r="AD257" s="4" t="s">
        <v>4059</v>
      </c>
      <c r="AE257" s="4" t="s">
        <v>4060</v>
      </c>
      <c r="AF257" s="4" t="s">
        <v>4061</v>
      </c>
      <c r="AG257" s="4" t="s">
        <v>4062</v>
      </c>
      <c r="AH257" s="3">
        <v>0.08</v>
      </c>
      <c r="AI257" s="4" t="s">
        <v>4063</v>
      </c>
      <c r="AJ257" s="4" t="s">
        <v>4064</v>
      </c>
      <c r="AK257" s="4" t="s">
        <v>2651</v>
      </c>
      <c r="AL257" s="4" t="s">
        <v>4065</v>
      </c>
      <c r="AM257" s="3">
        <v>0.01</v>
      </c>
      <c r="AN257" s="3">
        <v>0.02</v>
      </c>
      <c r="AO257" s="3">
        <v>0.04</v>
      </c>
      <c r="AP257" s="3">
        <v>0.08</v>
      </c>
      <c r="AQ257" s="6">
        <v>0.2</v>
      </c>
      <c r="AR257" s="5" t="s">
        <v>4066</v>
      </c>
      <c r="AS257" s="5" t="s">
        <v>4067</v>
      </c>
      <c r="AT257" s="4" t="s">
        <v>4068</v>
      </c>
      <c r="AU257" s="4" t="s">
        <v>1909</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7">
        <v>410000</v>
      </c>
    </row>
    <row r="258" spans="1:77" ht="15.75" hidden="1">
      <c r="A258" s="49" t="str">
        <f>B258&amp;COUNTIF($B$3:B258,B258)</f>
        <v>02CD114</v>
      </c>
      <c r="B258" s="3" t="s">
        <v>3954</v>
      </c>
      <c r="C258" s="4" t="s">
        <v>3955</v>
      </c>
      <c r="D258" s="4" t="s">
        <v>3956</v>
      </c>
      <c r="E258" s="4" t="s">
        <v>3957</v>
      </c>
      <c r="F258" s="4" t="s">
        <v>3958</v>
      </c>
      <c r="G258" s="4" t="s">
        <v>3959</v>
      </c>
      <c r="H258" s="3" t="s">
        <v>946</v>
      </c>
      <c r="I258" s="4" t="s">
        <v>947</v>
      </c>
      <c r="J258" s="4" t="s">
        <v>4069</v>
      </c>
      <c r="K258" s="5" t="s">
        <v>4070</v>
      </c>
      <c r="L258" s="6">
        <v>2</v>
      </c>
      <c r="M258" s="5" t="s">
        <v>22</v>
      </c>
      <c r="N258" s="88">
        <v>3</v>
      </c>
      <c r="O258" s="5" t="s">
        <v>138</v>
      </c>
      <c r="P258" s="88">
        <v>3</v>
      </c>
      <c r="Q258" s="5" t="s">
        <v>185</v>
      </c>
      <c r="R258" s="88">
        <v>11</v>
      </c>
      <c r="S258" s="4" t="s">
        <v>631</v>
      </c>
      <c r="T258" s="66" t="str">
        <f t="shared" si="3"/>
        <v>11. Ciudades y comunidades sostenibles</v>
      </c>
      <c r="U258" s="88" t="s">
        <v>349</v>
      </c>
      <c r="V258" s="4" t="s">
        <v>350</v>
      </c>
      <c r="W258" s="88" t="s">
        <v>497</v>
      </c>
      <c r="X258" s="4" t="s">
        <v>928</v>
      </c>
      <c r="Y258" s="88" t="s">
        <v>497</v>
      </c>
      <c r="Z258" s="4" t="s">
        <v>950</v>
      </c>
      <c r="AA258" s="52" t="s">
        <v>15464</v>
      </c>
      <c r="AB258" s="3" t="s">
        <v>951</v>
      </c>
      <c r="AC258" s="4" t="s">
        <v>952</v>
      </c>
      <c r="AD258" s="4" t="s">
        <v>4071</v>
      </c>
      <c r="AE258" s="4" t="s">
        <v>4072</v>
      </c>
      <c r="AF258" s="4" t="s">
        <v>4073</v>
      </c>
      <c r="AG258" s="4" t="s">
        <v>4074</v>
      </c>
      <c r="AH258" s="8">
        <v>1</v>
      </c>
      <c r="AI258" s="4" t="s">
        <v>4075</v>
      </c>
      <c r="AJ258" s="4" t="s">
        <v>4076</v>
      </c>
      <c r="AK258" s="4" t="s">
        <v>59</v>
      </c>
      <c r="AL258" s="4" t="s">
        <v>4077</v>
      </c>
      <c r="AM258" s="9">
        <v>0.2</v>
      </c>
      <c r="AN258" s="9">
        <v>0.5</v>
      </c>
      <c r="AO258" s="9">
        <v>0.8</v>
      </c>
      <c r="AP258" s="9">
        <v>1</v>
      </c>
      <c r="AQ258" s="6">
        <v>1</v>
      </c>
      <c r="AR258" s="5" t="s">
        <v>4078</v>
      </c>
      <c r="AS258" s="5" t="s">
        <v>4079</v>
      </c>
      <c r="AT258" s="4" t="s">
        <v>4080</v>
      </c>
      <c r="AU258" s="4" t="s">
        <v>4081</v>
      </c>
      <c r="AV258" s="4" t="s">
        <v>4082</v>
      </c>
      <c r="AW258" s="4" t="s">
        <v>4080</v>
      </c>
      <c r="AX258" s="4" t="s">
        <v>4081</v>
      </c>
      <c r="AY258" s="4" t="s">
        <v>4083</v>
      </c>
      <c r="AZ258" s="4" t="s">
        <v>4084</v>
      </c>
      <c r="BA258" s="4" t="s">
        <v>4081</v>
      </c>
      <c r="BB258" s="4" t="s">
        <v>4085</v>
      </c>
      <c r="BC258" s="4" t="s">
        <v>4086</v>
      </c>
      <c r="BD258" s="4" t="s">
        <v>4081</v>
      </c>
      <c r="BE258" s="4" t="s">
        <v>4087</v>
      </c>
      <c r="BF258" s="4" t="s">
        <v>4088</v>
      </c>
      <c r="BG258" s="4" t="s">
        <v>4081</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7">
        <v>90000</v>
      </c>
    </row>
    <row r="259" spans="1:77" ht="15.75" hidden="1">
      <c r="A259" s="49" t="str">
        <f>B259&amp;COUNTIF($B$3:B259,B259)</f>
        <v>02CD115</v>
      </c>
      <c r="B259" s="3" t="s">
        <v>3954</v>
      </c>
      <c r="C259" s="4" t="s">
        <v>3955</v>
      </c>
      <c r="D259" s="4" t="s">
        <v>3956</v>
      </c>
      <c r="E259" s="4" t="s">
        <v>3957</v>
      </c>
      <c r="F259" s="4" t="s">
        <v>3958</v>
      </c>
      <c r="G259" s="4" t="s">
        <v>3959</v>
      </c>
      <c r="H259" s="3" t="s">
        <v>968</v>
      </c>
      <c r="I259" s="4" t="s">
        <v>969</v>
      </c>
      <c r="J259" s="4" t="s">
        <v>4089</v>
      </c>
      <c r="K259" s="5" t="s">
        <v>4090</v>
      </c>
      <c r="L259" s="6">
        <v>1</v>
      </c>
      <c r="M259" s="5" t="s">
        <v>125</v>
      </c>
      <c r="N259" s="88">
        <v>2</v>
      </c>
      <c r="O259" s="4" t="s">
        <v>131</v>
      </c>
      <c r="P259" s="88">
        <v>4</v>
      </c>
      <c r="Q259" s="4" t="s">
        <v>164</v>
      </c>
      <c r="R259" s="88">
        <v>3</v>
      </c>
      <c r="S259" s="4" t="s">
        <v>972</v>
      </c>
      <c r="T259" s="66" t="str">
        <f t="shared" ref="T259:T322" si="4">R259&amp;". "&amp;S259</f>
        <v xml:space="preserve">3. Salud y bienestar </v>
      </c>
      <c r="U259" s="88" t="s">
        <v>349</v>
      </c>
      <c r="V259" s="4" t="s">
        <v>350</v>
      </c>
      <c r="W259" s="88" t="s">
        <v>528</v>
      </c>
      <c r="X259" s="4" t="s">
        <v>973</v>
      </c>
      <c r="Y259" s="88" t="s">
        <v>498</v>
      </c>
      <c r="Z259" s="4" t="s">
        <v>974</v>
      </c>
      <c r="AA259" s="52" t="s">
        <v>15465</v>
      </c>
      <c r="AB259" s="3" t="s">
        <v>975</v>
      </c>
      <c r="AC259" s="4" t="s">
        <v>976</v>
      </c>
      <c r="AD259" s="4" t="s">
        <v>4091</v>
      </c>
      <c r="AE259" s="4" t="s">
        <v>4092</v>
      </c>
      <c r="AF259" s="4" t="s">
        <v>4093</v>
      </c>
      <c r="AG259" s="4" t="s">
        <v>4094</v>
      </c>
      <c r="AH259" s="8">
        <v>1</v>
      </c>
      <c r="AI259" s="4" t="s">
        <v>4095</v>
      </c>
      <c r="AJ259" s="4" t="s">
        <v>4096</v>
      </c>
      <c r="AK259" s="4" t="s">
        <v>59</v>
      </c>
      <c r="AL259" s="4" t="s">
        <v>4097</v>
      </c>
      <c r="AM259" s="9">
        <v>0.25</v>
      </c>
      <c r="AN259" s="9">
        <v>0.5</v>
      </c>
      <c r="AO259" s="9">
        <v>0.75</v>
      </c>
      <c r="AP259" s="9">
        <v>1</v>
      </c>
      <c r="AQ259" s="6">
        <v>1</v>
      </c>
      <c r="AR259" s="5" t="s">
        <v>4098</v>
      </c>
      <c r="AS259" s="5" t="s">
        <v>4099</v>
      </c>
      <c r="AT259" s="4" t="s">
        <v>4100</v>
      </c>
      <c r="AU259" s="4" t="s">
        <v>4101</v>
      </c>
      <c r="AV259" s="4" t="s">
        <v>229</v>
      </c>
      <c r="AW259" s="4" t="s">
        <v>229</v>
      </c>
      <c r="AX259" s="4" t="s">
        <v>229</v>
      </c>
      <c r="AY259" s="4" t="s">
        <v>229</v>
      </c>
      <c r="AZ259" s="4" t="s">
        <v>229</v>
      </c>
      <c r="BA259" s="4" t="s">
        <v>229</v>
      </c>
      <c r="BB259" s="4" t="s">
        <v>229</v>
      </c>
      <c r="BC259" s="4" t="s">
        <v>229</v>
      </c>
      <c r="BD259" s="4" t="s">
        <v>229</v>
      </c>
      <c r="BE259" s="4" t="s">
        <v>229</v>
      </c>
      <c r="BF259" s="4" t="s">
        <v>229</v>
      </c>
      <c r="BG259" s="4" t="s">
        <v>229</v>
      </c>
      <c r="BH259" s="4" t="s">
        <v>229</v>
      </c>
      <c r="BI259" s="4" t="s">
        <v>229</v>
      </c>
      <c r="BJ259" s="4" t="s">
        <v>229</v>
      </c>
      <c r="BK259" s="4" t="s">
        <v>229</v>
      </c>
      <c r="BL259" s="4" t="s">
        <v>229</v>
      </c>
      <c r="BM259" s="4" t="s">
        <v>229</v>
      </c>
      <c r="BN259" s="4" t="s">
        <v>229</v>
      </c>
      <c r="BO259" s="4" t="s">
        <v>229</v>
      </c>
      <c r="BP259" s="4" t="s">
        <v>229</v>
      </c>
      <c r="BQ259" s="4" t="s">
        <v>229</v>
      </c>
      <c r="BR259" s="4" t="s">
        <v>229</v>
      </c>
      <c r="BS259" s="4" t="s">
        <v>229</v>
      </c>
      <c r="BT259" s="4" t="s">
        <v>229</v>
      </c>
      <c r="BU259" s="4" t="s">
        <v>229</v>
      </c>
      <c r="BV259" s="4" t="s">
        <v>229</v>
      </c>
      <c r="BY259" s="67">
        <v>599999</v>
      </c>
    </row>
    <row r="260" spans="1:77" ht="15.75" hidden="1">
      <c r="A260" s="49" t="str">
        <f>B260&amp;COUNTIF($B$3:B260,B260)</f>
        <v>02CD116</v>
      </c>
      <c r="B260" s="3" t="s">
        <v>3954</v>
      </c>
      <c r="C260" s="4" t="s">
        <v>3955</v>
      </c>
      <c r="D260" s="4" t="s">
        <v>3956</v>
      </c>
      <c r="E260" s="4" t="s">
        <v>3957</v>
      </c>
      <c r="F260" s="4" t="s">
        <v>3958</v>
      </c>
      <c r="G260" s="4" t="s">
        <v>3959</v>
      </c>
      <c r="H260" s="3" t="s">
        <v>1018</v>
      </c>
      <c r="I260" s="4" t="s">
        <v>1019</v>
      </c>
      <c r="J260" s="4" t="s">
        <v>4102</v>
      </c>
      <c r="K260" s="5" t="s">
        <v>4103</v>
      </c>
      <c r="L260" s="6">
        <v>1</v>
      </c>
      <c r="M260" s="5" t="s">
        <v>125</v>
      </c>
      <c r="N260" s="88">
        <v>1</v>
      </c>
      <c r="O260" s="5" t="s">
        <v>130</v>
      </c>
      <c r="P260" s="88">
        <v>1</v>
      </c>
      <c r="Q260" s="5" t="s">
        <v>156</v>
      </c>
      <c r="R260" s="88">
        <v>4</v>
      </c>
      <c r="S260" s="4" t="s">
        <v>1022</v>
      </c>
      <c r="T260" s="66" t="str">
        <f t="shared" si="4"/>
        <v>4. Educación de calidad</v>
      </c>
      <c r="U260" s="88" t="s">
        <v>349</v>
      </c>
      <c r="V260" s="4" t="s">
        <v>350</v>
      </c>
      <c r="W260" s="88" t="s">
        <v>498</v>
      </c>
      <c r="X260" s="4" t="s">
        <v>693</v>
      </c>
      <c r="Y260" s="88" t="s">
        <v>497</v>
      </c>
      <c r="Z260" s="4" t="s">
        <v>1023</v>
      </c>
      <c r="AA260" s="52" t="s">
        <v>15466</v>
      </c>
      <c r="AB260" s="3">
        <v>115</v>
      </c>
      <c r="AC260" s="4" t="s">
        <v>1024</v>
      </c>
      <c r="AD260" s="4" t="s">
        <v>4104</v>
      </c>
      <c r="AE260" s="4" t="s">
        <v>4105</v>
      </c>
      <c r="AF260" s="4" t="s">
        <v>4106</v>
      </c>
      <c r="AG260" s="4" t="s">
        <v>4107</v>
      </c>
      <c r="AH260" s="8">
        <v>1</v>
      </c>
      <c r="AI260" s="4" t="s">
        <v>4108</v>
      </c>
      <c r="AJ260" s="4" t="s">
        <v>4109</v>
      </c>
      <c r="AK260" s="4" t="s">
        <v>59</v>
      </c>
      <c r="AL260" s="4" t="s">
        <v>4110</v>
      </c>
      <c r="AM260" s="9">
        <v>0.25</v>
      </c>
      <c r="AN260" s="9">
        <v>0.25</v>
      </c>
      <c r="AO260" s="9">
        <v>0.25</v>
      </c>
      <c r="AP260" s="9">
        <v>1</v>
      </c>
      <c r="AQ260" s="6">
        <v>1</v>
      </c>
      <c r="AR260" s="5" t="s">
        <v>4111</v>
      </c>
      <c r="AS260" s="5" t="s">
        <v>4112</v>
      </c>
      <c r="AT260" s="4" t="s">
        <v>4113</v>
      </c>
      <c r="AU260" s="4" t="s">
        <v>4114</v>
      </c>
      <c r="AV260" s="4" t="s">
        <v>229</v>
      </c>
      <c r="AW260" s="4" t="s">
        <v>229</v>
      </c>
      <c r="AX260" s="4" t="s">
        <v>229</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Y260" s="67">
        <v>154000000</v>
      </c>
    </row>
    <row r="261" spans="1:77" ht="15.75" hidden="1">
      <c r="A261" s="49" t="str">
        <f>B261&amp;COUNTIF($B$3:B261,B261)</f>
        <v>02CD117</v>
      </c>
      <c r="B261" s="3" t="s">
        <v>3954</v>
      </c>
      <c r="C261" s="4" t="s">
        <v>3955</v>
      </c>
      <c r="D261" s="4" t="s">
        <v>3956</v>
      </c>
      <c r="E261" s="4" t="s">
        <v>3957</v>
      </c>
      <c r="F261" s="4" t="s">
        <v>3958</v>
      </c>
      <c r="G261" s="4" t="s">
        <v>3959</v>
      </c>
      <c r="H261" s="3" t="s">
        <v>1035</v>
      </c>
      <c r="I261" s="4" t="s">
        <v>1036</v>
      </c>
      <c r="J261" s="4" t="s">
        <v>4115</v>
      </c>
      <c r="K261" s="5" t="s">
        <v>4116</v>
      </c>
      <c r="L261" s="6">
        <v>4</v>
      </c>
      <c r="M261" s="5" t="s">
        <v>127</v>
      </c>
      <c r="N261" s="88">
        <v>4</v>
      </c>
      <c r="O261" s="4" t="s">
        <v>145</v>
      </c>
      <c r="P261" s="88">
        <v>0</v>
      </c>
      <c r="Q261" s="4" t="s">
        <v>145</v>
      </c>
      <c r="R261" s="88">
        <v>4</v>
      </c>
      <c r="S261" s="4" t="s">
        <v>1022</v>
      </c>
      <c r="T261" s="66" t="str">
        <f t="shared" si="4"/>
        <v>4. Educación de calidad</v>
      </c>
      <c r="U261" s="88" t="s">
        <v>349</v>
      </c>
      <c r="V261" s="4" t="s">
        <v>350</v>
      </c>
      <c r="W261" s="88" t="s">
        <v>840</v>
      </c>
      <c r="X261" s="4" t="s">
        <v>1039</v>
      </c>
      <c r="Y261" s="88" t="s">
        <v>349</v>
      </c>
      <c r="Z261" s="4" t="s">
        <v>1040</v>
      </c>
      <c r="AA261" s="52" t="s">
        <v>15468</v>
      </c>
      <c r="AB261" s="3" t="s">
        <v>1041</v>
      </c>
      <c r="AC261" s="4" t="s">
        <v>1549</v>
      </c>
      <c r="AD261" s="4" t="s">
        <v>4117</v>
      </c>
      <c r="AE261" s="4" t="s">
        <v>4118</v>
      </c>
      <c r="AF261" s="4" t="s">
        <v>4119</v>
      </c>
      <c r="AG261" s="4" t="s">
        <v>4120</v>
      </c>
      <c r="AH261" s="8">
        <v>1</v>
      </c>
      <c r="AI261" s="4" t="s">
        <v>4121</v>
      </c>
      <c r="AJ261" s="4" t="s">
        <v>4122</v>
      </c>
      <c r="AK261" s="4" t="s">
        <v>59</v>
      </c>
      <c r="AL261" s="4" t="s">
        <v>4123</v>
      </c>
      <c r="AM261" s="9">
        <v>0.5</v>
      </c>
      <c r="AN261" s="9">
        <v>0.68</v>
      </c>
      <c r="AO261" s="9">
        <v>0.85</v>
      </c>
      <c r="AP261" s="9">
        <v>1</v>
      </c>
      <c r="AQ261" s="6">
        <v>1</v>
      </c>
      <c r="AR261" s="5" t="s">
        <v>4124</v>
      </c>
      <c r="AS261" s="5" t="s">
        <v>4125</v>
      </c>
      <c r="AT261" s="4" t="s">
        <v>4126</v>
      </c>
      <c r="AU261" s="4" t="s">
        <v>4127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7">
        <v>10000000</v>
      </c>
    </row>
    <row r="262" spans="1:77" ht="15.75" hidden="1">
      <c r="A262" s="49" t="str">
        <f>B262&amp;COUNTIF($B$3:B262,B262)</f>
        <v>02CD118</v>
      </c>
      <c r="B262" s="3" t="s">
        <v>3954</v>
      </c>
      <c r="C262" s="4" t="s">
        <v>3955</v>
      </c>
      <c r="D262" s="4" t="s">
        <v>3956</v>
      </c>
      <c r="E262" s="4" t="s">
        <v>3957</v>
      </c>
      <c r="F262" s="4" t="s">
        <v>3958</v>
      </c>
      <c r="G262" s="4" t="s">
        <v>3959</v>
      </c>
      <c r="H262" s="3" t="s">
        <v>1054</v>
      </c>
      <c r="I262" s="4" t="s">
        <v>1055</v>
      </c>
      <c r="J262" s="4" t="s">
        <v>4128</v>
      </c>
      <c r="K262" s="5" t="s">
        <v>4129</v>
      </c>
      <c r="L262" s="6">
        <v>1</v>
      </c>
      <c r="M262" s="5" t="s">
        <v>125</v>
      </c>
      <c r="N262" s="88">
        <v>3</v>
      </c>
      <c r="O262" s="5" t="s">
        <v>132</v>
      </c>
      <c r="P262" s="88">
        <v>1</v>
      </c>
      <c r="Q262" s="5" t="s">
        <v>1058</v>
      </c>
      <c r="R262" s="88">
        <v>3</v>
      </c>
      <c r="S262" s="4" t="s">
        <v>972</v>
      </c>
      <c r="T262" s="66" t="str">
        <f t="shared" si="4"/>
        <v xml:space="preserve">3. Salud y bienestar </v>
      </c>
      <c r="U262" s="88" t="s">
        <v>349</v>
      </c>
      <c r="V262" s="4" t="s">
        <v>350</v>
      </c>
      <c r="W262" s="88" t="s">
        <v>840</v>
      </c>
      <c r="X262" s="4" t="s">
        <v>1039</v>
      </c>
      <c r="Y262" s="88" t="s">
        <v>497</v>
      </c>
      <c r="Z262" s="4" t="s">
        <v>1059</v>
      </c>
      <c r="AA262" s="52" t="s">
        <v>15469</v>
      </c>
      <c r="AB262" s="3" t="s">
        <v>1060</v>
      </c>
      <c r="AC262" s="4" t="s">
        <v>1061</v>
      </c>
      <c r="AD262" s="4" t="s">
        <v>4130</v>
      </c>
      <c r="AE262" s="4" t="s">
        <v>4131</v>
      </c>
      <c r="AF262" s="4" t="s">
        <v>4132</v>
      </c>
      <c r="AG262" s="4" t="s">
        <v>4133</v>
      </c>
      <c r="AH262" s="8">
        <v>1</v>
      </c>
      <c r="AI262" s="4" t="s">
        <v>4134</v>
      </c>
      <c r="AJ262" s="4" t="s">
        <v>4135</v>
      </c>
      <c r="AK262" s="4" t="s">
        <v>59</v>
      </c>
      <c r="AL262" s="4" t="s">
        <v>4136</v>
      </c>
      <c r="AM262" s="8">
        <v>0</v>
      </c>
      <c r="AN262" s="9">
        <v>0.15</v>
      </c>
      <c r="AO262" s="9">
        <v>0.3</v>
      </c>
      <c r="AP262" s="9">
        <v>1</v>
      </c>
      <c r="AQ262" s="6">
        <v>1</v>
      </c>
      <c r="AR262" s="5" t="s">
        <v>4137</v>
      </c>
      <c r="AS262" s="5" t="s">
        <v>4138</v>
      </c>
      <c r="AT262" s="4" t="s">
        <v>4139</v>
      </c>
      <c r="AU262" s="4" t="s">
        <v>4140</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7">
        <v>3741000</v>
      </c>
    </row>
    <row r="263" spans="1:77" ht="15.75" hidden="1">
      <c r="A263" s="49" t="str">
        <f>B263&amp;COUNTIF($B$3:B263,B263)</f>
        <v>02CD119</v>
      </c>
      <c r="B263" s="3" t="s">
        <v>3954</v>
      </c>
      <c r="C263" s="4" t="s">
        <v>3955</v>
      </c>
      <c r="D263" s="4" t="s">
        <v>3956</v>
      </c>
      <c r="E263" s="4" t="s">
        <v>3957</v>
      </c>
      <c r="F263" s="4" t="s">
        <v>3958</v>
      </c>
      <c r="G263" s="4" t="s">
        <v>3959</v>
      </c>
      <c r="H263" s="3" t="s">
        <v>2163</v>
      </c>
      <c r="I263" s="4" t="s">
        <v>2164</v>
      </c>
      <c r="J263" s="4" t="s">
        <v>4141</v>
      </c>
      <c r="K263" s="5" t="s">
        <v>4142</v>
      </c>
      <c r="L263" s="6">
        <v>2</v>
      </c>
      <c r="M263" s="5" t="s">
        <v>22</v>
      </c>
      <c r="N263" s="88">
        <v>2</v>
      </c>
      <c r="O263" s="4" t="s">
        <v>25</v>
      </c>
      <c r="P263" s="88">
        <v>1</v>
      </c>
      <c r="Q263" s="4" t="s">
        <v>28</v>
      </c>
      <c r="R263" s="88">
        <v>11</v>
      </c>
      <c r="S263" s="4" t="s">
        <v>631</v>
      </c>
      <c r="T263" s="66" t="str">
        <f t="shared" si="4"/>
        <v>11. Ciudades y comunidades sostenibles</v>
      </c>
      <c r="U263" s="88" t="s">
        <v>349</v>
      </c>
      <c r="V263" s="4" t="s">
        <v>350</v>
      </c>
      <c r="W263" s="88" t="s">
        <v>349</v>
      </c>
      <c r="X263" s="4" t="s">
        <v>783</v>
      </c>
      <c r="Y263" s="88" t="s">
        <v>497</v>
      </c>
      <c r="Z263" s="4" t="s">
        <v>784</v>
      </c>
      <c r="AA263" s="52" t="s">
        <v>15456</v>
      </c>
      <c r="AB263" s="3" t="s">
        <v>1324</v>
      </c>
      <c r="AC263" s="4" t="s">
        <v>1325</v>
      </c>
      <c r="AD263" s="4" t="s">
        <v>4143</v>
      </c>
      <c r="AE263" s="4" t="s">
        <v>4144</v>
      </c>
      <c r="AF263" s="4" t="s">
        <v>4145</v>
      </c>
      <c r="AG263" s="4" t="s">
        <v>4146</v>
      </c>
      <c r="AH263" s="8">
        <v>0.1</v>
      </c>
      <c r="AI263" s="4" t="s">
        <v>4147</v>
      </c>
      <c r="AJ263" s="4" t="s">
        <v>4148</v>
      </c>
      <c r="AK263" s="4" t="s">
        <v>59</v>
      </c>
      <c r="AL263" s="4" t="s">
        <v>4149</v>
      </c>
      <c r="AM263" s="9">
        <v>0.01</v>
      </c>
      <c r="AN263" s="9">
        <v>0.03</v>
      </c>
      <c r="AO263" s="9">
        <v>7.0000000000000007E-2</v>
      </c>
      <c r="AP263" s="9">
        <v>0.1</v>
      </c>
      <c r="AQ263" s="6">
        <v>0.25</v>
      </c>
      <c r="AR263" s="5" t="s">
        <v>4150</v>
      </c>
      <c r="AS263" s="5" t="s">
        <v>4151</v>
      </c>
      <c r="AT263" s="4" t="s">
        <v>4152</v>
      </c>
      <c r="AU263" s="4" t="s">
        <v>4153</v>
      </c>
      <c r="AV263" s="4" t="s">
        <v>229</v>
      </c>
      <c r="AW263" s="4" t="s">
        <v>229</v>
      </c>
      <c r="AX263" s="4" t="s">
        <v>229</v>
      </c>
      <c r="AY263" s="4" t="s">
        <v>229</v>
      </c>
      <c r="AZ263" s="4" t="s">
        <v>229</v>
      </c>
      <c r="BA263" s="4" t="s">
        <v>229</v>
      </c>
      <c r="BB263" s="4" t="s">
        <v>229</v>
      </c>
      <c r="BC263" s="4" t="s">
        <v>229</v>
      </c>
      <c r="BD263" s="4" t="s">
        <v>229</v>
      </c>
      <c r="BE263" s="4" t="s">
        <v>229</v>
      </c>
      <c r="BF263" s="4" t="s">
        <v>229</v>
      </c>
      <c r="BG263" s="4" t="s">
        <v>229</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7">
        <v>72644300</v>
      </c>
    </row>
    <row r="264" spans="1:77" ht="15.75" hidden="1">
      <c r="A264" s="49" t="str">
        <f>B264&amp;COUNTIF($B$3:B264,B264)</f>
        <v>02CD1110</v>
      </c>
      <c r="B264" s="3" t="s">
        <v>3954</v>
      </c>
      <c r="C264" s="4" t="s">
        <v>3955</v>
      </c>
      <c r="D264" s="4" t="s">
        <v>3956</v>
      </c>
      <c r="E264" s="4" t="s">
        <v>3957</v>
      </c>
      <c r="F264" s="4" t="s">
        <v>3958</v>
      </c>
      <c r="G264" s="4" t="s">
        <v>3959</v>
      </c>
      <c r="H264" s="3" t="s">
        <v>1261</v>
      </c>
      <c r="I264" s="4" t="s">
        <v>1262</v>
      </c>
      <c r="J264" s="4" t="s">
        <v>4154</v>
      </c>
      <c r="K264" s="5" t="s">
        <v>4155</v>
      </c>
      <c r="L264" s="6">
        <v>2</v>
      </c>
      <c r="M264" s="5" t="s">
        <v>22</v>
      </c>
      <c r="N264" s="88">
        <v>2</v>
      </c>
      <c r="O264" s="5" t="s">
        <v>25</v>
      </c>
      <c r="P264" s="88">
        <v>2</v>
      </c>
      <c r="Q264" s="5" t="s">
        <v>180</v>
      </c>
      <c r="R264" s="88">
        <v>11</v>
      </c>
      <c r="S264" s="4" t="s">
        <v>631</v>
      </c>
      <c r="T264" s="66" t="str">
        <f t="shared" si="4"/>
        <v>11. Ciudades y comunidades sostenibles</v>
      </c>
      <c r="U264" s="88" t="s">
        <v>349</v>
      </c>
      <c r="V264" s="4" t="s">
        <v>350</v>
      </c>
      <c r="W264" s="88" t="s">
        <v>349</v>
      </c>
      <c r="X264" s="4" t="s">
        <v>783</v>
      </c>
      <c r="Y264" s="88" t="s">
        <v>497</v>
      </c>
      <c r="Z264" s="4" t="s">
        <v>784</v>
      </c>
      <c r="AA264" s="52" t="s">
        <v>15456</v>
      </c>
      <c r="AB264" s="3" t="s">
        <v>1265</v>
      </c>
      <c r="AC264" s="4" t="s">
        <v>1266</v>
      </c>
      <c r="AD264" s="4" t="s">
        <v>4156</v>
      </c>
      <c r="AE264" s="4" t="s">
        <v>4157</v>
      </c>
      <c r="AF264" s="4" t="s">
        <v>4158</v>
      </c>
      <c r="AG264" s="4" t="s">
        <v>4159</v>
      </c>
      <c r="AH264" s="8">
        <v>1</v>
      </c>
      <c r="AI264" s="4" t="s">
        <v>4160</v>
      </c>
      <c r="AJ264" s="4" t="s">
        <v>4161</v>
      </c>
      <c r="AK264" s="4" t="s">
        <v>59</v>
      </c>
      <c r="AL264" s="4" t="s">
        <v>4162</v>
      </c>
      <c r="AM264" s="9">
        <v>0.25</v>
      </c>
      <c r="AN264" s="9">
        <v>0.5</v>
      </c>
      <c r="AO264" s="9">
        <v>0.75</v>
      </c>
      <c r="AP264" s="9">
        <v>1</v>
      </c>
      <c r="AQ264" s="6">
        <v>1</v>
      </c>
      <c r="AR264" s="5" t="s">
        <v>4163</v>
      </c>
      <c r="AS264" s="5" t="s">
        <v>4164</v>
      </c>
      <c r="AT264" s="4" t="s">
        <v>4165</v>
      </c>
      <c r="AU264" s="4" t="s">
        <v>4166</v>
      </c>
      <c r="AV264" s="4" t="s">
        <v>4167</v>
      </c>
      <c r="AW264" s="4" t="s">
        <v>4152</v>
      </c>
      <c r="AX264" s="4" t="s">
        <v>4166</v>
      </c>
      <c r="AY264" s="4" t="s">
        <v>4168</v>
      </c>
      <c r="AZ264" s="4" t="s">
        <v>4165</v>
      </c>
      <c r="BA264" s="4" t="s">
        <v>4166</v>
      </c>
      <c r="BB264" s="4" t="s">
        <v>4169</v>
      </c>
      <c r="BC264" s="4" t="s">
        <v>4165</v>
      </c>
      <c r="BD264" s="4" t="s">
        <v>4166</v>
      </c>
      <c r="BE264" s="4" t="s">
        <v>4170</v>
      </c>
      <c r="BF264" s="4" t="s">
        <v>4165</v>
      </c>
      <c r="BG264" s="4" t="s">
        <v>4166</v>
      </c>
      <c r="BH264" s="4" t="s">
        <v>4171</v>
      </c>
      <c r="BI264" s="4" t="s">
        <v>4172</v>
      </c>
      <c r="BJ264" s="4" t="s">
        <v>4173</v>
      </c>
      <c r="BK264" s="4" t="s">
        <v>4174</v>
      </c>
      <c r="BL264" s="4" t="s">
        <v>4175</v>
      </c>
      <c r="BM264" s="4" t="s">
        <v>4176</v>
      </c>
      <c r="BN264" s="4" t="s">
        <v>4177</v>
      </c>
      <c r="BO264" s="4" t="s">
        <v>4029</v>
      </c>
      <c r="BP264" s="4" t="s">
        <v>4178</v>
      </c>
      <c r="BQ264" s="4" t="s">
        <v>229</v>
      </c>
      <c r="BR264" s="4" t="s">
        <v>229</v>
      </c>
      <c r="BS264" s="4" t="s">
        <v>229</v>
      </c>
      <c r="BT264" s="4" t="s">
        <v>229</v>
      </c>
      <c r="BU264" s="4" t="s">
        <v>229</v>
      </c>
      <c r="BV264" s="4" t="s">
        <v>229</v>
      </c>
      <c r="BY264" s="67">
        <v>150785489</v>
      </c>
    </row>
    <row r="265" spans="1:77" ht="15.75" hidden="1">
      <c r="A265" s="49" t="str">
        <f>B265&amp;COUNTIF($B$3:B265,B265)</f>
        <v>02CD1111</v>
      </c>
      <c r="B265" s="3" t="s">
        <v>3954</v>
      </c>
      <c r="C265" s="4" t="s">
        <v>3955</v>
      </c>
      <c r="D265" s="4" t="s">
        <v>3956</v>
      </c>
      <c r="E265" s="4" t="s">
        <v>3957</v>
      </c>
      <c r="F265" s="4" t="s">
        <v>3958</v>
      </c>
      <c r="G265" s="4" t="s">
        <v>3959</v>
      </c>
      <c r="H265" s="3" t="s">
        <v>14</v>
      </c>
      <c r="I265" s="4" t="s">
        <v>16</v>
      </c>
      <c r="J265" s="4" t="s">
        <v>4179</v>
      </c>
      <c r="K265" s="5" t="s">
        <v>4180</v>
      </c>
      <c r="L265" s="6">
        <v>2</v>
      </c>
      <c r="M265" s="5" t="s">
        <v>22</v>
      </c>
      <c r="N265" s="88" t="s">
        <v>349</v>
      </c>
      <c r="O265" s="4" t="s">
        <v>25</v>
      </c>
      <c r="P265" s="88" t="s">
        <v>497</v>
      </c>
      <c r="Q265" s="4" t="s">
        <v>28</v>
      </c>
      <c r="R265" s="88" t="s">
        <v>1593</v>
      </c>
      <c r="S265" s="4" t="s">
        <v>286</v>
      </c>
      <c r="T265" s="66" t="str">
        <f t="shared" si="4"/>
        <v xml:space="preserve">10. Reducción de las desigualdades </v>
      </c>
      <c r="U265" s="88" t="s">
        <v>497</v>
      </c>
      <c r="V265" s="4" t="s">
        <v>34</v>
      </c>
      <c r="W265" s="88" t="s">
        <v>349</v>
      </c>
      <c r="X265" s="4" t="s">
        <v>269</v>
      </c>
      <c r="Y265" s="88" t="s">
        <v>349</v>
      </c>
      <c r="Z265" s="4" t="s">
        <v>3891</v>
      </c>
      <c r="AA265" s="52" t="s">
        <v>15479</v>
      </c>
      <c r="AB265" s="3" t="s">
        <v>42</v>
      </c>
      <c r="AC265" s="4" t="s">
        <v>44</v>
      </c>
      <c r="AD265" s="4" t="s">
        <v>4181</v>
      </c>
      <c r="AE265" s="4" t="s">
        <v>4182</v>
      </c>
      <c r="AF265" s="4" t="s">
        <v>4183</v>
      </c>
      <c r="AG265" s="4" t="s">
        <v>4184</v>
      </c>
      <c r="AH265" s="8">
        <v>1</v>
      </c>
      <c r="AI265" s="4" t="s">
        <v>4185</v>
      </c>
      <c r="AJ265" s="4" t="s">
        <v>4186</v>
      </c>
      <c r="AK265" s="4" t="s">
        <v>59</v>
      </c>
      <c r="AL265" s="4" t="s">
        <v>4187</v>
      </c>
      <c r="AM265" s="9">
        <v>0.1</v>
      </c>
      <c r="AN265" s="9">
        <v>0.3</v>
      </c>
      <c r="AO265" s="9">
        <v>0.75</v>
      </c>
      <c r="AP265" s="9">
        <v>1</v>
      </c>
      <c r="AQ265" s="6">
        <v>1</v>
      </c>
      <c r="AR265" s="5" t="s">
        <v>4188</v>
      </c>
      <c r="AS265" s="5" t="s">
        <v>4189</v>
      </c>
      <c r="AT265" s="4" t="s">
        <v>4190</v>
      </c>
      <c r="AU265" s="4" t="s">
        <v>4191</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W265" t="s">
        <v>120</v>
      </c>
      <c r="BX265" t="s">
        <v>122</v>
      </c>
      <c r="BY265" s="67">
        <v>2695878</v>
      </c>
    </row>
    <row r="266" spans="1:77" ht="15.75" hidden="1">
      <c r="A266" s="49" t="str">
        <f>B266&amp;COUNTIF($B$3:B266,B266)</f>
        <v>02CD1112</v>
      </c>
      <c r="B266" s="3" t="s">
        <v>3954</v>
      </c>
      <c r="C266" s="4" t="s">
        <v>3955</v>
      </c>
      <c r="D266" s="4" t="s">
        <v>3956</v>
      </c>
      <c r="E266" s="4" t="s">
        <v>3957</v>
      </c>
      <c r="F266" s="4" t="s">
        <v>3958</v>
      </c>
      <c r="G266" s="4" t="s">
        <v>3959</v>
      </c>
      <c r="H266" s="3" t="s">
        <v>231</v>
      </c>
      <c r="I266" s="4" t="s">
        <v>232</v>
      </c>
      <c r="J266" s="4" t="s">
        <v>3960</v>
      </c>
      <c r="K266" s="5" t="s">
        <v>3961</v>
      </c>
      <c r="L266" s="6">
        <v>5</v>
      </c>
      <c r="M266" s="5" t="s">
        <v>128</v>
      </c>
      <c r="N266" s="88">
        <v>3</v>
      </c>
      <c r="O266" s="5" t="s">
        <v>150</v>
      </c>
      <c r="P266" s="88">
        <v>1</v>
      </c>
      <c r="Q266" s="5" t="s">
        <v>209</v>
      </c>
      <c r="R266" s="88">
        <v>16</v>
      </c>
      <c r="S266" s="4" t="s">
        <v>31</v>
      </c>
      <c r="T266" s="66" t="str">
        <f t="shared" si="4"/>
        <v>16. Paz, justicia e instituciones sólidas</v>
      </c>
      <c r="U266" s="88" t="s">
        <v>497</v>
      </c>
      <c r="V266" s="4" t="s">
        <v>34</v>
      </c>
      <c r="W266" s="88" t="s">
        <v>3581</v>
      </c>
      <c r="X266" s="4" t="s">
        <v>235</v>
      </c>
      <c r="Y266" s="88" t="s">
        <v>349</v>
      </c>
      <c r="Z266" s="4" t="s">
        <v>236</v>
      </c>
      <c r="AA266" s="52" t="s">
        <v>15449</v>
      </c>
      <c r="AB266" s="3" t="s">
        <v>237</v>
      </c>
      <c r="AC266" s="4" t="s">
        <v>238</v>
      </c>
      <c r="AD266" s="4" t="s">
        <v>3962</v>
      </c>
      <c r="AE266" s="4" t="s">
        <v>3963</v>
      </c>
      <c r="AF266" s="4" t="s">
        <v>3964</v>
      </c>
      <c r="AG266" s="4" t="s">
        <v>3965</v>
      </c>
      <c r="AH266" s="3">
        <v>0.03</v>
      </c>
      <c r="AI266" s="4" t="s">
        <v>3966</v>
      </c>
      <c r="AJ266" s="4" t="s">
        <v>3967</v>
      </c>
      <c r="AK266" s="4" t="s">
        <v>2651</v>
      </c>
      <c r="AL266" s="4" t="s">
        <v>3968</v>
      </c>
      <c r="AM266" s="8">
        <v>0</v>
      </c>
      <c r="AN266" s="8">
        <v>1</v>
      </c>
      <c r="AO266" s="8">
        <v>0.02</v>
      </c>
      <c r="AP266" s="8">
        <v>0.03</v>
      </c>
      <c r="AQ266" s="6">
        <v>0.04</v>
      </c>
      <c r="AR266" s="5" t="s">
        <v>3969</v>
      </c>
      <c r="AS266" s="5" t="s">
        <v>3970</v>
      </c>
      <c r="AT266" s="4" t="s">
        <v>3971</v>
      </c>
      <c r="AU266" s="4" t="s">
        <v>3972</v>
      </c>
      <c r="AV266" s="4" t="s">
        <v>3973</v>
      </c>
      <c r="AW266" s="4" t="s">
        <v>3971</v>
      </c>
      <c r="AX266" s="4" t="s">
        <v>3972</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7">
        <v>80221552</v>
      </c>
    </row>
    <row r="267" spans="1:77" ht="15.75" hidden="1">
      <c r="A267" s="49" t="str">
        <f>B267&amp;COUNTIF($B$3:B267,B267)</f>
        <v>02CD1113</v>
      </c>
      <c r="B267" s="3" t="s">
        <v>3954</v>
      </c>
      <c r="C267" s="4" t="s">
        <v>3955</v>
      </c>
      <c r="D267" s="4" t="s">
        <v>3956</v>
      </c>
      <c r="E267" s="4" t="s">
        <v>3957</v>
      </c>
      <c r="F267" s="4" t="s">
        <v>3958</v>
      </c>
      <c r="G267" s="4" t="s">
        <v>3959</v>
      </c>
      <c r="H267" s="3" t="s">
        <v>248</v>
      </c>
      <c r="I267" s="4" t="s">
        <v>249</v>
      </c>
      <c r="J267" s="4" t="s">
        <v>4192</v>
      </c>
      <c r="K267" s="5" t="s">
        <v>4193</v>
      </c>
      <c r="L267" s="6">
        <v>2</v>
      </c>
      <c r="M267" s="5" t="s">
        <v>22</v>
      </c>
      <c r="N267" s="88" t="s">
        <v>349</v>
      </c>
      <c r="O267" s="5" t="s">
        <v>25</v>
      </c>
      <c r="P267" s="88" t="s">
        <v>349</v>
      </c>
      <c r="Q267" s="5" t="s">
        <v>180</v>
      </c>
      <c r="R267" s="88">
        <v>16</v>
      </c>
      <c r="S267" s="4" t="s">
        <v>31</v>
      </c>
      <c r="T267" s="66" t="str">
        <f t="shared" si="4"/>
        <v>16. Paz, justicia e instituciones sólidas</v>
      </c>
      <c r="U267" s="88" t="s">
        <v>528</v>
      </c>
      <c r="V267" s="4" t="s">
        <v>34</v>
      </c>
      <c r="W267" s="88" t="s">
        <v>498</v>
      </c>
      <c r="X267" s="4" t="s">
        <v>37</v>
      </c>
      <c r="Y267" s="88" t="s">
        <v>351</v>
      </c>
      <c r="Z267" s="4" t="s">
        <v>252</v>
      </c>
      <c r="AA267" s="52" t="s">
        <v>15490</v>
      </c>
      <c r="AB267" s="3" t="s">
        <v>253</v>
      </c>
      <c r="AC267" s="4" t="s">
        <v>254</v>
      </c>
      <c r="AD267" s="4" t="s">
        <v>4194</v>
      </c>
      <c r="AE267" s="4" t="s">
        <v>4195</v>
      </c>
      <c r="AF267" s="4" t="s">
        <v>4196</v>
      </c>
      <c r="AG267" s="4" t="s">
        <v>4197</v>
      </c>
      <c r="AH267" s="8">
        <v>1</v>
      </c>
      <c r="AI267" s="4" t="s">
        <v>4198</v>
      </c>
      <c r="AJ267" s="4" t="s">
        <v>4199</v>
      </c>
      <c r="AK267" s="4" t="s">
        <v>59</v>
      </c>
      <c r="AL267" s="4" t="s">
        <v>4200</v>
      </c>
      <c r="AM267" s="9">
        <v>0.1</v>
      </c>
      <c r="AN267" s="9">
        <v>0.3</v>
      </c>
      <c r="AO267" s="9">
        <v>0.75</v>
      </c>
      <c r="AP267" s="9">
        <v>1</v>
      </c>
      <c r="AQ267" s="6">
        <v>1</v>
      </c>
      <c r="AR267" s="5" t="s">
        <v>4201</v>
      </c>
      <c r="AS267" s="5" t="s">
        <v>4202</v>
      </c>
      <c r="AT267" s="4" t="s">
        <v>4203</v>
      </c>
      <c r="AU267" s="4" t="s">
        <v>4204</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7">
        <v>5945000</v>
      </c>
    </row>
    <row r="268" spans="1:77" ht="15.75" hidden="1">
      <c r="A268" s="49" t="str">
        <f>B268&amp;COUNTIF($B$3:B268,B268)</f>
        <v>02CD1114</v>
      </c>
      <c r="B268" s="3" t="s">
        <v>3954</v>
      </c>
      <c r="C268" s="4" t="s">
        <v>3955</v>
      </c>
      <c r="D268" s="4" t="s">
        <v>3956</v>
      </c>
      <c r="E268" s="4" t="s">
        <v>3957</v>
      </c>
      <c r="F268" s="4" t="s">
        <v>3958</v>
      </c>
      <c r="G268" s="4" t="s">
        <v>3959</v>
      </c>
      <c r="H268" s="3" t="s">
        <v>263</v>
      </c>
      <c r="I268" s="4" t="s">
        <v>264</v>
      </c>
      <c r="J268" s="4" t="s">
        <v>3974</v>
      </c>
      <c r="K268" s="5" t="s">
        <v>3975</v>
      </c>
      <c r="L268" s="6">
        <v>1</v>
      </c>
      <c r="M268" s="5" t="s">
        <v>125</v>
      </c>
      <c r="N268" s="88">
        <v>5</v>
      </c>
      <c r="O268" s="4" t="s">
        <v>134</v>
      </c>
      <c r="P268" s="88">
        <v>0</v>
      </c>
      <c r="Q268" s="4" t="s">
        <v>134</v>
      </c>
      <c r="R268" s="88">
        <v>5</v>
      </c>
      <c r="S268" s="4" t="s">
        <v>268</v>
      </c>
      <c r="T268" s="66" t="str">
        <f t="shared" si="4"/>
        <v xml:space="preserve">5. Igualdad de género </v>
      </c>
      <c r="U268" s="88" t="s">
        <v>497</v>
      </c>
      <c r="V268" s="4" t="s">
        <v>34</v>
      </c>
      <c r="W268" s="88" t="s">
        <v>349</v>
      </c>
      <c r="X268" s="4" t="s">
        <v>269</v>
      </c>
      <c r="Y268" s="88" t="s">
        <v>840</v>
      </c>
      <c r="Z268" s="4" t="s">
        <v>270</v>
      </c>
      <c r="AA268" s="52" t="s">
        <v>15450</v>
      </c>
      <c r="AB268" s="3" t="s">
        <v>271</v>
      </c>
      <c r="AC268" s="4" t="s">
        <v>272</v>
      </c>
      <c r="AD268" s="4" t="s">
        <v>3976</v>
      </c>
      <c r="AE268" s="4" t="s">
        <v>3977</v>
      </c>
      <c r="AF268" s="4" t="s">
        <v>3978</v>
      </c>
      <c r="AG268" s="4" t="s">
        <v>3979</v>
      </c>
      <c r="AH268" s="8">
        <v>0.2</v>
      </c>
      <c r="AI268" s="4" t="s">
        <v>3980</v>
      </c>
      <c r="AJ268" s="4" t="s">
        <v>3981</v>
      </c>
      <c r="AK268" s="4" t="s">
        <v>59</v>
      </c>
      <c r="AL268" s="4" t="s">
        <v>3982</v>
      </c>
      <c r="AM268" s="9">
        <v>0.05</v>
      </c>
      <c r="AN268" s="9">
        <v>0.1</v>
      </c>
      <c r="AO268" s="9">
        <v>0.15</v>
      </c>
      <c r="AP268" s="9">
        <v>0.2</v>
      </c>
      <c r="AQ268" s="6">
        <v>0.4</v>
      </c>
      <c r="AR268" s="5" t="s">
        <v>3983</v>
      </c>
      <c r="AS268" s="5" t="s">
        <v>3984</v>
      </c>
      <c r="AT268" s="4" t="s">
        <v>3985</v>
      </c>
      <c r="AU268" s="4" t="s">
        <v>3986</v>
      </c>
      <c r="AV268" s="4" t="s">
        <v>3987</v>
      </c>
      <c r="AW268" s="4" t="s">
        <v>3985</v>
      </c>
      <c r="AX268" s="4" t="s">
        <v>3986</v>
      </c>
      <c r="AY268" s="4" t="s">
        <v>3988</v>
      </c>
      <c r="AZ268" s="4" t="s">
        <v>3985</v>
      </c>
      <c r="BA268" s="4" t="s">
        <v>3986</v>
      </c>
      <c r="BB268" s="4" t="s">
        <v>3989</v>
      </c>
      <c r="BC268" s="4" t="s">
        <v>3985</v>
      </c>
      <c r="BD268" s="4" t="s">
        <v>3986</v>
      </c>
      <c r="BE268" s="4" t="s">
        <v>3990</v>
      </c>
      <c r="BF268" s="4" t="s">
        <v>3985</v>
      </c>
      <c r="BG268" s="4" t="s">
        <v>3986</v>
      </c>
      <c r="BH268" s="4" t="s">
        <v>3991</v>
      </c>
      <c r="BI268" s="4" t="s">
        <v>3985</v>
      </c>
      <c r="BJ268" s="4" t="s">
        <v>3986</v>
      </c>
      <c r="BK268" s="4" t="s">
        <v>3992</v>
      </c>
      <c r="BL268" s="4" t="s">
        <v>3985</v>
      </c>
      <c r="BM268" s="4" t="s">
        <v>3986</v>
      </c>
      <c r="BN268" s="4" t="s">
        <v>3993</v>
      </c>
      <c r="BO268" s="4" t="s">
        <v>3985</v>
      </c>
      <c r="BP268" s="4" t="s">
        <v>3986</v>
      </c>
      <c r="BQ268" s="4" t="s">
        <v>3994</v>
      </c>
      <c r="BR268" s="4" t="s">
        <v>3985</v>
      </c>
      <c r="BS268" s="4" t="s">
        <v>3986</v>
      </c>
      <c r="BT268" s="4" t="s">
        <v>3995</v>
      </c>
      <c r="BU268" s="4" t="s">
        <v>229</v>
      </c>
      <c r="BV268" s="4" t="s">
        <v>229</v>
      </c>
      <c r="BY268" s="67">
        <v>7775000</v>
      </c>
    </row>
    <row r="269" spans="1:77" ht="15.75" hidden="1">
      <c r="A269" s="49" t="str">
        <f>B269&amp;COUNTIF($B$3:B269,B269)</f>
        <v>02CD1115</v>
      </c>
      <c r="B269" s="3" t="s">
        <v>3954</v>
      </c>
      <c r="C269" s="4" t="s">
        <v>3955</v>
      </c>
      <c r="D269" s="4" t="s">
        <v>3956</v>
      </c>
      <c r="E269" s="4" t="s">
        <v>3957</v>
      </c>
      <c r="F269" s="4" t="s">
        <v>3958</v>
      </c>
      <c r="G269" s="4" t="s">
        <v>3959</v>
      </c>
      <c r="H269" s="3" t="s">
        <v>282</v>
      </c>
      <c r="I269" s="4" t="s">
        <v>283</v>
      </c>
      <c r="J269" s="4" t="s">
        <v>3996</v>
      </c>
      <c r="K269" s="5" t="s">
        <v>3997</v>
      </c>
      <c r="L269" s="6">
        <v>1</v>
      </c>
      <c r="M269" s="5" t="s">
        <v>125</v>
      </c>
      <c r="N269" s="88">
        <v>6</v>
      </c>
      <c r="O269" s="5" t="s">
        <v>135</v>
      </c>
      <c r="P269" s="88">
        <v>0</v>
      </c>
      <c r="Q269" s="5" t="s">
        <v>135</v>
      </c>
      <c r="R269" s="88">
        <v>10</v>
      </c>
      <c r="S269" s="4" t="s">
        <v>286</v>
      </c>
      <c r="T269" s="66" t="str">
        <f t="shared" si="4"/>
        <v xml:space="preserve">10. Reducción de las desigualdades </v>
      </c>
      <c r="U269" s="88" t="s">
        <v>497</v>
      </c>
      <c r="V269" s="4" t="s">
        <v>34</v>
      </c>
      <c r="W269" s="88" t="s">
        <v>349</v>
      </c>
      <c r="X269" s="4" t="s">
        <v>269</v>
      </c>
      <c r="Y269" s="88" t="s">
        <v>840</v>
      </c>
      <c r="Z269" s="4" t="s">
        <v>270</v>
      </c>
      <c r="AA269" s="52" t="s">
        <v>15450</v>
      </c>
      <c r="AB269" s="3" t="s">
        <v>287</v>
      </c>
      <c r="AC269" s="4" t="s">
        <v>288</v>
      </c>
      <c r="AD269" s="4" t="s">
        <v>3998</v>
      </c>
      <c r="AE269" s="4" t="s">
        <v>3999</v>
      </c>
      <c r="AF269" s="4" t="s">
        <v>4000</v>
      </c>
      <c r="AG269" s="4" t="s">
        <v>4001</v>
      </c>
      <c r="AH269" s="8">
        <v>0.3</v>
      </c>
      <c r="AI269" s="4" t="s">
        <v>4002</v>
      </c>
      <c r="AJ269" s="4" t="s">
        <v>4003</v>
      </c>
      <c r="AK269" s="4" t="s">
        <v>59</v>
      </c>
      <c r="AL269" s="4" t="s">
        <v>4004</v>
      </c>
      <c r="AM269" s="9">
        <v>0.08</v>
      </c>
      <c r="AN269" s="9">
        <v>0.16</v>
      </c>
      <c r="AO269" s="9">
        <v>0.24</v>
      </c>
      <c r="AP269" s="9">
        <v>0.3</v>
      </c>
      <c r="AQ269" s="6">
        <v>0.4</v>
      </c>
      <c r="AR269" s="5" t="s">
        <v>4005</v>
      </c>
      <c r="AS269" s="5" t="s">
        <v>4006</v>
      </c>
      <c r="AT269" s="4" t="s">
        <v>4007</v>
      </c>
      <c r="AU269" s="4" t="s">
        <v>4008</v>
      </c>
      <c r="AV269" s="4" t="s">
        <v>4009</v>
      </c>
      <c r="AW269" s="4" t="s">
        <v>4007</v>
      </c>
      <c r="AX269" s="4" t="s">
        <v>4008</v>
      </c>
      <c r="AY269" s="4" t="s">
        <v>4010</v>
      </c>
      <c r="AZ269" s="4" t="s">
        <v>4007</v>
      </c>
      <c r="BA269" s="4" t="s">
        <v>4008</v>
      </c>
      <c r="BB269" s="4" t="s">
        <v>4011</v>
      </c>
      <c r="BC269" s="4" t="s">
        <v>4007</v>
      </c>
      <c r="BD269" s="4" t="s">
        <v>4008</v>
      </c>
      <c r="BE269" s="4" t="s">
        <v>4012</v>
      </c>
      <c r="BF269" s="4" t="s">
        <v>4007</v>
      </c>
      <c r="BG269" s="4" t="s">
        <v>4008</v>
      </c>
      <c r="BH269" s="4" t="s">
        <v>4013</v>
      </c>
      <c r="BI269" s="4" t="s">
        <v>4007</v>
      </c>
      <c r="BJ269" s="4" t="s">
        <v>4008</v>
      </c>
      <c r="BK269" s="4" t="s">
        <v>4014</v>
      </c>
      <c r="BL269" s="4" t="s">
        <v>4007</v>
      </c>
      <c r="BM269" s="4" t="s">
        <v>4008</v>
      </c>
      <c r="BN269" s="4" t="s">
        <v>4015</v>
      </c>
      <c r="BO269" s="4" t="s">
        <v>4007</v>
      </c>
      <c r="BP269" s="4" t="s">
        <v>4008</v>
      </c>
      <c r="BQ269" s="4" t="s">
        <v>229</v>
      </c>
      <c r="BR269" s="4" t="s">
        <v>229</v>
      </c>
      <c r="BS269" s="4" t="s">
        <v>229</v>
      </c>
      <c r="BT269" s="4" t="s">
        <v>229</v>
      </c>
      <c r="BU269" s="4" t="s">
        <v>229</v>
      </c>
      <c r="BV269" s="4" t="s">
        <v>229</v>
      </c>
      <c r="BY269" s="67">
        <v>3795000</v>
      </c>
    </row>
    <row r="270" spans="1:77" ht="15.75" hidden="1">
      <c r="A270" s="49" t="str">
        <f>B270&amp;COUNTIF($B$3:B270,B270)</f>
        <v>02CD1116</v>
      </c>
      <c r="B270" s="3" t="s">
        <v>3954</v>
      </c>
      <c r="C270" s="4" t="s">
        <v>3955</v>
      </c>
      <c r="D270" s="4" t="s">
        <v>4278</v>
      </c>
      <c r="E270" s="4" t="s">
        <v>3957</v>
      </c>
      <c r="F270" s="4" t="s">
        <v>3958</v>
      </c>
      <c r="G270" s="4" t="s">
        <v>3959</v>
      </c>
      <c r="H270" s="3" t="s">
        <v>345</v>
      </c>
      <c r="I270" s="4" t="s">
        <v>346</v>
      </c>
      <c r="J270" s="4" t="s">
        <v>347</v>
      </c>
      <c r="K270" s="5" t="s">
        <v>4279</v>
      </c>
      <c r="L270" s="6">
        <v>1</v>
      </c>
      <c r="M270" s="5" t="s">
        <v>125</v>
      </c>
      <c r="N270" s="88" t="s">
        <v>351</v>
      </c>
      <c r="O270" s="5" t="s">
        <v>135</v>
      </c>
      <c r="P270" s="88" t="s">
        <v>497</v>
      </c>
      <c r="Q270" s="5" t="s">
        <v>167</v>
      </c>
      <c r="R270" s="88" t="s">
        <v>1593</v>
      </c>
      <c r="S270" s="4" t="s">
        <v>286</v>
      </c>
      <c r="T270" s="66" t="str">
        <f t="shared" si="4"/>
        <v xml:space="preserve">10. Reducción de las desigualdades </v>
      </c>
      <c r="U270" s="88" t="s">
        <v>349</v>
      </c>
      <c r="V270" s="4" t="s">
        <v>350</v>
      </c>
      <c r="W270" s="88" t="s">
        <v>351</v>
      </c>
      <c r="X270" s="4" t="s">
        <v>352</v>
      </c>
      <c r="Y270" s="88" t="s">
        <v>353</v>
      </c>
      <c r="Z270" s="4" t="s">
        <v>354</v>
      </c>
      <c r="AA270" s="52" t="s">
        <v>1351</v>
      </c>
      <c r="AB270" s="3" t="s">
        <v>2510</v>
      </c>
      <c r="AC270" s="4" t="s">
        <v>355</v>
      </c>
      <c r="AD270" s="4" t="s">
        <v>356</v>
      </c>
      <c r="AE270" s="4" t="s">
        <v>357</v>
      </c>
      <c r="AF270" s="4" t="s">
        <v>358</v>
      </c>
      <c r="AG270" s="4" t="s">
        <v>359</v>
      </c>
      <c r="AH270" s="8">
        <v>1</v>
      </c>
      <c r="AI270" s="4" t="s">
        <v>360</v>
      </c>
      <c r="AJ270" s="4" t="s">
        <v>361</v>
      </c>
      <c r="AK270" s="4" t="s">
        <v>59</v>
      </c>
      <c r="AL270" s="4" t="s">
        <v>362</v>
      </c>
      <c r="AM270" s="3">
        <v>0</v>
      </c>
      <c r="AN270" s="3">
        <v>0.5</v>
      </c>
      <c r="AO270" s="3">
        <v>1</v>
      </c>
      <c r="AP270" s="3">
        <v>1</v>
      </c>
      <c r="AQ270" s="3">
        <v>1</v>
      </c>
      <c r="AR270" s="4" t="s">
        <v>363</v>
      </c>
      <c r="AS270" s="4" t="s">
        <v>364</v>
      </c>
      <c r="AT270" s="4" t="s">
        <v>362</v>
      </c>
      <c r="AU270" s="4" t="s">
        <v>362</v>
      </c>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Y270" s="67">
        <v>2300000</v>
      </c>
    </row>
    <row r="271" spans="1:77" ht="15.75" hidden="1">
      <c r="A271" s="49" t="str">
        <f>B271&amp;COUNTIF($B$3:B271,B271)</f>
        <v>02CD1117</v>
      </c>
      <c r="B271" s="3" t="s">
        <v>3954</v>
      </c>
      <c r="C271" s="4" t="s">
        <v>3955</v>
      </c>
      <c r="D271" s="4" t="s">
        <v>3956</v>
      </c>
      <c r="E271" s="4" t="s">
        <v>3957</v>
      </c>
      <c r="F271" s="4" t="s">
        <v>3958</v>
      </c>
      <c r="G271" s="4" t="s">
        <v>3959</v>
      </c>
      <c r="H271" s="3" t="s">
        <v>2281</v>
      </c>
      <c r="I271" s="4" t="s">
        <v>2282</v>
      </c>
      <c r="J271" s="4" t="s">
        <v>4205</v>
      </c>
      <c r="K271" s="5" t="s">
        <v>4206</v>
      </c>
      <c r="L271" s="6">
        <v>6</v>
      </c>
      <c r="M271" s="5" t="s">
        <v>129</v>
      </c>
      <c r="N271" s="88">
        <v>3</v>
      </c>
      <c r="O271" s="4" t="s">
        <v>153</v>
      </c>
      <c r="P271" s="88">
        <v>2</v>
      </c>
      <c r="Q271" s="4" t="s">
        <v>218</v>
      </c>
      <c r="R271" s="88">
        <v>16</v>
      </c>
      <c r="S271" s="4" t="s">
        <v>31</v>
      </c>
      <c r="T271" s="66" t="str">
        <f t="shared" si="4"/>
        <v>16. Paz, justicia e instituciones sólidas</v>
      </c>
      <c r="U271" s="88" t="s">
        <v>497</v>
      </c>
      <c r="V271" s="4" t="s">
        <v>34</v>
      </c>
      <c r="W271" s="88" t="s">
        <v>528</v>
      </c>
      <c r="X271" s="4" t="s">
        <v>37</v>
      </c>
      <c r="Y271" s="88" t="s">
        <v>349</v>
      </c>
      <c r="Z271" s="4" t="s">
        <v>1685</v>
      </c>
      <c r="AA271" s="52" t="s">
        <v>15471</v>
      </c>
      <c r="AB271" s="3" t="s">
        <v>2285</v>
      </c>
      <c r="AC271" s="4" t="s">
        <v>2286</v>
      </c>
      <c r="AD271" s="4" t="s">
        <v>4207</v>
      </c>
      <c r="AE271" s="4" t="s">
        <v>4208</v>
      </c>
      <c r="AF271" s="4" t="s">
        <v>4209</v>
      </c>
      <c r="AG271" s="4" t="s">
        <v>4210</v>
      </c>
      <c r="AH271" s="8">
        <v>0.8</v>
      </c>
      <c r="AI271" s="4" t="s">
        <v>4211</v>
      </c>
      <c r="AJ271" s="4" t="s">
        <v>4212</v>
      </c>
      <c r="AK271" s="4" t="s">
        <v>59</v>
      </c>
      <c r="AL271" s="4" t="s">
        <v>4213</v>
      </c>
      <c r="AM271" s="9">
        <v>0.2</v>
      </c>
      <c r="AN271" s="9">
        <v>0.4</v>
      </c>
      <c r="AO271" s="9">
        <v>0.6</v>
      </c>
      <c r="AP271" s="9">
        <v>0.8</v>
      </c>
      <c r="AQ271" s="6">
        <v>1</v>
      </c>
      <c r="AR271" s="5" t="s">
        <v>4214</v>
      </c>
      <c r="AS271" s="5" t="s">
        <v>4215</v>
      </c>
      <c r="AT271" s="4" t="s">
        <v>4216</v>
      </c>
      <c r="AU271" s="4" t="s">
        <v>4217</v>
      </c>
      <c r="AV271" s="4" t="s">
        <v>4218</v>
      </c>
      <c r="AW271" s="4" t="s">
        <v>4216</v>
      </c>
      <c r="AX271" s="4" t="s">
        <v>4217</v>
      </c>
      <c r="AY271" s="4" t="s">
        <v>4219</v>
      </c>
      <c r="AZ271" s="4" t="s">
        <v>4216</v>
      </c>
      <c r="BA271" s="4" t="s">
        <v>4217</v>
      </c>
      <c r="BB271" s="4" t="s">
        <v>4220</v>
      </c>
      <c r="BC271" s="4" t="s">
        <v>4029</v>
      </c>
      <c r="BD271" s="4" t="s">
        <v>4030</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7">
        <v>46064487</v>
      </c>
    </row>
    <row r="272" spans="1:77" ht="15.75" hidden="1">
      <c r="A272" s="49" t="str">
        <f>B272&amp;COUNTIF($B$3:B272,B272)</f>
        <v>02CD1118</v>
      </c>
      <c r="B272" s="3" t="s">
        <v>3954</v>
      </c>
      <c r="C272" s="4" t="s">
        <v>3955</v>
      </c>
      <c r="D272" s="4" t="s">
        <v>3956</v>
      </c>
      <c r="E272" s="4" t="s">
        <v>3957</v>
      </c>
      <c r="F272" s="4" t="s">
        <v>3958</v>
      </c>
      <c r="G272" s="4" t="s">
        <v>3959</v>
      </c>
      <c r="H272" s="3" t="s">
        <v>4221</v>
      </c>
      <c r="I272" s="4" t="s">
        <v>4222</v>
      </c>
      <c r="J272" s="4" t="s">
        <v>4223</v>
      </c>
      <c r="K272" s="5" t="s">
        <v>4224</v>
      </c>
      <c r="L272" s="6">
        <v>1</v>
      </c>
      <c r="M272" s="5" t="s">
        <v>125</v>
      </c>
      <c r="N272" s="88">
        <v>6</v>
      </c>
      <c r="O272" s="5" t="s">
        <v>135</v>
      </c>
      <c r="P272" s="88" t="s">
        <v>872</v>
      </c>
      <c r="Q272" s="5" t="s">
        <v>135</v>
      </c>
      <c r="R272" s="88">
        <v>8</v>
      </c>
      <c r="S272" s="4" t="s">
        <v>1854</v>
      </c>
      <c r="T272" s="66" t="str">
        <f t="shared" si="4"/>
        <v>8. Trabajo decente y crecimiento económico</v>
      </c>
      <c r="U272" s="88" t="s">
        <v>349</v>
      </c>
      <c r="V272" s="4" t="s">
        <v>350</v>
      </c>
      <c r="W272" s="88" t="s">
        <v>3581</v>
      </c>
      <c r="X272" s="4" t="s">
        <v>1702</v>
      </c>
      <c r="Y272" s="88" t="s">
        <v>497</v>
      </c>
      <c r="Z272" s="4" t="s">
        <v>1702</v>
      </c>
      <c r="AA272" s="52" t="s">
        <v>8284</v>
      </c>
      <c r="AB272" s="3" t="s">
        <v>1247</v>
      </c>
      <c r="AC272" s="4" t="s">
        <v>1248</v>
      </c>
      <c r="AD272" s="4" t="s">
        <v>4225</v>
      </c>
      <c r="AE272" s="4" t="s">
        <v>4226</v>
      </c>
      <c r="AF272" s="4" t="s">
        <v>4227</v>
      </c>
      <c r="AG272" s="4" t="s">
        <v>4228</v>
      </c>
      <c r="AH272" s="8">
        <v>1</v>
      </c>
      <c r="AI272" s="4" t="s">
        <v>4229</v>
      </c>
      <c r="AJ272" s="4" t="s">
        <v>4230</v>
      </c>
      <c r="AK272" s="4" t="s">
        <v>59</v>
      </c>
      <c r="AL272" s="5" t="s">
        <v>4231</v>
      </c>
      <c r="AM272" s="9">
        <v>0.15</v>
      </c>
      <c r="AN272" s="9">
        <v>0.25</v>
      </c>
      <c r="AO272" s="9">
        <v>0.3</v>
      </c>
      <c r="AP272" s="9">
        <v>1</v>
      </c>
      <c r="AQ272" s="6">
        <v>0.95</v>
      </c>
      <c r="AR272" s="5" t="s">
        <v>4232</v>
      </c>
      <c r="AS272" s="5" t="s">
        <v>4233</v>
      </c>
      <c r="AT272" s="4" t="s">
        <v>4113</v>
      </c>
      <c r="AU272" s="4" t="s">
        <v>4114</v>
      </c>
      <c r="AV272" s="4" t="s">
        <v>229</v>
      </c>
      <c r="AW272" s="4" t="s">
        <v>229</v>
      </c>
      <c r="AX272" s="4" t="s">
        <v>229</v>
      </c>
      <c r="AY272" s="4" t="s">
        <v>229</v>
      </c>
      <c r="AZ272" s="4" t="s">
        <v>229</v>
      </c>
      <c r="BA272" s="4" t="s">
        <v>229</v>
      </c>
      <c r="BB272" s="4" t="s">
        <v>229</v>
      </c>
      <c r="BC272" s="4" t="s">
        <v>229</v>
      </c>
      <c r="BD272" s="4" t="s">
        <v>229</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7">
        <v>284054289</v>
      </c>
    </row>
    <row r="273" spans="1:77" ht="15.75" hidden="1">
      <c r="A273" s="49" t="str">
        <f>B273&amp;COUNTIF($B$3:B273,B273)</f>
        <v>02CD1119</v>
      </c>
      <c r="B273" s="3" t="s">
        <v>3954</v>
      </c>
      <c r="C273" s="4" t="s">
        <v>3955</v>
      </c>
      <c r="D273" s="4" t="s">
        <v>3956</v>
      </c>
      <c r="E273" s="4" t="s">
        <v>3957</v>
      </c>
      <c r="F273" s="4" t="s">
        <v>3958</v>
      </c>
      <c r="G273" s="4" t="s">
        <v>3959</v>
      </c>
      <c r="H273" s="3" t="s">
        <v>4234</v>
      </c>
      <c r="I273" s="4" t="s">
        <v>4235</v>
      </c>
      <c r="J273" s="4" t="s">
        <v>4236</v>
      </c>
      <c r="K273" s="5" t="s">
        <v>4237</v>
      </c>
      <c r="L273" s="6">
        <v>1</v>
      </c>
      <c r="M273" s="5" t="s">
        <v>125</v>
      </c>
      <c r="N273" s="88">
        <v>6</v>
      </c>
      <c r="O273" s="4" t="s">
        <v>135</v>
      </c>
      <c r="P273" s="88" t="s">
        <v>872</v>
      </c>
      <c r="Q273" s="4" t="s">
        <v>135</v>
      </c>
      <c r="R273" s="88">
        <v>16</v>
      </c>
      <c r="S273" s="4" t="s">
        <v>31</v>
      </c>
      <c r="T273" s="66" t="str">
        <f t="shared" si="4"/>
        <v>16. Paz, justicia e instituciones sólidas</v>
      </c>
      <c r="U273" s="88" t="s">
        <v>349</v>
      </c>
      <c r="V273" s="4" t="s">
        <v>350</v>
      </c>
      <c r="W273" s="88" t="s">
        <v>3581</v>
      </c>
      <c r="X273" s="4" t="s">
        <v>1702</v>
      </c>
      <c r="Y273" s="88" t="s">
        <v>497</v>
      </c>
      <c r="Z273" s="4" t="s">
        <v>1702</v>
      </c>
      <c r="AA273" s="52" t="s">
        <v>8284</v>
      </c>
      <c r="AB273" s="3" t="s">
        <v>1247</v>
      </c>
      <c r="AC273" s="4" t="s">
        <v>1248</v>
      </c>
      <c r="AD273" s="4" t="s">
        <v>4238</v>
      </c>
      <c r="AE273" s="4" t="s">
        <v>4239</v>
      </c>
      <c r="AF273" s="4" t="s">
        <v>4240</v>
      </c>
      <c r="AG273" s="4" t="s">
        <v>4241</v>
      </c>
      <c r="AH273" s="8">
        <v>1</v>
      </c>
      <c r="AI273" s="4" t="s">
        <v>4242</v>
      </c>
      <c r="AJ273" s="4" t="s">
        <v>4243</v>
      </c>
      <c r="AK273" s="4" t="s">
        <v>59</v>
      </c>
      <c r="AL273" s="4" t="s">
        <v>4244</v>
      </c>
      <c r="AM273" s="9">
        <v>0.15</v>
      </c>
      <c r="AN273" s="9">
        <v>0.25</v>
      </c>
      <c r="AO273" s="9">
        <v>0.3</v>
      </c>
      <c r="AP273" s="9">
        <v>1</v>
      </c>
      <c r="AQ273" s="6">
        <v>0.95</v>
      </c>
      <c r="AR273" s="5" t="s">
        <v>4245</v>
      </c>
      <c r="AS273" s="5" t="s">
        <v>4246</v>
      </c>
      <c r="AT273" s="4" t="s">
        <v>4247</v>
      </c>
      <c r="AU273" s="4" t="s">
        <v>4248</v>
      </c>
      <c r="AV273" s="4" t="s">
        <v>229</v>
      </c>
      <c r="AW273" s="4" t="s">
        <v>229</v>
      </c>
      <c r="AX273" s="4" t="s">
        <v>229</v>
      </c>
      <c r="AY273" s="4" t="s">
        <v>229</v>
      </c>
      <c r="AZ273" s="4" t="s">
        <v>229</v>
      </c>
      <c r="BA273" s="4" t="s">
        <v>229</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7">
        <v>1016367586.6900001</v>
      </c>
    </row>
    <row r="274" spans="1:77" ht="15.75" hidden="1">
      <c r="A274" s="49" t="str">
        <f>B274&amp;COUNTIF($B$3:B274,B274)</f>
        <v>02CD1120</v>
      </c>
      <c r="B274" s="3" t="s">
        <v>3954</v>
      </c>
      <c r="C274" s="4" t="s">
        <v>3955</v>
      </c>
      <c r="D274" s="4" t="s">
        <v>3956</v>
      </c>
      <c r="E274" s="4" t="s">
        <v>3957</v>
      </c>
      <c r="F274" s="4" t="s">
        <v>3958</v>
      </c>
      <c r="G274" s="4" t="s">
        <v>3959</v>
      </c>
      <c r="H274" s="3" t="s">
        <v>4249</v>
      </c>
      <c r="I274" s="4" t="s">
        <v>4250</v>
      </c>
      <c r="J274" s="4" t="s">
        <v>362</v>
      </c>
      <c r="K274" s="5" t="s">
        <v>4251</v>
      </c>
      <c r="L274" s="6">
        <v>3</v>
      </c>
      <c r="M274" s="5" t="s">
        <v>126</v>
      </c>
      <c r="N274" s="88" t="s">
        <v>349</v>
      </c>
      <c r="O274" s="5" t="s">
        <v>140</v>
      </c>
      <c r="P274" s="88" t="s">
        <v>840</v>
      </c>
      <c r="Q274" s="5" t="s">
        <v>192</v>
      </c>
      <c r="R274" s="88">
        <v>11</v>
      </c>
      <c r="S274" s="4" t="s">
        <v>631</v>
      </c>
      <c r="T274" s="66" t="str">
        <f t="shared" si="4"/>
        <v>11. Ciudades y comunidades sostenibles</v>
      </c>
      <c r="U274" s="88" t="s">
        <v>349</v>
      </c>
      <c r="V274" s="4" t="s">
        <v>350</v>
      </c>
      <c r="W274" s="88" t="s">
        <v>3581</v>
      </c>
      <c r="X274" s="4" t="s">
        <v>1702</v>
      </c>
      <c r="Y274" s="88" t="s">
        <v>497</v>
      </c>
      <c r="Z274" s="4" t="s">
        <v>1702</v>
      </c>
      <c r="AA274" s="52" t="s">
        <v>8284</v>
      </c>
      <c r="AB274" s="3" t="s">
        <v>1247</v>
      </c>
      <c r="AC274" s="4" t="s">
        <v>1248</v>
      </c>
      <c r="AD274" s="4" t="s">
        <v>4252</v>
      </c>
      <c r="AE274" s="4" t="s">
        <v>4253</v>
      </c>
      <c r="AF274" s="4" t="s">
        <v>4254</v>
      </c>
      <c r="AG274" s="4" t="s">
        <v>4255</v>
      </c>
      <c r="AH274" s="8">
        <v>0.05</v>
      </c>
      <c r="AI274" s="4" t="s">
        <v>4256</v>
      </c>
      <c r="AJ274" s="4" t="s">
        <v>4257</v>
      </c>
      <c r="AK274" s="4" t="s">
        <v>59</v>
      </c>
      <c r="AL274" s="4" t="s">
        <v>4258</v>
      </c>
      <c r="AM274" s="9">
        <v>0.01</v>
      </c>
      <c r="AN274" s="9">
        <v>0.02</v>
      </c>
      <c r="AO274" s="9">
        <v>0.03</v>
      </c>
      <c r="AP274" s="9">
        <v>0.05</v>
      </c>
      <c r="AQ274" s="6">
        <v>0.1</v>
      </c>
      <c r="AR274" s="5" t="s">
        <v>4259</v>
      </c>
      <c r="AS274" s="5" t="s">
        <v>4260</v>
      </c>
      <c r="AT274" s="4" t="s">
        <v>4261</v>
      </c>
      <c r="AU274" s="4" t="s">
        <v>4262</v>
      </c>
      <c r="AV274" s="4" t="s">
        <v>4263</v>
      </c>
      <c r="AW274" s="4" t="s">
        <v>4261</v>
      </c>
      <c r="AX274" s="4" t="s">
        <v>4262</v>
      </c>
      <c r="AY274" s="4" t="s">
        <v>229</v>
      </c>
      <c r="AZ274" s="4" t="s">
        <v>229</v>
      </c>
      <c r="BA274" s="4" t="s">
        <v>229</v>
      </c>
      <c r="BB274" s="4" t="s">
        <v>229</v>
      </c>
      <c r="BC274" s="4" t="s">
        <v>229</v>
      </c>
      <c r="BD274" s="4" t="s">
        <v>229</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4264</v>
      </c>
      <c r="BY274" s="67">
        <v>323350965</v>
      </c>
    </row>
    <row r="275" spans="1:77" ht="15.75" hidden="1">
      <c r="A275" s="49" t="str">
        <f>B275&amp;COUNTIF($B$3:B275,B275)</f>
        <v>02CD1121</v>
      </c>
      <c r="B275" s="3" t="s">
        <v>3954</v>
      </c>
      <c r="C275" s="4" t="s">
        <v>3955</v>
      </c>
      <c r="D275" s="4" t="s">
        <v>3956</v>
      </c>
      <c r="E275" s="4" t="s">
        <v>3957</v>
      </c>
      <c r="F275" s="4" t="s">
        <v>3958</v>
      </c>
      <c r="G275" s="4" t="s">
        <v>3959</v>
      </c>
      <c r="H275" s="3" t="s">
        <v>1243</v>
      </c>
      <c r="I275" s="4" t="s">
        <v>1244</v>
      </c>
      <c r="J275" s="4" t="s">
        <v>4265</v>
      </c>
      <c r="K275" s="5" t="s">
        <v>4266</v>
      </c>
      <c r="L275" s="6">
        <v>1</v>
      </c>
      <c r="M275" s="5" t="s">
        <v>125</v>
      </c>
      <c r="N275" s="88">
        <v>6</v>
      </c>
      <c r="O275" s="4" t="s">
        <v>135</v>
      </c>
      <c r="P275" s="88">
        <v>0</v>
      </c>
      <c r="Q275" s="4" t="s">
        <v>135</v>
      </c>
      <c r="R275" s="88">
        <v>10</v>
      </c>
      <c r="S275" s="4" t="s">
        <v>286</v>
      </c>
      <c r="T275" s="66" t="str">
        <f t="shared" si="4"/>
        <v xml:space="preserve">10. Reducción de las desigualdades </v>
      </c>
      <c r="U275" s="88" t="s">
        <v>349</v>
      </c>
      <c r="V275" s="4" t="s">
        <v>350</v>
      </c>
      <c r="W275" s="88" t="s">
        <v>351</v>
      </c>
      <c r="X275" s="4" t="s">
        <v>352</v>
      </c>
      <c r="Y275" s="88" t="s">
        <v>353</v>
      </c>
      <c r="Z275" s="4" t="s">
        <v>354</v>
      </c>
      <c r="AA275" s="52" t="s">
        <v>1351</v>
      </c>
      <c r="AB275" s="3" t="s">
        <v>1247</v>
      </c>
      <c r="AC275" s="4" t="s">
        <v>1248</v>
      </c>
      <c r="AD275" s="4" t="s">
        <v>4267</v>
      </c>
      <c r="AE275" s="4" t="s">
        <v>4268</v>
      </c>
      <c r="AF275" s="4" t="s">
        <v>4269</v>
      </c>
      <c r="AG275" s="4" t="s">
        <v>4270</v>
      </c>
      <c r="AH275" s="8">
        <v>1</v>
      </c>
      <c r="AI275" s="4" t="s">
        <v>4271</v>
      </c>
      <c r="AJ275" s="4" t="s">
        <v>4272</v>
      </c>
      <c r="AK275" s="4" t="s">
        <v>59</v>
      </c>
      <c r="AL275" s="4" t="s">
        <v>4273</v>
      </c>
      <c r="AM275" s="9">
        <v>0.25</v>
      </c>
      <c r="AN275" s="9">
        <v>0.5</v>
      </c>
      <c r="AO275" s="9">
        <v>0.75</v>
      </c>
      <c r="AP275" s="9">
        <v>1</v>
      </c>
      <c r="AQ275" s="6">
        <v>1</v>
      </c>
      <c r="AR275" s="5" t="s">
        <v>4274</v>
      </c>
      <c r="AS275" s="5" t="s">
        <v>4275</v>
      </c>
      <c r="AT275" s="4" t="s">
        <v>4276</v>
      </c>
      <c r="AU275" s="4" t="s">
        <v>4277</v>
      </c>
      <c r="AV275" s="4" t="s">
        <v>229</v>
      </c>
      <c r="AW275" s="4" t="s">
        <v>229</v>
      </c>
      <c r="AX275" s="4" t="s">
        <v>229</v>
      </c>
      <c r="AY275" s="4" t="s">
        <v>229</v>
      </c>
      <c r="AZ275" s="4" t="s">
        <v>229</v>
      </c>
      <c r="BA275" s="4" t="s">
        <v>229</v>
      </c>
      <c r="BB275" s="4" t="s">
        <v>229</v>
      </c>
      <c r="BC275" s="4" t="s">
        <v>229</v>
      </c>
      <c r="BD275" s="4" t="s">
        <v>229</v>
      </c>
      <c r="BE275" s="4" t="s">
        <v>229</v>
      </c>
      <c r="BF275" s="4" t="s">
        <v>229</v>
      </c>
      <c r="BG275" s="4" t="s">
        <v>229</v>
      </c>
      <c r="BH275" s="4" t="s">
        <v>229</v>
      </c>
      <c r="BI275" s="4" t="s">
        <v>229</v>
      </c>
      <c r="BJ275" s="4" t="s">
        <v>229</v>
      </c>
      <c r="BK275" s="4" t="s">
        <v>229</v>
      </c>
      <c r="BL275" s="4" t="s">
        <v>229</v>
      </c>
      <c r="BM275" s="4" t="s">
        <v>229</v>
      </c>
      <c r="BN275" s="4" t="s">
        <v>229</v>
      </c>
      <c r="BO275" s="4" t="s">
        <v>229</v>
      </c>
      <c r="BP275" s="4" t="s">
        <v>229</v>
      </c>
      <c r="BQ275" s="4" t="s">
        <v>229</v>
      </c>
      <c r="BR275" s="4" t="s">
        <v>229</v>
      </c>
      <c r="BS275" s="4" t="s">
        <v>229</v>
      </c>
      <c r="BT275" s="4" t="s">
        <v>229</v>
      </c>
      <c r="BU275" s="4" t="s">
        <v>229</v>
      </c>
      <c r="BV275" s="4" t="s">
        <v>229</v>
      </c>
      <c r="BY275" s="67">
        <v>300000</v>
      </c>
    </row>
    <row r="276" spans="1:77" ht="15.75" hidden="1">
      <c r="A276" s="49" t="str">
        <f>B276&amp;COUNTIF($B$3:B276,B276)</f>
        <v>02CD121</v>
      </c>
      <c r="B276" s="3" t="s">
        <v>4280</v>
      </c>
      <c r="C276" s="4" t="s">
        <v>4281</v>
      </c>
      <c r="D276" s="4" t="s">
        <v>4282</v>
      </c>
      <c r="E276" s="4" t="s">
        <v>4283</v>
      </c>
      <c r="F276" s="4" t="s">
        <v>4284</v>
      </c>
      <c r="G276" s="4" t="s">
        <v>4285</v>
      </c>
      <c r="H276" s="3" t="s">
        <v>898</v>
      </c>
      <c r="I276" s="4" t="s">
        <v>899</v>
      </c>
      <c r="J276" s="4" t="s">
        <v>4697</v>
      </c>
      <c r="K276" s="5" t="s">
        <v>4698</v>
      </c>
      <c r="L276" s="6">
        <v>5</v>
      </c>
      <c r="M276" s="5" t="s">
        <v>128</v>
      </c>
      <c r="N276" s="88">
        <v>1</v>
      </c>
      <c r="O276" s="5" t="s">
        <v>148</v>
      </c>
      <c r="P276" s="88">
        <v>11</v>
      </c>
      <c r="Q276" s="5" t="s">
        <v>201</v>
      </c>
      <c r="R276" s="88">
        <v>16</v>
      </c>
      <c r="S276" s="4" t="s">
        <v>31</v>
      </c>
      <c r="T276" s="66" t="str">
        <f t="shared" si="4"/>
        <v>16. Paz, justicia e instituciones sólidas</v>
      </c>
      <c r="U276" s="88" t="s">
        <v>497</v>
      </c>
      <c r="V276" s="4" t="s">
        <v>34</v>
      </c>
      <c r="W276" s="88" t="s">
        <v>3581</v>
      </c>
      <c r="X276" s="4" t="s">
        <v>235</v>
      </c>
      <c r="Y276" s="88" t="s">
        <v>497</v>
      </c>
      <c r="Z276" s="4" t="s">
        <v>902</v>
      </c>
      <c r="AA276" s="52" t="s">
        <v>15458</v>
      </c>
      <c r="AB276" s="3" t="s">
        <v>903</v>
      </c>
      <c r="AC276" s="4" t="s">
        <v>904</v>
      </c>
      <c r="AD276" s="4" t="s">
        <v>4699</v>
      </c>
      <c r="AE276" s="4" t="s">
        <v>4700</v>
      </c>
      <c r="AF276" s="4" t="s">
        <v>4701</v>
      </c>
      <c r="AG276" s="4" t="s">
        <v>4702</v>
      </c>
      <c r="AH276" s="6">
        <v>1.4999999999999999E-2</v>
      </c>
      <c r="AI276" s="4" t="s">
        <v>4703</v>
      </c>
      <c r="AJ276" s="4" t="s">
        <v>4704</v>
      </c>
      <c r="AK276" s="4" t="s">
        <v>2651</v>
      </c>
      <c r="AL276" s="4" t="s">
        <v>4705</v>
      </c>
      <c r="AM276" s="6">
        <v>1.4999999999999999E-2</v>
      </c>
      <c r="AN276" s="6">
        <v>1.4999999999999999E-2</v>
      </c>
      <c r="AO276" s="6">
        <v>1.4999999999999999E-2</v>
      </c>
      <c r="AP276" s="6">
        <v>1.4999999999999999E-2</v>
      </c>
      <c r="AQ276" s="3" t="s">
        <v>4706</v>
      </c>
      <c r="AR276" s="5" t="s">
        <v>4707</v>
      </c>
      <c r="AS276" s="5" t="s">
        <v>4708</v>
      </c>
      <c r="AT276" s="4" t="s">
        <v>4709</v>
      </c>
      <c r="AU276" s="4" t="s">
        <v>4710</v>
      </c>
      <c r="AV276" s="4" t="s">
        <v>4711</v>
      </c>
      <c r="AW276" s="4" t="s">
        <v>4709</v>
      </c>
      <c r="AX276" s="4" t="s">
        <v>4710</v>
      </c>
      <c r="AY276" s="4" t="s">
        <v>4712</v>
      </c>
      <c r="AZ276" s="4" t="s">
        <v>4709</v>
      </c>
      <c r="BA276" s="4" t="s">
        <v>4710</v>
      </c>
      <c r="BB276" s="4" t="s">
        <v>4713</v>
      </c>
      <c r="BC276" s="4" t="s">
        <v>4714</v>
      </c>
      <c r="BD276" s="4" t="s">
        <v>4715</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7">
        <v>10430260</v>
      </c>
    </row>
    <row r="277" spans="1:77" ht="15.75" hidden="1">
      <c r="A277" s="49" t="str">
        <f>B277&amp;COUNTIF($B$3:B277,B277)</f>
        <v>02CD122</v>
      </c>
      <c r="B277" s="3" t="s">
        <v>4280</v>
      </c>
      <c r="C277" s="4" t="s">
        <v>4281</v>
      </c>
      <c r="D277" s="4" t="s">
        <v>4282</v>
      </c>
      <c r="E277" s="4" t="s">
        <v>4283</v>
      </c>
      <c r="F277" s="4" t="s">
        <v>4284</v>
      </c>
      <c r="G277" s="4" t="s">
        <v>4285</v>
      </c>
      <c r="H277" s="3" t="s">
        <v>923</v>
      </c>
      <c r="I277" s="4" t="s">
        <v>924</v>
      </c>
      <c r="J277" s="4" t="s">
        <v>4678</v>
      </c>
      <c r="K277" s="5" t="s">
        <v>4679</v>
      </c>
      <c r="L277" s="6">
        <v>2</v>
      </c>
      <c r="M277" s="5" t="s">
        <v>22</v>
      </c>
      <c r="N277" s="88">
        <v>3</v>
      </c>
      <c r="O277" s="4" t="s">
        <v>138</v>
      </c>
      <c r="P277" s="88">
        <v>4</v>
      </c>
      <c r="Q277" s="4" t="s">
        <v>186</v>
      </c>
      <c r="R277" s="88">
        <v>11</v>
      </c>
      <c r="S277" s="4" t="s">
        <v>631</v>
      </c>
      <c r="T277" s="66" t="str">
        <f t="shared" si="4"/>
        <v>11. Ciudades y comunidades sostenibles</v>
      </c>
      <c r="U277" s="88" t="s">
        <v>349</v>
      </c>
      <c r="V277" s="4" t="s">
        <v>350</v>
      </c>
      <c r="W277" s="88" t="s">
        <v>497</v>
      </c>
      <c r="X277" s="4" t="s">
        <v>928</v>
      </c>
      <c r="Y277" s="88" t="s">
        <v>840</v>
      </c>
      <c r="Z277" s="4" t="s">
        <v>929</v>
      </c>
      <c r="AA277" s="52" t="s">
        <v>15463</v>
      </c>
      <c r="AB277" s="3" t="s">
        <v>930</v>
      </c>
      <c r="AC277" s="4" t="s">
        <v>931</v>
      </c>
      <c r="AD277" s="4" t="s">
        <v>4680</v>
      </c>
      <c r="AE277" s="4" t="s">
        <v>4681</v>
      </c>
      <c r="AF277" s="4" t="s">
        <v>4682</v>
      </c>
      <c r="AG277" s="4" t="s">
        <v>4683</v>
      </c>
      <c r="AH277" s="8">
        <v>0.9</v>
      </c>
      <c r="AI277" s="4" t="s">
        <v>4684</v>
      </c>
      <c r="AJ277" s="4" t="s">
        <v>4685</v>
      </c>
      <c r="AK277" s="4" t="s">
        <v>59</v>
      </c>
      <c r="AL277" s="4" t="s">
        <v>4686</v>
      </c>
      <c r="AM277" s="9">
        <v>0.3</v>
      </c>
      <c r="AN277" s="9">
        <v>0.6</v>
      </c>
      <c r="AO277" s="9">
        <v>0.8</v>
      </c>
      <c r="AP277" s="9">
        <v>0.9</v>
      </c>
      <c r="AQ277" s="3" t="s">
        <v>4687</v>
      </c>
      <c r="AR277" s="5" t="s">
        <v>4688</v>
      </c>
      <c r="AS277" s="5" t="s">
        <v>4689</v>
      </c>
      <c r="AT277" s="4" t="s">
        <v>4690</v>
      </c>
      <c r="AU277" s="4" t="s">
        <v>4691</v>
      </c>
      <c r="AV277" s="4" t="s">
        <v>4692</v>
      </c>
      <c r="AW277" s="4" t="s">
        <v>4690</v>
      </c>
      <c r="AX277" s="4" t="s">
        <v>4691</v>
      </c>
      <c r="AY277" s="4" t="s">
        <v>4693</v>
      </c>
      <c r="AZ277" s="4" t="s">
        <v>4690</v>
      </c>
      <c r="BA277" s="4" t="s">
        <v>4694</v>
      </c>
      <c r="BB277" s="4" t="s">
        <v>4695</v>
      </c>
      <c r="BC277" s="4" t="s">
        <v>4690</v>
      </c>
      <c r="BD277" s="4" t="s">
        <v>4691</v>
      </c>
      <c r="BE277" s="4" t="s">
        <v>4696</v>
      </c>
      <c r="BF277" s="4" t="s">
        <v>4690</v>
      </c>
      <c r="BG277" s="4" t="s">
        <v>4691</v>
      </c>
      <c r="BH277" s="4" t="s">
        <v>229</v>
      </c>
      <c r="BI277" s="4" t="s">
        <v>229</v>
      </c>
      <c r="BJ277" s="4" t="s">
        <v>229</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X277" t="s">
        <v>945</v>
      </c>
      <c r="BY277" s="67">
        <v>386000</v>
      </c>
    </row>
    <row r="278" spans="1:77" ht="15.75" hidden="1">
      <c r="A278" s="49" t="str">
        <f>B278&amp;COUNTIF($B$3:B278,B278)</f>
        <v>02CD123</v>
      </c>
      <c r="B278" s="3" t="s">
        <v>4280</v>
      </c>
      <c r="C278" s="4" t="s">
        <v>4281</v>
      </c>
      <c r="D278" s="4" t="s">
        <v>4282</v>
      </c>
      <c r="E278" s="4" t="s">
        <v>4283</v>
      </c>
      <c r="F278" s="4" t="s">
        <v>4284</v>
      </c>
      <c r="G278" s="4" t="s">
        <v>4285</v>
      </c>
      <c r="H278" s="3" t="s">
        <v>946</v>
      </c>
      <c r="I278" s="4" t="s">
        <v>947</v>
      </c>
      <c r="J278" s="4" t="s">
        <v>4665</v>
      </c>
      <c r="K278" s="5" t="s">
        <v>4666</v>
      </c>
      <c r="L278" s="6">
        <v>2</v>
      </c>
      <c r="M278" s="5" t="s">
        <v>22</v>
      </c>
      <c r="N278" s="88">
        <v>3</v>
      </c>
      <c r="O278" s="5" t="s">
        <v>138</v>
      </c>
      <c r="P278" s="88">
        <v>3</v>
      </c>
      <c r="Q278" s="5" t="s">
        <v>185</v>
      </c>
      <c r="R278" s="88">
        <v>11</v>
      </c>
      <c r="S278" s="4" t="s">
        <v>631</v>
      </c>
      <c r="T278" s="66" t="str">
        <f t="shared" si="4"/>
        <v>11. Ciudades y comunidades sostenibles</v>
      </c>
      <c r="U278" s="88" t="s">
        <v>349</v>
      </c>
      <c r="V278" s="4" t="s">
        <v>350</v>
      </c>
      <c r="W278" s="88" t="s">
        <v>497</v>
      </c>
      <c r="X278" s="4" t="s">
        <v>928</v>
      </c>
      <c r="Y278" s="88" t="s">
        <v>497</v>
      </c>
      <c r="Z278" s="4" t="s">
        <v>950</v>
      </c>
      <c r="AA278" s="52" t="s">
        <v>15464</v>
      </c>
      <c r="AB278" s="3" t="s">
        <v>951</v>
      </c>
      <c r="AC278" s="4" t="s">
        <v>952</v>
      </c>
      <c r="AD278" s="4" t="s">
        <v>4667</v>
      </c>
      <c r="AE278" s="4" t="s">
        <v>4668</v>
      </c>
      <c r="AF278" s="4" t="s">
        <v>4669</v>
      </c>
      <c r="AG278" s="4" t="s">
        <v>4670</v>
      </c>
      <c r="AH278" s="8">
        <v>0.06</v>
      </c>
      <c r="AI278" s="4" t="s">
        <v>4671</v>
      </c>
      <c r="AJ278" s="4" t="s">
        <v>4672</v>
      </c>
      <c r="AK278" s="4" t="s">
        <v>59</v>
      </c>
      <c r="AL278" s="4" t="s">
        <v>4673</v>
      </c>
      <c r="AM278" s="9">
        <v>1.4999999999999999E-2</v>
      </c>
      <c r="AN278" s="9">
        <v>0.03</v>
      </c>
      <c r="AO278" s="9">
        <v>4.4999999999999998E-2</v>
      </c>
      <c r="AP278" s="9">
        <v>0.06</v>
      </c>
      <c r="AQ278" s="3" t="s">
        <v>4674</v>
      </c>
      <c r="AR278" s="5" t="s">
        <v>4675</v>
      </c>
      <c r="AS278" s="5" t="s">
        <v>4676</v>
      </c>
      <c r="AT278" s="4" t="s">
        <v>4677</v>
      </c>
      <c r="AU278" s="4" t="s">
        <v>3032</v>
      </c>
      <c r="AV278" s="4" t="s">
        <v>229</v>
      </c>
      <c r="AW278" s="4" t="s">
        <v>229</v>
      </c>
      <c r="AX278" s="4" t="s">
        <v>229</v>
      </c>
      <c r="AY278" s="4" t="s">
        <v>229</v>
      </c>
      <c r="AZ278" s="4" t="s">
        <v>229</v>
      </c>
      <c r="BA278" s="4" t="s">
        <v>229</v>
      </c>
      <c r="BB278" s="4" t="s">
        <v>229</v>
      </c>
      <c r="BC278" s="4" t="s">
        <v>229</v>
      </c>
      <c r="BD278" s="4" t="s">
        <v>229</v>
      </c>
      <c r="BE278" s="4" t="s">
        <v>229</v>
      </c>
      <c r="BF278" s="4" t="s">
        <v>229</v>
      </c>
      <c r="BG278" s="4" t="s">
        <v>229</v>
      </c>
      <c r="BH278" s="4" t="s">
        <v>229</v>
      </c>
      <c r="BI278" s="4" t="s">
        <v>229</v>
      </c>
      <c r="BJ278" s="4" t="s">
        <v>229</v>
      </c>
      <c r="BK278" s="4" t="s">
        <v>229</v>
      </c>
      <c r="BL278" s="4" t="s">
        <v>229</v>
      </c>
      <c r="BM278" s="4" t="s">
        <v>229</v>
      </c>
      <c r="BN278" s="4" t="s">
        <v>229</v>
      </c>
      <c r="BO278" s="4" t="s">
        <v>229</v>
      </c>
      <c r="BP278" s="4" t="s">
        <v>229</v>
      </c>
      <c r="BQ278" s="4" t="s">
        <v>229</v>
      </c>
      <c r="BR278" s="4" t="s">
        <v>229</v>
      </c>
      <c r="BS278" s="4" t="s">
        <v>229</v>
      </c>
      <c r="BT278" s="4" t="s">
        <v>229</v>
      </c>
      <c r="BU278" s="4" t="s">
        <v>229</v>
      </c>
      <c r="BV278" s="4" t="s">
        <v>229</v>
      </c>
      <c r="BY278" s="67">
        <v>13333865</v>
      </c>
    </row>
    <row r="279" spans="1:77" ht="15.75" hidden="1">
      <c r="A279" s="49" t="str">
        <f>B279&amp;COUNTIF($B$3:B279,B279)</f>
        <v>02CD124</v>
      </c>
      <c r="B279" s="3" t="s">
        <v>4280</v>
      </c>
      <c r="C279" s="4" t="s">
        <v>4281</v>
      </c>
      <c r="D279" s="4" t="s">
        <v>4282</v>
      </c>
      <c r="E279" s="4" t="s">
        <v>4283</v>
      </c>
      <c r="F279" s="4" t="s">
        <v>4284</v>
      </c>
      <c r="G279" s="4" t="s">
        <v>4285</v>
      </c>
      <c r="H279" s="3" t="s">
        <v>998</v>
      </c>
      <c r="I279" s="4" t="s">
        <v>999</v>
      </c>
      <c r="J279" s="4" t="s">
        <v>4716</v>
      </c>
      <c r="K279" s="5" t="s">
        <v>4717</v>
      </c>
      <c r="L279" s="6">
        <v>2</v>
      </c>
      <c r="M279" s="5" t="s">
        <v>22</v>
      </c>
      <c r="N279" s="88">
        <v>2</v>
      </c>
      <c r="O279" s="4" t="s">
        <v>25</v>
      </c>
      <c r="P279" s="88">
        <v>2</v>
      </c>
      <c r="Q279" s="4" t="s">
        <v>180</v>
      </c>
      <c r="R279" s="88">
        <v>11</v>
      </c>
      <c r="S279" s="4" t="s">
        <v>631</v>
      </c>
      <c r="T279" s="66" t="str">
        <f t="shared" si="4"/>
        <v>11. Ciudades y comunidades sostenibles</v>
      </c>
      <c r="U279" s="88" t="s">
        <v>349</v>
      </c>
      <c r="V279" s="4" t="s">
        <v>350</v>
      </c>
      <c r="W279" s="88" t="s">
        <v>349</v>
      </c>
      <c r="X279" s="4" t="s">
        <v>783</v>
      </c>
      <c r="Y279" s="88" t="s">
        <v>351</v>
      </c>
      <c r="Z279" s="4" t="s">
        <v>1002</v>
      </c>
      <c r="AA279" s="52" t="s">
        <v>15461</v>
      </c>
      <c r="AB279" s="3" t="s">
        <v>1003</v>
      </c>
      <c r="AC279" s="4" t="s">
        <v>1004</v>
      </c>
      <c r="AD279" s="4" t="s">
        <v>4718</v>
      </c>
      <c r="AE279" s="4" t="s">
        <v>4719</v>
      </c>
      <c r="AF279" s="4" t="s">
        <v>4720</v>
      </c>
      <c r="AG279" s="4" t="s">
        <v>4721</v>
      </c>
      <c r="AH279" s="8">
        <v>0.1</v>
      </c>
      <c r="AI279" s="4" t="s">
        <v>4722</v>
      </c>
      <c r="AJ279" s="4" t="s">
        <v>4723</v>
      </c>
      <c r="AK279" s="4" t="s">
        <v>2651</v>
      </c>
      <c r="AL279" s="4" t="s">
        <v>4724</v>
      </c>
      <c r="AM279" s="3">
        <v>0.03</v>
      </c>
      <c r="AN279" s="3">
        <v>0.05</v>
      </c>
      <c r="AO279" s="3">
        <v>7.0000000000000007E-2</v>
      </c>
      <c r="AP279" s="3">
        <v>0.1</v>
      </c>
      <c r="AQ279" s="6">
        <v>0.4</v>
      </c>
      <c r="AR279" s="5" t="s">
        <v>4725</v>
      </c>
      <c r="AS279" s="5" t="s">
        <v>4726</v>
      </c>
      <c r="AT279" s="4" t="s">
        <v>4727</v>
      </c>
      <c r="AU279" s="4" t="s">
        <v>4728</v>
      </c>
      <c r="AV279" s="4" t="s">
        <v>4729</v>
      </c>
      <c r="AW279" s="4" t="s">
        <v>4727</v>
      </c>
      <c r="AX279" s="4" t="s">
        <v>4728</v>
      </c>
      <c r="AY279" s="4" t="s">
        <v>4730</v>
      </c>
      <c r="AZ279" s="4" t="s">
        <v>4727</v>
      </c>
      <c r="BA279" s="4" t="s">
        <v>4728</v>
      </c>
      <c r="BB279" s="4" t="s">
        <v>4731</v>
      </c>
      <c r="BC279" s="4" t="s">
        <v>4727</v>
      </c>
      <c r="BD279" s="4" t="s">
        <v>4728</v>
      </c>
      <c r="BE279" s="4" t="s">
        <v>229</v>
      </c>
      <c r="BF279" s="4" t="s">
        <v>229</v>
      </c>
      <c r="BG279" s="4" t="s">
        <v>229</v>
      </c>
      <c r="BH279" s="4" t="s">
        <v>229</v>
      </c>
      <c r="BI279" s="4" t="s">
        <v>229</v>
      </c>
      <c r="BJ279" s="4" t="s">
        <v>229</v>
      </c>
      <c r="BK279" s="4" t="s">
        <v>229</v>
      </c>
      <c r="BL279" s="4" t="s">
        <v>229</v>
      </c>
      <c r="BM279" s="4" t="s">
        <v>229</v>
      </c>
      <c r="BN279" s="4" t="s">
        <v>229</v>
      </c>
      <c r="BO279" s="4" t="s">
        <v>229</v>
      </c>
      <c r="BP279" s="4" t="s">
        <v>229</v>
      </c>
      <c r="BQ279" s="4" t="s">
        <v>229</v>
      </c>
      <c r="BR279" s="4" t="s">
        <v>229</v>
      </c>
      <c r="BS279" s="4" t="s">
        <v>229</v>
      </c>
      <c r="BT279" s="4" t="s">
        <v>229</v>
      </c>
      <c r="BU279" s="4" t="s">
        <v>229</v>
      </c>
      <c r="BV279" s="4" t="s">
        <v>229</v>
      </c>
      <c r="BY279" s="67">
        <v>63940001</v>
      </c>
    </row>
    <row r="280" spans="1:77" ht="15.75" hidden="1">
      <c r="A280" s="49" t="str">
        <f>B280&amp;COUNTIF($B$3:B280,B280)</f>
        <v>02CD125</v>
      </c>
      <c r="B280" s="3" t="s">
        <v>4280</v>
      </c>
      <c r="C280" s="4" t="s">
        <v>4281</v>
      </c>
      <c r="D280" s="4" t="s">
        <v>4282</v>
      </c>
      <c r="E280" s="4" t="s">
        <v>4283</v>
      </c>
      <c r="F280" s="4" t="s">
        <v>4284</v>
      </c>
      <c r="G280" s="4" t="s">
        <v>4285</v>
      </c>
      <c r="H280" s="3" t="s">
        <v>1018</v>
      </c>
      <c r="I280" s="4" t="s">
        <v>1019</v>
      </c>
      <c r="J280" s="4" t="s">
        <v>4648</v>
      </c>
      <c r="K280" s="5" t="s">
        <v>4649</v>
      </c>
      <c r="L280" s="6">
        <v>1</v>
      </c>
      <c r="M280" s="5" t="s">
        <v>125</v>
      </c>
      <c r="N280" s="88">
        <v>1</v>
      </c>
      <c r="O280" s="4" t="s">
        <v>130</v>
      </c>
      <c r="P280" s="88">
        <v>1</v>
      </c>
      <c r="Q280" s="4" t="s">
        <v>156</v>
      </c>
      <c r="R280" s="88">
        <v>4</v>
      </c>
      <c r="S280" s="4" t="s">
        <v>1022</v>
      </c>
      <c r="T280" s="66" t="str">
        <f t="shared" si="4"/>
        <v>4. Educación de calidad</v>
      </c>
      <c r="U280" s="88" t="s">
        <v>349</v>
      </c>
      <c r="V280" s="4" t="s">
        <v>350</v>
      </c>
      <c r="W280" s="88" t="s">
        <v>498</v>
      </c>
      <c r="X280" s="4" t="s">
        <v>693</v>
      </c>
      <c r="Y280" s="88" t="s">
        <v>497</v>
      </c>
      <c r="Z280" s="4" t="s">
        <v>1023</v>
      </c>
      <c r="AA280" s="52" t="s">
        <v>15466</v>
      </c>
      <c r="AB280" s="3">
        <v>115</v>
      </c>
      <c r="AC280" s="4" t="s">
        <v>1024</v>
      </c>
      <c r="AD280" s="4" t="s">
        <v>4650</v>
      </c>
      <c r="AE280" s="4" t="s">
        <v>4651</v>
      </c>
      <c r="AF280" s="4" t="s">
        <v>4652</v>
      </c>
      <c r="AG280" s="4" t="s">
        <v>4653</v>
      </c>
      <c r="AH280" s="3">
        <v>0.4</v>
      </c>
      <c r="AI280" s="4" t="s">
        <v>4654</v>
      </c>
      <c r="AJ280" s="4" t="s">
        <v>4655</v>
      </c>
      <c r="AK280" s="4" t="s">
        <v>2651</v>
      </c>
      <c r="AL280" s="4" t="s">
        <v>4656</v>
      </c>
      <c r="AM280" s="3">
        <v>0.1</v>
      </c>
      <c r="AN280" s="3">
        <v>0.2</v>
      </c>
      <c r="AO280" s="3">
        <v>0.3</v>
      </c>
      <c r="AP280" s="3">
        <v>0.4</v>
      </c>
      <c r="AQ280" s="6">
        <v>0.6</v>
      </c>
      <c r="AR280" s="5" t="s">
        <v>4657</v>
      </c>
      <c r="AS280" s="5" t="s">
        <v>4658</v>
      </c>
      <c r="AT280" s="4" t="s">
        <v>4336</v>
      </c>
      <c r="AU280" s="4" t="s">
        <v>4337</v>
      </c>
      <c r="AV280" s="4" t="s">
        <v>4659</v>
      </c>
      <c r="AW280" s="4" t="s">
        <v>4336</v>
      </c>
      <c r="AX280" s="4" t="s">
        <v>4337</v>
      </c>
      <c r="AY280" s="4" t="s">
        <v>4660</v>
      </c>
      <c r="AZ280" s="4" t="s">
        <v>4336</v>
      </c>
      <c r="BA280" s="4" t="s">
        <v>4337</v>
      </c>
      <c r="BB280" s="4" t="s">
        <v>4661</v>
      </c>
      <c r="BC280" s="4" t="s">
        <v>4336</v>
      </c>
      <c r="BD280" s="4" t="s">
        <v>4337</v>
      </c>
      <c r="BE280" s="4" t="s">
        <v>4662</v>
      </c>
      <c r="BF280" s="4" t="s">
        <v>4336</v>
      </c>
      <c r="BG280" s="4" t="s">
        <v>4337</v>
      </c>
      <c r="BH280" s="4" t="s">
        <v>4663</v>
      </c>
      <c r="BI280" s="4" t="s">
        <v>4336</v>
      </c>
      <c r="BJ280" s="4" t="s">
        <v>4337</v>
      </c>
      <c r="BK280" s="4" t="s">
        <v>4664</v>
      </c>
      <c r="BL280" s="4" t="s">
        <v>4336</v>
      </c>
      <c r="BM280" s="4" t="s">
        <v>4337</v>
      </c>
      <c r="BN280" s="4" t="s">
        <v>229</v>
      </c>
      <c r="BO280" s="4" t="s">
        <v>229</v>
      </c>
      <c r="BP280" s="4" t="s">
        <v>229</v>
      </c>
      <c r="BQ280" s="4" t="s">
        <v>229</v>
      </c>
      <c r="BR280" s="4" t="s">
        <v>229</v>
      </c>
      <c r="BS280" s="4" t="s">
        <v>229</v>
      </c>
      <c r="BT280" s="4" t="s">
        <v>229</v>
      </c>
      <c r="BU280" s="4" t="s">
        <v>229</v>
      </c>
      <c r="BV280" s="4" t="s">
        <v>229</v>
      </c>
      <c r="BY280" s="67">
        <v>2500000</v>
      </c>
    </row>
    <row r="281" spans="1:77" ht="15.75" hidden="1">
      <c r="A281" s="49" t="str">
        <f>B281&amp;COUNTIF($B$3:B281,B281)</f>
        <v>02CD126</v>
      </c>
      <c r="B281" s="3" t="s">
        <v>4280</v>
      </c>
      <c r="C281" s="4" t="s">
        <v>4281</v>
      </c>
      <c r="D281" s="4" t="s">
        <v>4282</v>
      </c>
      <c r="E281" s="4" t="s">
        <v>4283</v>
      </c>
      <c r="F281" s="4" t="s">
        <v>4284</v>
      </c>
      <c r="G281" s="4" t="s">
        <v>4285</v>
      </c>
      <c r="H281" s="3" t="s">
        <v>1035</v>
      </c>
      <c r="I281" s="4" t="s">
        <v>1036</v>
      </c>
      <c r="J281" s="4" t="s">
        <v>4634</v>
      </c>
      <c r="K281" s="5" t="s">
        <v>4635</v>
      </c>
      <c r="L281" s="6">
        <v>4</v>
      </c>
      <c r="M281" s="5" t="s">
        <v>127</v>
      </c>
      <c r="N281" s="88">
        <v>4</v>
      </c>
      <c r="O281" s="5" t="s">
        <v>145</v>
      </c>
      <c r="P281" s="88">
        <v>0</v>
      </c>
      <c r="Q281" s="5" t="s">
        <v>145</v>
      </c>
      <c r="R281" s="88">
        <v>4</v>
      </c>
      <c r="S281" s="4" t="s">
        <v>1022</v>
      </c>
      <c r="T281" s="66" t="str">
        <f t="shared" si="4"/>
        <v>4. Educación de calidad</v>
      </c>
      <c r="U281" s="88" t="s">
        <v>349</v>
      </c>
      <c r="V281" s="4" t="s">
        <v>350</v>
      </c>
      <c r="W281" s="88" t="s">
        <v>840</v>
      </c>
      <c r="X281" s="4" t="s">
        <v>1039</v>
      </c>
      <c r="Y281" s="88" t="s">
        <v>349</v>
      </c>
      <c r="Z281" s="4" t="s">
        <v>1040</v>
      </c>
      <c r="AA281" s="52" t="s">
        <v>15468</v>
      </c>
      <c r="AB281" s="3" t="s">
        <v>1041</v>
      </c>
      <c r="AC281" s="4" t="s">
        <v>1549</v>
      </c>
      <c r="AD281" s="4" t="s">
        <v>4636</v>
      </c>
      <c r="AE281" s="4" t="s">
        <v>4637</v>
      </c>
      <c r="AF281" s="4" t="s">
        <v>4638</v>
      </c>
      <c r="AG281" s="4" t="s">
        <v>4639</v>
      </c>
      <c r="AH281" s="3">
        <v>0.25</v>
      </c>
      <c r="AI281" s="4" t="s">
        <v>4640</v>
      </c>
      <c r="AJ281" s="4" t="s">
        <v>4641</v>
      </c>
      <c r="AK281" s="4" t="s">
        <v>2651</v>
      </c>
      <c r="AL281" s="4" t="s">
        <v>4642</v>
      </c>
      <c r="AM281" s="3">
        <v>4.4999999999999998E-2</v>
      </c>
      <c r="AN281" s="3">
        <v>0.115</v>
      </c>
      <c r="AO281" s="3">
        <v>0.185</v>
      </c>
      <c r="AP281" s="3">
        <v>0.25</v>
      </c>
      <c r="AQ281" s="6">
        <v>0.5</v>
      </c>
      <c r="AR281" s="5" t="s">
        <v>4643</v>
      </c>
      <c r="AS281" s="5" t="s">
        <v>4644</v>
      </c>
      <c r="AT281" s="4" t="s">
        <v>4645</v>
      </c>
      <c r="AU281" s="4" t="s">
        <v>4646</v>
      </c>
      <c r="AV281" s="4" t="s">
        <v>4647</v>
      </c>
      <c r="AW281" s="4" t="s">
        <v>4645</v>
      </c>
      <c r="AX281" s="4" t="s">
        <v>4646</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7">
        <v>1516644</v>
      </c>
    </row>
    <row r="282" spans="1:77" ht="15.75" hidden="1">
      <c r="A282" s="49" t="str">
        <f>B282&amp;COUNTIF($B$3:B282,B282)</f>
        <v>02CD127</v>
      </c>
      <c r="B282" s="3" t="s">
        <v>4280</v>
      </c>
      <c r="C282" s="4" t="s">
        <v>4281</v>
      </c>
      <c r="D282" s="4" t="s">
        <v>4282</v>
      </c>
      <c r="E282" s="4" t="s">
        <v>4283</v>
      </c>
      <c r="F282" s="4" t="s">
        <v>4284</v>
      </c>
      <c r="G282" s="4" t="s">
        <v>4285</v>
      </c>
      <c r="H282" s="3" t="s">
        <v>1054</v>
      </c>
      <c r="I282" s="4" t="s">
        <v>1055</v>
      </c>
      <c r="J282" s="4" t="s">
        <v>4620</v>
      </c>
      <c r="K282" s="5" t="s">
        <v>4621</v>
      </c>
      <c r="L282" s="6">
        <v>1</v>
      </c>
      <c r="M282" s="5" t="s">
        <v>125</v>
      </c>
      <c r="N282" s="88">
        <v>3</v>
      </c>
      <c r="O282" s="4" t="s">
        <v>132</v>
      </c>
      <c r="P282" s="88">
        <v>1</v>
      </c>
      <c r="Q282" s="4" t="s">
        <v>1058</v>
      </c>
      <c r="R282" s="88">
        <v>3</v>
      </c>
      <c r="S282" s="4" t="s">
        <v>972</v>
      </c>
      <c r="T282" s="66" t="str">
        <f t="shared" si="4"/>
        <v xml:space="preserve">3. Salud y bienestar </v>
      </c>
      <c r="U282" s="88" t="s">
        <v>349</v>
      </c>
      <c r="V282" s="4" t="s">
        <v>350</v>
      </c>
      <c r="W282" s="88" t="s">
        <v>840</v>
      </c>
      <c r="X282" s="4" t="s">
        <v>1039</v>
      </c>
      <c r="Y282" s="88" t="s">
        <v>497</v>
      </c>
      <c r="Z282" s="4" t="s">
        <v>1059</v>
      </c>
      <c r="AA282" s="52" t="s">
        <v>15469</v>
      </c>
      <c r="AB282" s="3" t="s">
        <v>1060</v>
      </c>
      <c r="AC282" s="4" t="s">
        <v>1061</v>
      </c>
      <c r="AD282" s="4" t="s">
        <v>4622</v>
      </c>
      <c r="AE282" s="4" t="s">
        <v>4623</v>
      </c>
      <c r="AF282" s="4" t="s">
        <v>4624</v>
      </c>
      <c r="AG282" s="4" t="s">
        <v>4625</v>
      </c>
      <c r="AH282" s="6">
        <v>0.1</v>
      </c>
      <c r="AI282" s="4" t="s">
        <v>4626</v>
      </c>
      <c r="AJ282" s="4" t="s">
        <v>4627</v>
      </c>
      <c r="AK282" s="4" t="s">
        <v>2651</v>
      </c>
      <c r="AL282" s="4" t="s">
        <v>4628</v>
      </c>
      <c r="AM282" s="3">
        <v>0.02</v>
      </c>
      <c r="AN282" s="3">
        <v>0.05</v>
      </c>
      <c r="AO282" s="3">
        <v>0.08</v>
      </c>
      <c r="AP282" s="3">
        <v>0.1</v>
      </c>
      <c r="AQ282" s="6">
        <v>0.5</v>
      </c>
      <c r="AR282" s="5" t="s">
        <v>4629</v>
      </c>
      <c r="AS282" s="5" t="s">
        <v>4630</v>
      </c>
      <c r="AT282" s="4" t="s">
        <v>4631</v>
      </c>
      <c r="AU282" s="4" t="s">
        <v>4632</v>
      </c>
      <c r="AV282" s="4" t="s">
        <v>4633</v>
      </c>
      <c r="AW282" s="4" t="s">
        <v>4631</v>
      </c>
      <c r="AX282" s="4" t="s">
        <v>4632</v>
      </c>
      <c r="AY282" s="4" t="s">
        <v>229</v>
      </c>
      <c r="AZ282" s="4" t="s">
        <v>229</v>
      </c>
      <c r="BA282" s="4" t="s">
        <v>229</v>
      </c>
      <c r="BB282" s="4" t="s">
        <v>229</v>
      </c>
      <c r="BC282" s="4" t="s">
        <v>229</v>
      </c>
      <c r="BD282" s="4" t="s">
        <v>229</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7">
        <v>2500000</v>
      </c>
    </row>
    <row r="283" spans="1:77" ht="15.75" hidden="1">
      <c r="A283" s="49" t="str">
        <f>B283&amp;COUNTIF($B$3:B283,B283)</f>
        <v>02CD128</v>
      </c>
      <c r="B283" s="3" t="s">
        <v>4280</v>
      </c>
      <c r="C283" s="4" t="s">
        <v>4281</v>
      </c>
      <c r="D283" s="4" t="s">
        <v>4282</v>
      </c>
      <c r="E283" s="4" t="s">
        <v>4283</v>
      </c>
      <c r="F283" s="4" t="s">
        <v>4284</v>
      </c>
      <c r="G283" s="4" t="s">
        <v>4285</v>
      </c>
      <c r="H283" s="3" t="s">
        <v>1072</v>
      </c>
      <c r="I283" s="4" t="s">
        <v>1073</v>
      </c>
      <c r="J283" s="4" t="s">
        <v>4608</v>
      </c>
      <c r="K283" s="5" t="s">
        <v>4609</v>
      </c>
      <c r="L283" s="6">
        <v>2</v>
      </c>
      <c r="M283" s="5" t="s">
        <v>22</v>
      </c>
      <c r="N283" s="88">
        <v>1</v>
      </c>
      <c r="O283" s="5" t="s">
        <v>137</v>
      </c>
      <c r="P283" s="88">
        <v>3</v>
      </c>
      <c r="Q283" s="5" t="s">
        <v>175</v>
      </c>
      <c r="R283" s="88">
        <v>12</v>
      </c>
      <c r="S283" s="4" t="s">
        <v>1076</v>
      </c>
      <c r="T283" s="66" t="str">
        <f t="shared" si="4"/>
        <v>12. Producción y consumo responsables</v>
      </c>
      <c r="U283" s="88" t="s">
        <v>528</v>
      </c>
      <c r="V283" s="4" t="s">
        <v>578</v>
      </c>
      <c r="W283" s="88" t="s">
        <v>349</v>
      </c>
      <c r="X283" s="4" t="s">
        <v>1077</v>
      </c>
      <c r="Y283" s="88" t="s">
        <v>497</v>
      </c>
      <c r="Z283" s="4" t="s">
        <v>1078</v>
      </c>
      <c r="AA283" s="52" t="s">
        <v>15459</v>
      </c>
      <c r="AB283" s="3" t="s">
        <v>1857</v>
      </c>
      <c r="AC283" s="4" t="s">
        <v>2948</v>
      </c>
      <c r="AD283" s="4" t="s">
        <v>4610</v>
      </c>
      <c r="AE283" s="4" t="s">
        <v>4611</v>
      </c>
      <c r="AF283" s="4" t="s">
        <v>4612</v>
      </c>
      <c r="AG283" s="4" t="s">
        <v>4613</v>
      </c>
      <c r="AH283" s="8">
        <v>1</v>
      </c>
      <c r="AI283" s="4" t="s">
        <v>4614</v>
      </c>
      <c r="AJ283" s="4" t="s">
        <v>4615</v>
      </c>
      <c r="AK283" s="4" t="s">
        <v>59</v>
      </c>
      <c r="AL283" s="4" t="s">
        <v>4616</v>
      </c>
      <c r="AM283" s="9">
        <v>1</v>
      </c>
      <c r="AN283" s="9">
        <v>1</v>
      </c>
      <c r="AO283" s="9">
        <v>0.5</v>
      </c>
      <c r="AP283" s="9">
        <v>0.5</v>
      </c>
      <c r="AQ283" s="6">
        <v>300</v>
      </c>
      <c r="AR283" s="5" t="s">
        <v>4617</v>
      </c>
      <c r="AS283" s="5" t="s">
        <v>4618</v>
      </c>
      <c r="AT283" s="4" t="s">
        <v>4384</v>
      </c>
      <c r="AU283" s="4" t="s">
        <v>4385</v>
      </c>
      <c r="AV283" s="4" t="s">
        <v>4619</v>
      </c>
      <c r="AW283" s="4" t="s">
        <v>4384</v>
      </c>
      <c r="AX283" s="4" t="s">
        <v>4385</v>
      </c>
      <c r="AY283" s="4" t="s">
        <v>229</v>
      </c>
      <c r="AZ283" s="4" t="s">
        <v>229</v>
      </c>
      <c r="BA283" s="4" t="s">
        <v>229</v>
      </c>
      <c r="BB283" s="4" t="s">
        <v>229</v>
      </c>
      <c r="BC283" s="4" t="s">
        <v>229</v>
      </c>
      <c r="BD283" s="4" t="s">
        <v>229</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7">
        <v>1020000</v>
      </c>
    </row>
    <row r="284" spans="1:77" ht="15.75" hidden="1">
      <c r="A284" s="49" t="str">
        <f>B284&amp;COUNTIF($B$3:B284,B284)</f>
        <v>02CD129</v>
      </c>
      <c r="B284" s="3" t="s">
        <v>4280</v>
      </c>
      <c r="C284" s="4" t="s">
        <v>4281</v>
      </c>
      <c r="D284" s="4" t="s">
        <v>4282</v>
      </c>
      <c r="E284" s="4" t="s">
        <v>4283</v>
      </c>
      <c r="F284" s="4" t="s">
        <v>4284</v>
      </c>
      <c r="G284" s="4" t="s">
        <v>4285</v>
      </c>
      <c r="H284" s="3" t="s">
        <v>4593</v>
      </c>
      <c r="I284" s="4" t="s">
        <v>4594</v>
      </c>
      <c r="J284" s="4" t="s">
        <v>4595</v>
      </c>
      <c r="K284" s="5" t="s">
        <v>4596</v>
      </c>
      <c r="L284" s="6">
        <v>6</v>
      </c>
      <c r="M284" s="5" t="s">
        <v>129</v>
      </c>
      <c r="N284" s="88">
        <v>3</v>
      </c>
      <c r="O284" s="4" t="s">
        <v>153</v>
      </c>
      <c r="P284" s="88">
        <v>1</v>
      </c>
      <c r="Q284" s="4" t="s">
        <v>217</v>
      </c>
      <c r="R284" s="88">
        <v>16</v>
      </c>
      <c r="S284" s="4" t="s">
        <v>31</v>
      </c>
      <c r="T284" s="66" t="str">
        <f t="shared" si="4"/>
        <v>16. Paz, justicia e instituciones sólidas</v>
      </c>
      <c r="U284" s="88" t="s">
        <v>497</v>
      </c>
      <c r="V284" s="4" t="s">
        <v>34</v>
      </c>
      <c r="W284" s="88" t="s">
        <v>528</v>
      </c>
      <c r="X284" s="4" t="s">
        <v>37</v>
      </c>
      <c r="Y284" s="88" t="s">
        <v>4738</v>
      </c>
      <c r="Z284" s="4" t="s">
        <v>40</v>
      </c>
      <c r="AA284" s="52" t="s">
        <v>15448</v>
      </c>
      <c r="AB284" s="3" t="s">
        <v>1228</v>
      </c>
      <c r="AC284" s="4" t="s">
        <v>1229</v>
      </c>
      <c r="AD284" s="4" t="s">
        <v>4597</v>
      </c>
      <c r="AE284" s="4" t="s">
        <v>4598</v>
      </c>
      <c r="AF284" s="4" t="s">
        <v>4599</v>
      </c>
      <c r="AG284" s="4" t="s">
        <v>4600</v>
      </c>
      <c r="AH284" s="8">
        <v>0.05</v>
      </c>
      <c r="AI284" s="4" t="s">
        <v>4601</v>
      </c>
      <c r="AJ284" s="4" t="s">
        <v>4602</v>
      </c>
      <c r="AK284" s="4" t="s">
        <v>2651</v>
      </c>
      <c r="AL284" s="4" t="s">
        <v>4603</v>
      </c>
      <c r="AM284" s="3">
        <v>0.01</v>
      </c>
      <c r="AN284" s="3">
        <v>0.03</v>
      </c>
      <c r="AO284" s="3">
        <v>0.04</v>
      </c>
      <c r="AP284" s="3">
        <v>0.05</v>
      </c>
      <c r="AQ284" s="6">
        <v>0.15</v>
      </c>
      <c r="AR284" s="5" t="s">
        <v>4604</v>
      </c>
      <c r="AS284" s="5" t="s">
        <v>4605</v>
      </c>
      <c r="AT284" s="4" t="s">
        <v>4606</v>
      </c>
      <c r="AU284" s="4" t="s">
        <v>4607</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7">
        <v>46150000</v>
      </c>
    </row>
    <row r="285" spans="1:77" ht="15.75" hidden="1">
      <c r="A285" s="49" t="str">
        <f>B285&amp;COUNTIF($B$3:B285,B285)</f>
        <v>02CD1210</v>
      </c>
      <c r="B285" s="3" t="s">
        <v>4280</v>
      </c>
      <c r="C285" s="4" t="s">
        <v>4281</v>
      </c>
      <c r="D285" s="4" t="s">
        <v>4282</v>
      </c>
      <c r="E285" s="4" t="s">
        <v>4283</v>
      </c>
      <c r="F285" s="4" t="s">
        <v>4284</v>
      </c>
      <c r="G285" s="4" t="s">
        <v>4285</v>
      </c>
      <c r="H285" s="3" t="s">
        <v>3849</v>
      </c>
      <c r="I285" s="4" t="s">
        <v>3850</v>
      </c>
      <c r="J285" s="4" t="s">
        <v>4575</v>
      </c>
      <c r="K285" s="5" t="s">
        <v>4576</v>
      </c>
      <c r="L285" s="6">
        <v>2</v>
      </c>
      <c r="M285" s="5" t="s">
        <v>22</v>
      </c>
      <c r="N285" s="88">
        <v>3</v>
      </c>
      <c r="O285" s="5" t="s">
        <v>138</v>
      </c>
      <c r="P285" s="88">
        <v>4</v>
      </c>
      <c r="Q285" s="5" t="s">
        <v>186</v>
      </c>
      <c r="R285" s="88">
        <v>15</v>
      </c>
      <c r="S285" s="4" t="s">
        <v>927</v>
      </c>
      <c r="T285" s="66" t="str">
        <f t="shared" si="4"/>
        <v>15. Vida de ecosistemas terrestres</v>
      </c>
      <c r="U285" s="88" t="s">
        <v>349</v>
      </c>
      <c r="V285" s="4" t="s">
        <v>350</v>
      </c>
      <c r="W285" s="88" t="s">
        <v>497</v>
      </c>
      <c r="X285" s="4" t="s">
        <v>928</v>
      </c>
      <c r="Y285" s="88" t="s">
        <v>351</v>
      </c>
      <c r="Z285" s="4" t="s">
        <v>1404</v>
      </c>
      <c r="AA285" s="52" t="s">
        <v>945</v>
      </c>
      <c r="AB285" s="3" t="s">
        <v>1405</v>
      </c>
      <c r="AC285" s="4" t="s">
        <v>1406</v>
      </c>
      <c r="AD285" s="4" t="s">
        <v>4577</v>
      </c>
      <c r="AE285" s="4" t="s">
        <v>4578</v>
      </c>
      <c r="AF285" s="4" t="s">
        <v>4579</v>
      </c>
      <c r="AG285" s="4" t="s">
        <v>4580</v>
      </c>
      <c r="AH285" s="8">
        <v>1.5</v>
      </c>
      <c r="AI285" s="4" t="s">
        <v>4581</v>
      </c>
      <c r="AJ285" s="4" t="s">
        <v>4582</v>
      </c>
      <c r="AK285" s="4" t="s">
        <v>59</v>
      </c>
      <c r="AL285" s="4" t="s">
        <v>4583</v>
      </c>
      <c r="AM285" s="9">
        <v>0.37</v>
      </c>
      <c r="AN285" s="9">
        <v>0.74</v>
      </c>
      <c r="AO285" s="9">
        <v>1.1200000000000001</v>
      </c>
      <c r="AP285" s="9">
        <v>1.5</v>
      </c>
      <c r="AQ285" s="6">
        <v>1.5</v>
      </c>
      <c r="AR285" s="5" t="s">
        <v>4584</v>
      </c>
      <c r="AS285" s="5" t="s">
        <v>4585</v>
      </c>
      <c r="AT285" s="4" t="s">
        <v>4586</v>
      </c>
      <c r="AU285" s="4" t="s">
        <v>4587</v>
      </c>
      <c r="AV285" s="4" t="s">
        <v>4588</v>
      </c>
      <c r="AW285" s="4" t="s">
        <v>4586</v>
      </c>
      <c r="AX285" s="4" t="s">
        <v>4587</v>
      </c>
      <c r="AY285" s="4" t="s">
        <v>4589</v>
      </c>
      <c r="AZ285" s="4" t="s">
        <v>4586</v>
      </c>
      <c r="BA285" s="4" t="s">
        <v>4587</v>
      </c>
      <c r="BB285" s="4" t="s">
        <v>4590</v>
      </c>
      <c r="BC285" s="4" t="s">
        <v>4586</v>
      </c>
      <c r="BD285" s="4" t="s">
        <v>4587</v>
      </c>
      <c r="BE285" s="4" t="s">
        <v>4591</v>
      </c>
      <c r="BF285" s="4" t="s">
        <v>4586</v>
      </c>
      <c r="BG285" s="4" t="s">
        <v>4587</v>
      </c>
      <c r="BH285" s="4" t="s">
        <v>4592</v>
      </c>
      <c r="BI285" s="4" t="s">
        <v>4586</v>
      </c>
      <c r="BJ285" s="4" t="s">
        <v>4587</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7">
        <v>1045000</v>
      </c>
    </row>
    <row r="286" spans="1:77" ht="15.75" hidden="1">
      <c r="A286" s="49" t="str">
        <f>B286&amp;COUNTIF($B$3:B286,B286)</f>
        <v>02CD1211</v>
      </c>
      <c r="B286" s="3" t="s">
        <v>4280</v>
      </c>
      <c r="C286" s="4" t="s">
        <v>4281</v>
      </c>
      <c r="D286" s="4" t="s">
        <v>4282</v>
      </c>
      <c r="E286" s="4" t="s">
        <v>4283</v>
      </c>
      <c r="F286" s="4" t="s">
        <v>4284</v>
      </c>
      <c r="G286" s="4" t="s">
        <v>4285</v>
      </c>
      <c r="H286" s="3" t="s">
        <v>1296</v>
      </c>
      <c r="I286" s="4" t="s">
        <v>1297</v>
      </c>
      <c r="J286" s="4" t="s">
        <v>4563</v>
      </c>
      <c r="K286" s="5" t="s">
        <v>4564</v>
      </c>
      <c r="L286" s="6">
        <v>2</v>
      </c>
      <c r="M286" s="5" t="s">
        <v>22</v>
      </c>
      <c r="N286" s="88">
        <v>3</v>
      </c>
      <c r="O286" s="4" t="s">
        <v>138</v>
      </c>
      <c r="P286" s="88">
        <v>2</v>
      </c>
      <c r="Q286" s="4" t="s">
        <v>184</v>
      </c>
      <c r="R286" s="88">
        <v>6</v>
      </c>
      <c r="S286" s="4" t="s">
        <v>1300</v>
      </c>
      <c r="T286" s="66" t="str">
        <f t="shared" si="4"/>
        <v xml:space="preserve">6. Agua limpia y saneamiento </v>
      </c>
      <c r="U286" s="88" t="s">
        <v>349</v>
      </c>
      <c r="V286" s="4" t="s">
        <v>350</v>
      </c>
      <c r="W286" s="88" t="s">
        <v>349</v>
      </c>
      <c r="X286" s="4" t="s">
        <v>783</v>
      </c>
      <c r="Y286" s="88" t="s">
        <v>528</v>
      </c>
      <c r="Z286" s="4" t="s">
        <v>1301</v>
      </c>
      <c r="AA286" s="52" t="s">
        <v>15460</v>
      </c>
      <c r="AB286" s="3" t="s">
        <v>1302</v>
      </c>
      <c r="AC286" s="4" t="s">
        <v>1303</v>
      </c>
      <c r="AD286" s="4" t="s">
        <v>4565</v>
      </c>
      <c r="AE286" s="4" t="s">
        <v>4551</v>
      </c>
      <c r="AF286" s="4" t="s">
        <v>4566</v>
      </c>
      <c r="AG286" s="4" t="s">
        <v>4567</v>
      </c>
      <c r="AH286" s="8">
        <v>0.9</v>
      </c>
      <c r="AI286" s="4" t="s">
        <v>4568</v>
      </c>
      <c r="AJ286" s="4" t="s">
        <v>4569</v>
      </c>
      <c r="AK286" s="4" t="s">
        <v>59</v>
      </c>
      <c r="AL286" s="4" t="s">
        <v>4570</v>
      </c>
      <c r="AM286" s="9">
        <v>0.23</v>
      </c>
      <c r="AN286" s="9">
        <v>0.45</v>
      </c>
      <c r="AO286" s="9">
        <v>0.77</v>
      </c>
      <c r="AP286" s="9">
        <v>0.9</v>
      </c>
      <c r="AQ286" s="3" t="s">
        <v>4571</v>
      </c>
      <c r="AR286" s="5" t="s">
        <v>4572</v>
      </c>
      <c r="AS286" s="5" t="s">
        <v>4573</v>
      </c>
      <c r="AT286" s="4" t="s">
        <v>4545</v>
      </c>
      <c r="AU286" s="4" t="s">
        <v>4546</v>
      </c>
      <c r="AV286" s="4" t="s">
        <v>4574</v>
      </c>
      <c r="AW286" s="4" t="s">
        <v>4545</v>
      </c>
      <c r="AX286" s="4" t="s">
        <v>4546</v>
      </c>
      <c r="AY286" s="4" t="s">
        <v>229</v>
      </c>
      <c r="AZ286" s="4" t="s">
        <v>4545</v>
      </c>
      <c r="BA286" s="4" t="s">
        <v>4546</v>
      </c>
      <c r="BB286" s="4" t="s">
        <v>229</v>
      </c>
      <c r="BC286" s="4" t="s">
        <v>4545</v>
      </c>
      <c r="BD286" s="4" t="s">
        <v>4546</v>
      </c>
      <c r="BE286" s="4" t="s">
        <v>229</v>
      </c>
      <c r="BF286" s="4" t="s">
        <v>229</v>
      </c>
      <c r="BG286" s="4" t="s">
        <v>229</v>
      </c>
      <c r="BH286" s="4" t="s">
        <v>229</v>
      </c>
      <c r="BI286" s="4" t="s">
        <v>229</v>
      </c>
      <c r="BJ286" s="4" t="s">
        <v>229</v>
      </c>
      <c r="BK286" s="4" t="s">
        <v>229</v>
      </c>
      <c r="BL286" s="4" t="s">
        <v>229</v>
      </c>
      <c r="BM286" s="4" t="s">
        <v>229</v>
      </c>
      <c r="BN286" s="4" t="s">
        <v>229</v>
      </c>
      <c r="BO286" s="4" t="s">
        <v>229</v>
      </c>
      <c r="BP286" s="4" t="s">
        <v>229</v>
      </c>
      <c r="BQ286" s="4" t="s">
        <v>229</v>
      </c>
      <c r="BR286" s="4" t="s">
        <v>229</v>
      </c>
      <c r="BS286" s="4" t="s">
        <v>229</v>
      </c>
      <c r="BT286" s="4" t="s">
        <v>229</v>
      </c>
      <c r="BU286" s="4" t="s">
        <v>229</v>
      </c>
      <c r="BV286" s="4" t="s">
        <v>229</v>
      </c>
      <c r="BY286" s="67">
        <v>699381</v>
      </c>
    </row>
    <row r="287" spans="1:77" ht="15.75" hidden="1">
      <c r="A287" s="49" t="str">
        <f>B287&amp;COUNTIF($B$3:B287,B287)</f>
        <v>02CD1212</v>
      </c>
      <c r="B287" s="3" t="s">
        <v>4280</v>
      </c>
      <c r="C287" s="4" t="s">
        <v>4281</v>
      </c>
      <c r="D287" s="4" t="s">
        <v>4282</v>
      </c>
      <c r="E287" s="4" t="s">
        <v>4283</v>
      </c>
      <c r="F287" s="4" t="s">
        <v>4284</v>
      </c>
      <c r="G287" s="4" t="s">
        <v>4285</v>
      </c>
      <c r="H287" s="3" t="s">
        <v>2163</v>
      </c>
      <c r="I287" s="4" t="s">
        <v>2164</v>
      </c>
      <c r="J287" s="4" t="s">
        <v>4548</v>
      </c>
      <c r="K287" s="5" t="s">
        <v>4549</v>
      </c>
      <c r="L287" s="6">
        <v>2</v>
      </c>
      <c r="M287" s="5" t="s">
        <v>22</v>
      </c>
      <c r="N287" s="88">
        <v>2</v>
      </c>
      <c r="O287" s="5" t="s">
        <v>25</v>
      </c>
      <c r="P287" s="88">
        <v>1</v>
      </c>
      <c r="Q287" s="5" t="s">
        <v>28</v>
      </c>
      <c r="R287" s="88">
        <v>11</v>
      </c>
      <c r="S287" s="4" t="s">
        <v>631</v>
      </c>
      <c r="T287" s="66" t="str">
        <f t="shared" si="4"/>
        <v>11. Ciudades y comunidades sostenibles</v>
      </c>
      <c r="U287" s="88" t="s">
        <v>349</v>
      </c>
      <c r="V287" s="4" t="s">
        <v>350</v>
      </c>
      <c r="W287" s="88" t="s">
        <v>349</v>
      </c>
      <c r="X287" s="4" t="s">
        <v>783</v>
      </c>
      <c r="Y287" s="88" t="s">
        <v>497</v>
      </c>
      <c r="Z287" s="4" t="s">
        <v>784</v>
      </c>
      <c r="AA287" s="52" t="s">
        <v>15456</v>
      </c>
      <c r="AB287" s="3" t="s">
        <v>1324</v>
      </c>
      <c r="AC287" s="4" t="s">
        <v>1325</v>
      </c>
      <c r="AD287" s="4" t="s">
        <v>4550</v>
      </c>
      <c r="AE287" s="4" t="s">
        <v>4551</v>
      </c>
      <c r="AF287" s="4" t="s">
        <v>4552</v>
      </c>
      <c r="AG287" s="4" t="s">
        <v>4553</v>
      </c>
      <c r="AH287" s="8">
        <v>0.9</v>
      </c>
      <c r="AI287" s="4" t="s">
        <v>4554</v>
      </c>
      <c r="AJ287" s="4" t="s">
        <v>4555</v>
      </c>
      <c r="AK287" s="4" t="s">
        <v>59</v>
      </c>
      <c r="AL287" s="4" t="s">
        <v>4556</v>
      </c>
      <c r="AM287" s="9">
        <v>0.15</v>
      </c>
      <c r="AN287" s="9">
        <v>0.35</v>
      </c>
      <c r="AO287" s="9">
        <v>0.8</v>
      </c>
      <c r="AP287" s="9">
        <v>0.9</v>
      </c>
      <c r="AQ287" s="3" t="s">
        <v>4557</v>
      </c>
      <c r="AR287" s="5" t="s">
        <v>4558</v>
      </c>
      <c r="AS287" s="5" t="s">
        <v>4559</v>
      </c>
      <c r="AT287" s="4" t="s">
        <v>4542</v>
      </c>
      <c r="AU287" s="4" t="s">
        <v>4560</v>
      </c>
      <c r="AV287" s="4" t="s">
        <v>4561</v>
      </c>
      <c r="AW287" s="4" t="s">
        <v>4545</v>
      </c>
      <c r="AX287" s="4" t="s">
        <v>4546</v>
      </c>
      <c r="AY287" s="4" t="s">
        <v>4561</v>
      </c>
      <c r="AZ287" s="4" t="s">
        <v>4545</v>
      </c>
      <c r="BA287" s="4" t="s">
        <v>4546</v>
      </c>
      <c r="BB287" s="4" t="s">
        <v>4562</v>
      </c>
      <c r="BC287" s="4" t="s">
        <v>4545</v>
      </c>
      <c r="BD287" s="4" t="s">
        <v>4546</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7">
        <v>200000</v>
      </c>
    </row>
    <row r="288" spans="1:77" ht="15.75" hidden="1">
      <c r="A288" s="49" t="str">
        <f>B288&amp;COUNTIF($B$3:B288,B288)</f>
        <v>02CD1213</v>
      </c>
      <c r="B288" s="3" t="s">
        <v>4280</v>
      </c>
      <c r="C288" s="4" t="s">
        <v>4281</v>
      </c>
      <c r="D288" s="4" t="s">
        <v>4282</v>
      </c>
      <c r="E288" s="4" t="s">
        <v>4283</v>
      </c>
      <c r="F288" s="4" t="s">
        <v>4284</v>
      </c>
      <c r="G288" s="4" t="s">
        <v>4285</v>
      </c>
      <c r="H288" s="3" t="s">
        <v>1261</v>
      </c>
      <c r="I288" s="4" t="s">
        <v>1262</v>
      </c>
      <c r="J288" s="4" t="s">
        <v>4530</v>
      </c>
      <c r="K288" s="5" t="s">
        <v>4531</v>
      </c>
      <c r="L288" s="6">
        <v>2</v>
      </c>
      <c r="M288" s="5" t="s">
        <v>22</v>
      </c>
      <c r="N288" s="88">
        <v>2</v>
      </c>
      <c r="O288" s="4" t="s">
        <v>25</v>
      </c>
      <c r="P288" s="88">
        <v>2</v>
      </c>
      <c r="Q288" s="4" t="s">
        <v>180</v>
      </c>
      <c r="R288" s="88">
        <v>11</v>
      </c>
      <c r="S288" s="4" t="s">
        <v>631</v>
      </c>
      <c r="T288" s="66" t="str">
        <f t="shared" si="4"/>
        <v>11. Ciudades y comunidades sostenibles</v>
      </c>
      <c r="U288" s="88" t="s">
        <v>349</v>
      </c>
      <c r="V288" s="4" t="s">
        <v>350</v>
      </c>
      <c r="W288" s="88" t="s">
        <v>349</v>
      </c>
      <c r="X288" s="4" t="s">
        <v>783</v>
      </c>
      <c r="Y288" s="88" t="s">
        <v>497</v>
      </c>
      <c r="Z288" s="4" t="s">
        <v>784</v>
      </c>
      <c r="AA288" s="52" t="s">
        <v>15456</v>
      </c>
      <c r="AB288" s="3" t="s">
        <v>1265</v>
      </c>
      <c r="AC288" s="4" t="s">
        <v>1266</v>
      </c>
      <c r="AD288" s="4" t="s">
        <v>4532</v>
      </c>
      <c r="AE288" s="4" t="s">
        <v>4533</v>
      </c>
      <c r="AF288" s="4" t="s">
        <v>4534</v>
      </c>
      <c r="AG288" s="4" t="s">
        <v>4535</v>
      </c>
      <c r="AH288" s="8">
        <v>0.9</v>
      </c>
      <c r="AI288" s="4" t="s">
        <v>4536</v>
      </c>
      <c r="AJ288" s="4" t="s">
        <v>4537</v>
      </c>
      <c r="AK288" s="4" t="s">
        <v>59</v>
      </c>
      <c r="AL288" s="4" t="s">
        <v>4538</v>
      </c>
      <c r="AM288" s="9">
        <v>0.3</v>
      </c>
      <c r="AN288" s="9">
        <v>0.6</v>
      </c>
      <c r="AO288" s="9">
        <v>0.8</v>
      </c>
      <c r="AP288" s="9">
        <v>0.9</v>
      </c>
      <c r="AQ288" s="3" t="s">
        <v>4539</v>
      </c>
      <c r="AR288" s="5" t="s">
        <v>4540</v>
      </c>
      <c r="AS288" s="5" t="s">
        <v>4541</v>
      </c>
      <c r="AT288" s="4" t="s">
        <v>4542</v>
      </c>
      <c r="AU288" s="4" t="s">
        <v>4543</v>
      </c>
      <c r="AV288" s="4" t="s">
        <v>4544</v>
      </c>
      <c r="AW288" s="4" t="s">
        <v>4545</v>
      </c>
      <c r="AX288" s="4" t="s">
        <v>4546</v>
      </c>
      <c r="AY288" s="4" t="s">
        <v>4547</v>
      </c>
      <c r="AZ288" s="4" t="s">
        <v>4545</v>
      </c>
      <c r="BA288" s="4" t="s">
        <v>4546</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7">
        <v>660910</v>
      </c>
    </row>
    <row r="289" spans="1:77" ht="15.75" hidden="1">
      <c r="A289" s="49" t="str">
        <f>B289&amp;COUNTIF($B$3:B289,B289)</f>
        <v>02CD1214</v>
      </c>
      <c r="B289" s="3" t="s">
        <v>4280</v>
      </c>
      <c r="C289" s="4" t="s">
        <v>4281</v>
      </c>
      <c r="D289" s="4" t="s">
        <v>4513</v>
      </c>
      <c r="E289" s="4" t="s">
        <v>4283</v>
      </c>
      <c r="F289" s="4" t="s">
        <v>4284</v>
      </c>
      <c r="G289" s="4" t="s">
        <v>4285</v>
      </c>
      <c r="H289" s="3" t="s">
        <v>14</v>
      </c>
      <c r="I289" s="4" t="s">
        <v>16</v>
      </c>
      <c r="J289" s="4" t="s">
        <v>4514</v>
      </c>
      <c r="K289" s="5" t="s">
        <v>4515</v>
      </c>
      <c r="L289" s="6">
        <v>2</v>
      </c>
      <c r="M289" s="5" t="s">
        <v>22</v>
      </c>
      <c r="N289" s="88" t="s">
        <v>349</v>
      </c>
      <c r="O289" s="5" t="s">
        <v>25</v>
      </c>
      <c r="P289" s="88" t="s">
        <v>497</v>
      </c>
      <c r="Q289" s="5" t="s">
        <v>28</v>
      </c>
      <c r="R289" s="88" t="s">
        <v>1593</v>
      </c>
      <c r="S289" s="4" t="s">
        <v>286</v>
      </c>
      <c r="T289" s="66" t="str">
        <f t="shared" si="4"/>
        <v xml:space="preserve">10. Reducción de las desigualdades </v>
      </c>
      <c r="U289" s="88" t="s">
        <v>349</v>
      </c>
      <c r="V289" s="4" t="s">
        <v>34</v>
      </c>
      <c r="W289" s="88" t="s">
        <v>349</v>
      </c>
      <c r="X289" s="4" t="s">
        <v>269</v>
      </c>
      <c r="Y289" s="88" t="s">
        <v>497</v>
      </c>
      <c r="Z289" s="4" t="s">
        <v>3891</v>
      </c>
      <c r="AA289" s="52" t="s">
        <v>15456</v>
      </c>
      <c r="AB289" s="3" t="s">
        <v>42</v>
      </c>
      <c r="AC289" s="4" t="s">
        <v>44</v>
      </c>
      <c r="AD289" s="4" t="s">
        <v>4516</v>
      </c>
      <c r="AE289" s="4" t="s">
        <v>4517</v>
      </c>
      <c r="AF289" s="4" t="s">
        <v>4518</v>
      </c>
      <c r="AG289" s="4" t="s">
        <v>4519</v>
      </c>
      <c r="AH289" s="8">
        <v>0.04</v>
      </c>
      <c r="AI289" s="4" t="s">
        <v>4520</v>
      </c>
      <c r="AJ289" s="4" t="s">
        <v>4521</v>
      </c>
      <c r="AK289" s="4" t="s">
        <v>59</v>
      </c>
      <c r="AL289" s="4" t="s">
        <v>4522</v>
      </c>
      <c r="AM289" s="8">
        <v>0</v>
      </c>
      <c r="AN289" s="9">
        <v>0.02</v>
      </c>
      <c r="AO289" s="9">
        <v>0.03</v>
      </c>
      <c r="AP289" s="9">
        <v>0.04</v>
      </c>
      <c r="AQ289" s="6">
        <v>0.1</v>
      </c>
      <c r="AR289" s="5" t="s">
        <v>4523</v>
      </c>
      <c r="AS289" s="5" t="s">
        <v>4524</v>
      </c>
      <c r="AT289" s="4" t="s">
        <v>4525</v>
      </c>
      <c r="AU289" s="4" t="s">
        <v>4526</v>
      </c>
      <c r="AV289" s="4" t="s">
        <v>4527</v>
      </c>
      <c r="AW289" s="4" t="s">
        <v>4525</v>
      </c>
      <c r="AX289" s="4" t="s">
        <v>4526</v>
      </c>
      <c r="AY289" s="4" t="s">
        <v>4528</v>
      </c>
      <c r="AZ289" s="4" t="s">
        <v>4525</v>
      </c>
      <c r="BA289" s="4" t="s">
        <v>4526</v>
      </c>
      <c r="BB289" s="4" t="s">
        <v>4529</v>
      </c>
      <c r="BC289" s="4" t="s">
        <v>4525</v>
      </c>
      <c r="BD289" s="4" t="s">
        <v>4526</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W289" t="s">
        <v>120</v>
      </c>
      <c r="BX289" t="s">
        <v>122</v>
      </c>
      <c r="BY289" s="67">
        <v>18067672</v>
      </c>
    </row>
    <row r="290" spans="1:77" ht="15.75" hidden="1">
      <c r="A290" s="49" t="str">
        <f>B290&amp;COUNTIF($B$3:B290,B290)</f>
        <v>02CD1215</v>
      </c>
      <c r="B290" s="3" t="s">
        <v>4280</v>
      </c>
      <c r="C290" s="4" t="s">
        <v>4281</v>
      </c>
      <c r="D290" s="4" t="s">
        <v>4282</v>
      </c>
      <c r="E290" s="4" t="s">
        <v>4283</v>
      </c>
      <c r="F290" s="4" t="s">
        <v>4284</v>
      </c>
      <c r="G290" s="4" t="s">
        <v>4285</v>
      </c>
      <c r="H290" s="3" t="s">
        <v>231</v>
      </c>
      <c r="I290" s="4" t="s">
        <v>232</v>
      </c>
      <c r="J290" s="4" t="s">
        <v>4490</v>
      </c>
      <c r="K290" s="5" t="s">
        <v>4491</v>
      </c>
      <c r="L290" s="6">
        <v>5</v>
      </c>
      <c r="M290" s="5" t="s">
        <v>128</v>
      </c>
      <c r="N290" s="88">
        <v>3</v>
      </c>
      <c r="O290" s="4" t="s">
        <v>150</v>
      </c>
      <c r="P290" s="88">
        <v>1</v>
      </c>
      <c r="Q290" s="4" t="s">
        <v>209</v>
      </c>
      <c r="R290" s="88">
        <v>16</v>
      </c>
      <c r="S290" s="4" t="s">
        <v>31</v>
      </c>
      <c r="T290" s="66" t="str">
        <f t="shared" si="4"/>
        <v>16. Paz, justicia e instituciones sólidas</v>
      </c>
      <c r="U290" s="88" t="s">
        <v>497</v>
      </c>
      <c r="V290" s="4" t="s">
        <v>34</v>
      </c>
      <c r="W290" s="88" t="s">
        <v>3581</v>
      </c>
      <c r="X290" s="4" t="s">
        <v>235</v>
      </c>
      <c r="Y290" s="88" t="s">
        <v>349</v>
      </c>
      <c r="Z290" s="4" t="s">
        <v>236</v>
      </c>
      <c r="AA290" s="52" t="s">
        <v>15449</v>
      </c>
      <c r="AB290" s="3" t="s">
        <v>237</v>
      </c>
      <c r="AC290" s="4" t="s">
        <v>238</v>
      </c>
      <c r="AD290" s="4" t="s">
        <v>4492</v>
      </c>
      <c r="AE290" s="4" t="s">
        <v>4493</v>
      </c>
      <c r="AF290" s="4" t="s">
        <v>4494</v>
      </c>
      <c r="AG290" s="4" t="s">
        <v>4495</v>
      </c>
      <c r="AH290" s="3">
        <v>1</v>
      </c>
      <c r="AI290" s="4" t="s">
        <v>4496</v>
      </c>
      <c r="AJ290" s="4" t="s">
        <v>4497</v>
      </c>
      <c r="AK290" s="4" t="s">
        <v>2651</v>
      </c>
      <c r="AL290" s="4" t="s">
        <v>4498</v>
      </c>
      <c r="AM290" s="3">
        <v>0.25</v>
      </c>
      <c r="AN290" s="3">
        <v>0.5</v>
      </c>
      <c r="AO290" s="3">
        <v>0.75</v>
      </c>
      <c r="AP290" s="3">
        <v>1</v>
      </c>
      <c r="AQ290" s="3" t="s">
        <v>4499</v>
      </c>
      <c r="AR290" s="5" t="s">
        <v>4500</v>
      </c>
      <c r="AS290" s="5" t="s">
        <v>4501</v>
      </c>
      <c r="AT290" s="4" t="s">
        <v>4502</v>
      </c>
      <c r="AU290" s="4" t="s">
        <v>4503</v>
      </c>
      <c r="AV290" s="4" t="s">
        <v>4504</v>
      </c>
      <c r="AW290" s="4" t="s">
        <v>4502</v>
      </c>
      <c r="AX290" s="4" t="s">
        <v>4503</v>
      </c>
      <c r="AY290" s="4" t="s">
        <v>4505</v>
      </c>
      <c r="AZ290" s="4" t="s">
        <v>4502</v>
      </c>
      <c r="BA290" s="4" t="s">
        <v>4503</v>
      </c>
      <c r="BB290" s="4" t="s">
        <v>4506</v>
      </c>
      <c r="BC290" s="4" t="s">
        <v>4502</v>
      </c>
      <c r="BD290" s="4" t="s">
        <v>4503</v>
      </c>
      <c r="BE290" s="4" t="s">
        <v>4507</v>
      </c>
      <c r="BF290" s="4" t="s">
        <v>4502</v>
      </c>
      <c r="BG290" s="4" t="s">
        <v>4503</v>
      </c>
      <c r="BH290" s="4" t="s">
        <v>4508</v>
      </c>
      <c r="BI290" s="4" t="s">
        <v>4502</v>
      </c>
      <c r="BJ290" s="4" t="s">
        <v>4503</v>
      </c>
      <c r="BK290" s="4" t="s">
        <v>4509</v>
      </c>
      <c r="BL290" s="4" t="s">
        <v>4502</v>
      </c>
      <c r="BM290" s="4" t="s">
        <v>4503</v>
      </c>
      <c r="BN290" s="4" t="s">
        <v>4510</v>
      </c>
      <c r="BO290" s="4" t="s">
        <v>4502</v>
      </c>
      <c r="BP290" s="4" t="s">
        <v>4503</v>
      </c>
      <c r="BQ290" s="4" t="s">
        <v>4511</v>
      </c>
      <c r="BR290" s="4" t="s">
        <v>4502</v>
      </c>
      <c r="BS290" s="4" t="s">
        <v>4503</v>
      </c>
      <c r="BT290" s="4" t="s">
        <v>4512</v>
      </c>
      <c r="BU290" s="4" t="s">
        <v>4502</v>
      </c>
      <c r="BV290" s="4" t="s">
        <v>4503</v>
      </c>
      <c r="BY290" s="67">
        <v>4200000</v>
      </c>
    </row>
    <row r="291" spans="1:77" ht="15.75" hidden="1">
      <c r="A291" s="49" t="str">
        <f>B291&amp;COUNTIF($B$3:B291,B291)</f>
        <v>02CD1216</v>
      </c>
      <c r="B291" s="3" t="s">
        <v>4280</v>
      </c>
      <c r="C291" s="4" t="s">
        <v>4281</v>
      </c>
      <c r="D291" s="4" t="s">
        <v>4282</v>
      </c>
      <c r="E291" s="4" t="s">
        <v>4283</v>
      </c>
      <c r="F291" s="4" t="s">
        <v>4284</v>
      </c>
      <c r="G291" s="4" t="s">
        <v>4285</v>
      </c>
      <c r="H291" s="3" t="s">
        <v>248</v>
      </c>
      <c r="I291" s="4" t="s">
        <v>249</v>
      </c>
      <c r="J291" s="4" t="s">
        <v>4473</v>
      </c>
      <c r="K291" s="5" t="s">
        <v>4474</v>
      </c>
      <c r="L291" s="6">
        <v>2</v>
      </c>
      <c r="M291" s="5" t="s">
        <v>22</v>
      </c>
      <c r="N291" s="88" t="s">
        <v>497</v>
      </c>
      <c r="O291" s="5" t="s">
        <v>137</v>
      </c>
      <c r="P291" s="88" t="s">
        <v>3581</v>
      </c>
      <c r="Q291" s="5" t="s">
        <v>179</v>
      </c>
      <c r="R291" s="88">
        <v>16</v>
      </c>
      <c r="S291" s="4" t="s">
        <v>31</v>
      </c>
      <c r="T291" s="66" t="str">
        <f t="shared" si="4"/>
        <v>16. Paz, justicia e instituciones sólidas</v>
      </c>
      <c r="U291" s="88" t="s">
        <v>528</v>
      </c>
      <c r="V291" s="4" t="s">
        <v>34</v>
      </c>
      <c r="W291" s="88" t="s">
        <v>498</v>
      </c>
      <c r="X291" s="4" t="s">
        <v>37</v>
      </c>
      <c r="Y291" s="88" t="s">
        <v>351</v>
      </c>
      <c r="Z291" s="4" t="s">
        <v>252</v>
      </c>
      <c r="AA291" s="52" t="s">
        <v>15490</v>
      </c>
      <c r="AB291" s="3" t="s">
        <v>253</v>
      </c>
      <c r="AC291" s="4" t="s">
        <v>254</v>
      </c>
      <c r="AD291" s="4" t="s">
        <v>4475</v>
      </c>
      <c r="AE291" s="4" t="s">
        <v>4476</v>
      </c>
      <c r="AF291" s="4" t="s">
        <v>4477</v>
      </c>
      <c r="AG291" s="4" t="s">
        <v>4478</v>
      </c>
      <c r="AH291" s="8">
        <v>0.9</v>
      </c>
      <c r="AI291" s="4" t="s">
        <v>4479</v>
      </c>
      <c r="AJ291" s="4" t="s">
        <v>4480</v>
      </c>
      <c r="AK291" s="4" t="s">
        <v>59</v>
      </c>
      <c r="AL291" s="4" t="s">
        <v>4481</v>
      </c>
      <c r="AM291" s="9">
        <v>0.8</v>
      </c>
      <c r="AN291" s="9">
        <v>0.05</v>
      </c>
      <c r="AO291" s="9">
        <v>0.05</v>
      </c>
      <c r="AP291" s="8">
        <v>0</v>
      </c>
      <c r="AQ291" s="3" t="s">
        <v>4482</v>
      </c>
      <c r="AR291" s="5" t="s">
        <v>4483</v>
      </c>
      <c r="AS291" s="5" t="s">
        <v>4484</v>
      </c>
      <c r="AT291" s="4" t="s">
        <v>4485</v>
      </c>
      <c r="AU291" s="4" t="s">
        <v>4486</v>
      </c>
      <c r="AV291" s="4" t="s">
        <v>4487</v>
      </c>
      <c r="AW291" s="4" t="s">
        <v>4485</v>
      </c>
      <c r="AX291" s="4" t="s">
        <v>4486</v>
      </c>
      <c r="AY291" s="4" t="s">
        <v>4488</v>
      </c>
      <c r="AZ291" s="4" t="s">
        <v>4485</v>
      </c>
      <c r="BA291" s="4" t="s">
        <v>4486</v>
      </c>
      <c r="BB291" s="4" t="s">
        <v>4489</v>
      </c>
      <c r="BC291" s="4" t="s">
        <v>4485</v>
      </c>
      <c r="BD291" s="4" t="s">
        <v>4486</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7">
        <v>700000</v>
      </c>
    </row>
    <row r="292" spans="1:77" ht="15.75" hidden="1">
      <c r="A292" s="49" t="str">
        <f>B292&amp;COUNTIF($B$3:B292,B292)</f>
        <v>02CD1217</v>
      </c>
      <c r="B292" s="3" t="s">
        <v>4280</v>
      </c>
      <c r="C292" s="4" t="s">
        <v>4281</v>
      </c>
      <c r="D292" s="4" t="s">
        <v>4282</v>
      </c>
      <c r="E292" s="4" t="s">
        <v>4283</v>
      </c>
      <c r="F292" s="4" t="s">
        <v>4284</v>
      </c>
      <c r="G292" s="4" t="s">
        <v>4285</v>
      </c>
      <c r="H292" s="3" t="s">
        <v>263</v>
      </c>
      <c r="I292" s="4" t="s">
        <v>264</v>
      </c>
      <c r="J292" s="4" t="s">
        <v>4455</v>
      </c>
      <c r="K292" s="5" t="s">
        <v>4456</v>
      </c>
      <c r="L292" s="6">
        <v>1</v>
      </c>
      <c r="M292" s="5" t="s">
        <v>125</v>
      </c>
      <c r="N292" s="88">
        <v>5</v>
      </c>
      <c r="O292" s="4" t="s">
        <v>134</v>
      </c>
      <c r="P292" s="88">
        <v>0</v>
      </c>
      <c r="Q292" s="4" t="s">
        <v>134</v>
      </c>
      <c r="R292" s="88">
        <v>5</v>
      </c>
      <c r="S292" s="4" t="s">
        <v>268</v>
      </c>
      <c r="T292" s="66" t="str">
        <f t="shared" si="4"/>
        <v xml:space="preserve">5. Igualdad de género </v>
      </c>
      <c r="U292" s="88" t="s">
        <v>497</v>
      </c>
      <c r="V292" s="4" t="s">
        <v>34</v>
      </c>
      <c r="W292" s="88" t="s">
        <v>349</v>
      </c>
      <c r="X292" s="4" t="s">
        <v>269</v>
      </c>
      <c r="Y292" s="88" t="s">
        <v>840</v>
      </c>
      <c r="Z292" s="4" t="s">
        <v>270</v>
      </c>
      <c r="AA292" s="52" t="s">
        <v>15450</v>
      </c>
      <c r="AB292" s="3" t="s">
        <v>271</v>
      </c>
      <c r="AC292" s="4" t="s">
        <v>272</v>
      </c>
      <c r="AD292" s="4" t="s">
        <v>4457</v>
      </c>
      <c r="AE292" s="4" t="s">
        <v>4458</v>
      </c>
      <c r="AF292" s="4" t="s">
        <v>4459</v>
      </c>
      <c r="AG292" s="4" t="s">
        <v>4460</v>
      </c>
      <c r="AH292" s="3">
        <v>0.05</v>
      </c>
      <c r="AI292" s="4" t="s">
        <v>4461</v>
      </c>
      <c r="AJ292" s="4" t="s">
        <v>4462</v>
      </c>
      <c r="AK292" s="4" t="s">
        <v>2651</v>
      </c>
      <c r="AL292" s="4" t="s">
        <v>4463</v>
      </c>
      <c r="AM292" s="3">
        <v>0.01</v>
      </c>
      <c r="AN292" s="3">
        <v>0.03</v>
      </c>
      <c r="AO292" s="3">
        <v>0.04</v>
      </c>
      <c r="AP292" s="3">
        <v>0.05</v>
      </c>
      <c r="AQ292" s="6">
        <v>0.25</v>
      </c>
      <c r="AR292" s="5" t="s">
        <v>4464</v>
      </c>
      <c r="AS292" s="5" t="s">
        <v>4465</v>
      </c>
      <c r="AT292" s="4" t="s">
        <v>4466</v>
      </c>
      <c r="AU292" s="4" t="s">
        <v>4467</v>
      </c>
      <c r="AV292" s="4" t="s">
        <v>4468</v>
      </c>
      <c r="AW292" s="4" t="s">
        <v>4466</v>
      </c>
      <c r="AX292" s="4" t="s">
        <v>4467</v>
      </c>
      <c r="AY292" s="4" t="s">
        <v>4469</v>
      </c>
      <c r="AZ292" s="4" t="s">
        <v>4466</v>
      </c>
      <c r="BA292" s="4" t="s">
        <v>4467</v>
      </c>
      <c r="BB292" s="4" t="s">
        <v>4470</v>
      </c>
      <c r="BC292" s="4" t="s">
        <v>4466</v>
      </c>
      <c r="BD292" s="4" t="s">
        <v>4467</v>
      </c>
      <c r="BE292" s="4" t="s">
        <v>4471</v>
      </c>
      <c r="BF292" s="4" t="s">
        <v>4466</v>
      </c>
      <c r="BG292" s="4" t="s">
        <v>4467</v>
      </c>
      <c r="BH292" s="4" t="s">
        <v>4472</v>
      </c>
      <c r="BI292" s="4" t="s">
        <v>4466</v>
      </c>
      <c r="BJ292" s="4" t="s">
        <v>4467</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7">
        <v>718502</v>
      </c>
    </row>
    <row r="293" spans="1:77" ht="15.75" hidden="1">
      <c r="A293" s="49" t="str">
        <f>B293&amp;COUNTIF($B$3:B293,B293)</f>
        <v>02CD1218</v>
      </c>
      <c r="B293" s="3" t="s">
        <v>4280</v>
      </c>
      <c r="C293" s="4" t="s">
        <v>4281</v>
      </c>
      <c r="D293" s="4" t="s">
        <v>4282</v>
      </c>
      <c r="E293" s="4" t="s">
        <v>4283</v>
      </c>
      <c r="F293" s="4" t="s">
        <v>4284</v>
      </c>
      <c r="G293" s="4" t="s">
        <v>4285</v>
      </c>
      <c r="H293" s="3" t="s">
        <v>282</v>
      </c>
      <c r="I293" s="4" t="s">
        <v>283</v>
      </c>
      <c r="J293" s="4" t="s">
        <v>4436</v>
      </c>
      <c r="K293" s="5" t="s">
        <v>4437</v>
      </c>
      <c r="L293" s="6">
        <v>1</v>
      </c>
      <c r="M293" s="5" t="s">
        <v>125</v>
      </c>
      <c r="N293" s="88">
        <v>6</v>
      </c>
      <c r="O293" s="5" t="s">
        <v>135</v>
      </c>
      <c r="P293" s="88">
        <v>0</v>
      </c>
      <c r="Q293" s="5" t="s">
        <v>135</v>
      </c>
      <c r="R293" s="88">
        <v>10</v>
      </c>
      <c r="S293" s="4" t="s">
        <v>286</v>
      </c>
      <c r="T293" s="66" t="str">
        <f t="shared" si="4"/>
        <v xml:space="preserve">10. Reducción de las desigualdades </v>
      </c>
      <c r="U293" s="88" t="s">
        <v>497</v>
      </c>
      <c r="V293" s="4" t="s">
        <v>34</v>
      </c>
      <c r="W293" s="88" t="s">
        <v>349</v>
      </c>
      <c r="X293" s="4" t="s">
        <v>269</v>
      </c>
      <c r="Y293" s="88" t="s">
        <v>840</v>
      </c>
      <c r="Z293" s="4" t="s">
        <v>270</v>
      </c>
      <c r="AA293" s="52" t="s">
        <v>15450</v>
      </c>
      <c r="AB293" s="3" t="s">
        <v>287</v>
      </c>
      <c r="AC293" s="4" t="s">
        <v>288</v>
      </c>
      <c r="AD293" s="4" t="s">
        <v>4438</v>
      </c>
      <c r="AE293" s="4" t="s">
        <v>4439</v>
      </c>
      <c r="AF293" s="4" t="s">
        <v>4440</v>
      </c>
      <c r="AG293" s="4" t="s">
        <v>4441</v>
      </c>
      <c r="AH293" s="8">
        <v>0.2</v>
      </c>
      <c r="AI293" s="4" t="s">
        <v>4442</v>
      </c>
      <c r="AJ293" s="4" t="s">
        <v>4443</v>
      </c>
      <c r="AK293" s="4" t="s">
        <v>59</v>
      </c>
      <c r="AL293" s="4" t="s">
        <v>4444</v>
      </c>
      <c r="AM293" s="9">
        <v>0.05</v>
      </c>
      <c r="AN293" s="9">
        <v>0.1</v>
      </c>
      <c r="AO293" s="9">
        <v>0.15</v>
      </c>
      <c r="AP293" s="9">
        <v>0.2</v>
      </c>
      <c r="AQ293" s="3" t="s">
        <v>4445</v>
      </c>
      <c r="AR293" s="5" t="s">
        <v>4446</v>
      </c>
      <c r="AS293" s="5" t="s">
        <v>4447</v>
      </c>
      <c r="AT293" s="4" t="s">
        <v>4448</v>
      </c>
      <c r="AU293" s="4" t="s">
        <v>4337</v>
      </c>
      <c r="AV293" s="4" t="s">
        <v>4449</v>
      </c>
      <c r="AW293" s="4" t="s">
        <v>4448</v>
      </c>
      <c r="AX293" s="4" t="s">
        <v>4337</v>
      </c>
      <c r="AY293" s="4" t="s">
        <v>4450</v>
      </c>
      <c r="AZ293" s="4" t="s">
        <v>4448</v>
      </c>
      <c r="BA293" s="4" t="s">
        <v>4337</v>
      </c>
      <c r="BB293" s="4" t="s">
        <v>4451</v>
      </c>
      <c r="BC293" s="4" t="s">
        <v>4448</v>
      </c>
      <c r="BD293" s="4" t="s">
        <v>4337</v>
      </c>
      <c r="BE293" s="4" t="s">
        <v>4452</v>
      </c>
      <c r="BF293" s="4" t="s">
        <v>4448</v>
      </c>
      <c r="BG293" s="4" t="s">
        <v>4337</v>
      </c>
      <c r="BH293" s="4" t="s">
        <v>4453</v>
      </c>
      <c r="BI293" s="4" t="s">
        <v>4448</v>
      </c>
      <c r="BJ293" s="4" t="s">
        <v>4337</v>
      </c>
      <c r="BK293" s="4" t="s">
        <v>4454</v>
      </c>
      <c r="BL293" s="4" t="s">
        <v>4448</v>
      </c>
      <c r="BM293" s="4" t="s">
        <v>4337</v>
      </c>
      <c r="BN293" s="4" t="s">
        <v>229</v>
      </c>
      <c r="BO293" s="4" t="s">
        <v>229</v>
      </c>
      <c r="BP293" s="4" t="s">
        <v>229</v>
      </c>
      <c r="BQ293" s="4" t="s">
        <v>229</v>
      </c>
      <c r="BR293" s="4" t="s">
        <v>229</v>
      </c>
      <c r="BS293" s="4" t="s">
        <v>229</v>
      </c>
      <c r="BT293" s="4" t="s">
        <v>229</v>
      </c>
      <c r="BU293" s="4" t="s">
        <v>229</v>
      </c>
      <c r="BV293" s="4" t="s">
        <v>229</v>
      </c>
      <c r="BY293" s="67">
        <v>1180000</v>
      </c>
    </row>
    <row r="294" spans="1:77" ht="15.75" hidden="1">
      <c r="A294" s="49" t="str">
        <f>B294&amp;COUNTIF($B$3:B294,B294)</f>
        <v>02CD1219</v>
      </c>
      <c r="B294" s="3" t="s">
        <v>4280</v>
      </c>
      <c r="C294" s="4" t="s">
        <v>4281</v>
      </c>
      <c r="D294" s="4" t="s">
        <v>4752</v>
      </c>
      <c r="E294" s="4" t="s">
        <v>4283</v>
      </c>
      <c r="F294" s="4" t="s">
        <v>4284</v>
      </c>
      <c r="G294" s="4" t="s">
        <v>4285</v>
      </c>
      <c r="H294" s="3" t="s">
        <v>345</v>
      </c>
      <c r="I294" s="4" t="s">
        <v>346</v>
      </c>
      <c r="J294" s="4" t="s">
        <v>347</v>
      </c>
      <c r="K294" s="5" t="s">
        <v>4753</v>
      </c>
      <c r="L294" s="6">
        <v>1</v>
      </c>
      <c r="M294" s="5" t="s">
        <v>125</v>
      </c>
      <c r="N294" s="88" t="s">
        <v>351</v>
      </c>
      <c r="O294" s="4" t="s">
        <v>135</v>
      </c>
      <c r="P294" s="88" t="s">
        <v>497</v>
      </c>
      <c r="Q294" s="4" t="s">
        <v>167</v>
      </c>
      <c r="R294" s="88" t="s">
        <v>1593</v>
      </c>
      <c r="S294" s="4" t="s">
        <v>286</v>
      </c>
      <c r="T294" s="66" t="str">
        <f t="shared" si="4"/>
        <v xml:space="preserve">10. Reducción de las desigualdades </v>
      </c>
      <c r="U294" s="88" t="s">
        <v>349</v>
      </c>
      <c r="V294" s="4" t="s">
        <v>350</v>
      </c>
      <c r="W294" s="88" t="s">
        <v>351</v>
      </c>
      <c r="X294" s="4" t="s">
        <v>352</v>
      </c>
      <c r="Y294" s="88" t="s">
        <v>353</v>
      </c>
      <c r="Z294" s="4" t="s">
        <v>354</v>
      </c>
      <c r="AA294" s="52" t="s">
        <v>1351</v>
      </c>
      <c r="AB294" s="3" t="s">
        <v>2510</v>
      </c>
      <c r="AC294" s="4" t="s">
        <v>355</v>
      </c>
      <c r="AD294" s="4" t="s">
        <v>356</v>
      </c>
      <c r="AE294" s="4" t="s">
        <v>357</v>
      </c>
      <c r="AF294" s="4" t="s">
        <v>358</v>
      </c>
      <c r="AG294" s="4" t="s">
        <v>359</v>
      </c>
      <c r="AH294" s="8">
        <v>1</v>
      </c>
      <c r="AI294" s="4" t="s">
        <v>360</v>
      </c>
      <c r="AJ294" s="4" t="s">
        <v>361</v>
      </c>
      <c r="AK294" s="4" t="s">
        <v>59</v>
      </c>
      <c r="AL294" s="4" t="s">
        <v>362</v>
      </c>
      <c r="AM294" s="3">
        <v>0</v>
      </c>
      <c r="AN294" s="3">
        <v>0.5</v>
      </c>
      <c r="AO294" s="3">
        <v>1</v>
      </c>
      <c r="AP294" s="3">
        <v>1</v>
      </c>
      <c r="AQ294" s="3">
        <v>1</v>
      </c>
      <c r="AR294" s="4" t="s">
        <v>363</v>
      </c>
      <c r="AS294" s="4" t="s">
        <v>364</v>
      </c>
      <c r="AT294" s="4" t="s">
        <v>362</v>
      </c>
      <c r="AU294" s="4" t="s">
        <v>362</v>
      </c>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Y294" s="67">
        <v>10072463</v>
      </c>
    </row>
    <row r="295" spans="1:77" ht="15.75" hidden="1">
      <c r="A295" s="49" t="str">
        <f>B295&amp;COUNTIF($B$3:B295,B295)</f>
        <v>02CD1220</v>
      </c>
      <c r="B295" s="3" t="s">
        <v>4280</v>
      </c>
      <c r="C295" s="4" t="s">
        <v>4281</v>
      </c>
      <c r="D295" s="4" t="s">
        <v>4282</v>
      </c>
      <c r="E295" s="4" t="s">
        <v>4283</v>
      </c>
      <c r="F295" s="4" t="s">
        <v>4284</v>
      </c>
      <c r="G295" s="4" t="s">
        <v>4285</v>
      </c>
      <c r="H295" s="3" t="s">
        <v>4286</v>
      </c>
      <c r="I295" s="4" t="s">
        <v>4287</v>
      </c>
      <c r="J295" s="4" t="s">
        <v>4288</v>
      </c>
      <c r="K295" s="5" t="s">
        <v>4289</v>
      </c>
      <c r="L295" s="6">
        <v>2</v>
      </c>
      <c r="M295" s="5" t="s">
        <v>22</v>
      </c>
      <c r="N295" s="88">
        <v>1</v>
      </c>
      <c r="O295" s="4" t="s">
        <v>137</v>
      </c>
      <c r="P295" s="88">
        <v>5</v>
      </c>
      <c r="Q295" s="4" t="s">
        <v>177</v>
      </c>
      <c r="R295" s="88">
        <v>10</v>
      </c>
      <c r="S295" s="4" t="s">
        <v>286</v>
      </c>
      <c r="T295" s="66" t="str">
        <f t="shared" si="4"/>
        <v xml:space="preserve">10. Reducción de las desigualdades </v>
      </c>
      <c r="U295" s="88" t="s">
        <v>528</v>
      </c>
      <c r="V295" s="4" t="s">
        <v>578</v>
      </c>
      <c r="W295" s="88" t="s">
        <v>3581</v>
      </c>
      <c r="X295" s="4" t="s">
        <v>4290</v>
      </c>
      <c r="Y295" s="88" t="s">
        <v>497</v>
      </c>
      <c r="Z295" s="4" t="s">
        <v>4290</v>
      </c>
      <c r="AA295" s="52" t="s">
        <v>15480</v>
      </c>
      <c r="AB295" s="3" t="s">
        <v>2285</v>
      </c>
      <c r="AC295" s="4" t="s">
        <v>2286</v>
      </c>
      <c r="AD295" s="4" t="s">
        <v>4291</v>
      </c>
      <c r="AE295" s="4" t="s">
        <v>4292</v>
      </c>
      <c r="AF295" s="4" t="s">
        <v>4293</v>
      </c>
      <c r="AG295" s="4" t="s">
        <v>4294</v>
      </c>
      <c r="AH295" s="3">
        <v>0.2</v>
      </c>
      <c r="AI295" s="4" t="s">
        <v>4295</v>
      </c>
      <c r="AJ295" s="4" t="s">
        <v>4296</v>
      </c>
      <c r="AK295" s="4" t="s">
        <v>2651</v>
      </c>
      <c r="AL295" s="4" t="s">
        <v>4297</v>
      </c>
      <c r="AM295" s="3">
        <v>0.05</v>
      </c>
      <c r="AN295" s="3">
        <v>0.1</v>
      </c>
      <c r="AO295" s="3">
        <v>0.15</v>
      </c>
      <c r="AP295" s="3">
        <v>0.2</v>
      </c>
      <c r="AQ295" s="3" t="s">
        <v>473</v>
      </c>
      <c r="AR295" s="5" t="s">
        <v>4298</v>
      </c>
      <c r="AS295" s="5" t="s">
        <v>4299</v>
      </c>
      <c r="AT295" s="4" t="s">
        <v>4300</v>
      </c>
      <c r="AU295" s="4" t="s">
        <v>4301</v>
      </c>
      <c r="AV295" s="4" t="s">
        <v>4302</v>
      </c>
      <c r="AW295" s="4" t="s">
        <v>4300</v>
      </c>
      <c r="AX295" s="4" t="s">
        <v>4301</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7">
        <v>136674388</v>
      </c>
    </row>
    <row r="296" spans="1:77" ht="15.75" hidden="1">
      <c r="A296" s="49" t="str">
        <f>B296&amp;COUNTIF($B$3:B296,B296)</f>
        <v>02CD1221</v>
      </c>
      <c r="B296" s="3" t="s">
        <v>4280</v>
      </c>
      <c r="C296" s="4" t="s">
        <v>4281</v>
      </c>
      <c r="D296" s="4" t="s">
        <v>4282</v>
      </c>
      <c r="E296" s="4" t="s">
        <v>4283</v>
      </c>
      <c r="F296" s="4" t="s">
        <v>4284</v>
      </c>
      <c r="G296" s="4" t="s">
        <v>4285</v>
      </c>
      <c r="H296" s="3" t="s">
        <v>4420</v>
      </c>
      <c r="I296" s="4" t="s">
        <v>4421</v>
      </c>
      <c r="J296" s="4" t="s">
        <v>4422</v>
      </c>
      <c r="K296" s="5" t="s">
        <v>4423</v>
      </c>
      <c r="L296" s="6">
        <v>1</v>
      </c>
      <c r="M296" s="5" t="s">
        <v>125</v>
      </c>
      <c r="N296" s="88">
        <v>1</v>
      </c>
      <c r="O296" s="4" t="s">
        <v>130</v>
      </c>
      <c r="P296" s="88">
        <v>4</v>
      </c>
      <c r="Q296" s="4" t="s">
        <v>159</v>
      </c>
      <c r="R296" s="88">
        <v>4</v>
      </c>
      <c r="S296" s="4" t="s">
        <v>1022</v>
      </c>
      <c r="T296" s="66" t="str">
        <f t="shared" si="4"/>
        <v>4. Educación de calidad</v>
      </c>
      <c r="U296" s="88" t="s">
        <v>349</v>
      </c>
      <c r="V296" s="4" t="s">
        <v>350</v>
      </c>
      <c r="W296" s="88" t="s">
        <v>3581</v>
      </c>
      <c r="X296" s="4" t="s">
        <v>1702</v>
      </c>
      <c r="Y296" s="88" t="s">
        <v>497</v>
      </c>
      <c r="Z296" s="4" t="s">
        <v>1702</v>
      </c>
      <c r="AA296" s="52" t="s">
        <v>8284</v>
      </c>
      <c r="AB296" s="3" t="s">
        <v>1247</v>
      </c>
      <c r="AC296" s="4" t="s">
        <v>1248</v>
      </c>
      <c r="AD296" s="4" t="s">
        <v>4424</v>
      </c>
      <c r="AE296" s="4" t="s">
        <v>4425</v>
      </c>
      <c r="AF296" s="4" t="s">
        <v>4426</v>
      </c>
      <c r="AG296" s="4" t="s">
        <v>4427</v>
      </c>
      <c r="AH296" s="8">
        <v>0.8</v>
      </c>
      <c r="AI296" s="4" t="s">
        <v>4428</v>
      </c>
      <c r="AJ296" s="4" t="s">
        <v>4429</v>
      </c>
      <c r="AK296" s="4" t="s">
        <v>59</v>
      </c>
      <c r="AL296" s="4" t="s">
        <v>4430</v>
      </c>
      <c r="AM296" s="8">
        <v>0</v>
      </c>
      <c r="AN296" s="9">
        <v>0.4</v>
      </c>
      <c r="AO296" s="9">
        <v>0.6</v>
      </c>
      <c r="AP296" s="9">
        <v>0.8</v>
      </c>
      <c r="AQ296" s="6">
        <v>0.9</v>
      </c>
      <c r="AR296" s="5" t="s">
        <v>4431</v>
      </c>
      <c r="AS296" s="5" t="s">
        <v>4432</v>
      </c>
      <c r="AT296" s="4" t="s">
        <v>4314</v>
      </c>
      <c r="AU296" s="4" t="s">
        <v>4315</v>
      </c>
      <c r="AV296" s="4" t="s">
        <v>4433</v>
      </c>
      <c r="AW296" s="4" t="s">
        <v>4314</v>
      </c>
      <c r="AX296" s="4" t="s">
        <v>4315</v>
      </c>
      <c r="AY296" s="4" t="s">
        <v>4434</v>
      </c>
      <c r="AZ296" s="4" t="s">
        <v>4314</v>
      </c>
      <c r="BA296" s="4" t="s">
        <v>4315</v>
      </c>
      <c r="BB296" s="4" t="s">
        <v>4435</v>
      </c>
      <c r="BC296" s="4" t="s">
        <v>4314</v>
      </c>
      <c r="BD296" s="4" t="s">
        <v>4315</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7">
        <v>742485131.04999995</v>
      </c>
    </row>
    <row r="297" spans="1:77" ht="15.75" hidden="1">
      <c r="A297" s="49" t="str">
        <f>B297&amp;COUNTIF($B$3:B297,B297)</f>
        <v>02CD1222</v>
      </c>
      <c r="B297" s="3" t="s">
        <v>4280</v>
      </c>
      <c r="C297" s="4" t="s">
        <v>4281</v>
      </c>
      <c r="D297" s="4" t="s">
        <v>4282</v>
      </c>
      <c r="E297" s="4" t="s">
        <v>4283</v>
      </c>
      <c r="F297" s="4" t="s">
        <v>4284</v>
      </c>
      <c r="G297" s="4" t="s">
        <v>4285</v>
      </c>
      <c r="H297" s="3" t="s">
        <v>4403</v>
      </c>
      <c r="I297" s="4" t="s">
        <v>4404</v>
      </c>
      <c r="J297" s="4" t="s">
        <v>4405</v>
      </c>
      <c r="K297" s="5" t="s">
        <v>4406</v>
      </c>
      <c r="L297" s="6">
        <v>1</v>
      </c>
      <c r="M297" s="5" t="s">
        <v>125</v>
      </c>
      <c r="N297" s="88">
        <v>2</v>
      </c>
      <c r="O297" s="5" t="s">
        <v>131</v>
      </c>
      <c r="P297" s="88">
        <v>4</v>
      </c>
      <c r="Q297" s="5" t="s">
        <v>164</v>
      </c>
      <c r="R297" s="88">
        <v>2</v>
      </c>
      <c r="S297" s="4" t="s">
        <v>1755</v>
      </c>
      <c r="T297" s="66" t="str">
        <f t="shared" si="4"/>
        <v xml:space="preserve">2. Hambre cero </v>
      </c>
      <c r="U297" s="88" t="s">
        <v>349</v>
      </c>
      <c r="V297" s="4" t="s">
        <v>350</v>
      </c>
      <c r="W297" s="88" t="s">
        <v>351</v>
      </c>
      <c r="X297" s="4" t="s">
        <v>352</v>
      </c>
      <c r="Y297" s="88" t="s">
        <v>498</v>
      </c>
      <c r="Z297" s="4" t="s">
        <v>1756</v>
      </c>
      <c r="AA297" s="52" t="s">
        <v>15473</v>
      </c>
      <c r="AB297" s="3" t="s">
        <v>709</v>
      </c>
      <c r="AC297" s="4" t="s">
        <v>710</v>
      </c>
      <c r="AD297" s="4" t="s">
        <v>4407</v>
      </c>
      <c r="AE297" s="4" t="s">
        <v>4408</v>
      </c>
      <c r="AF297" s="4" t="s">
        <v>4409</v>
      </c>
      <c r="AG297" s="4" t="s">
        <v>4410</v>
      </c>
      <c r="AH297" s="8">
        <v>0.2</v>
      </c>
      <c r="AI297" s="4" t="s">
        <v>4411</v>
      </c>
      <c r="AJ297" s="4" t="s">
        <v>4412</v>
      </c>
      <c r="AK297" s="4" t="s">
        <v>59</v>
      </c>
      <c r="AL297" s="4" t="s">
        <v>4413</v>
      </c>
      <c r="AM297" s="9">
        <v>0.05</v>
      </c>
      <c r="AN297" s="9">
        <v>0.1</v>
      </c>
      <c r="AO297" s="9">
        <v>0.15</v>
      </c>
      <c r="AP297" s="9">
        <v>0.2</v>
      </c>
      <c r="AQ297" s="3" t="s">
        <v>4414</v>
      </c>
      <c r="AR297" s="5" t="s">
        <v>4415</v>
      </c>
      <c r="AS297" s="5" t="s">
        <v>4416</v>
      </c>
      <c r="AT297" s="4" t="s">
        <v>4314</v>
      </c>
      <c r="AU297" s="4" t="s">
        <v>4315</v>
      </c>
      <c r="AV297" s="4" t="s">
        <v>4417</v>
      </c>
      <c r="AW297" s="4" t="s">
        <v>4314</v>
      </c>
      <c r="AX297" s="4" t="s">
        <v>4315</v>
      </c>
      <c r="AY297" s="4" t="s">
        <v>4418</v>
      </c>
      <c r="AZ297" s="4" t="s">
        <v>4314</v>
      </c>
      <c r="BA297" s="4" t="s">
        <v>4315</v>
      </c>
      <c r="BB297" s="4" t="s">
        <v>4419</v>
      </c>
      <c r="BC297" s="4" t="s">
        <v>4314</v>
      </c>
      <c r="BD297" s="4" t="s">
        <v>4315</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7">
        <v>4920314</v>
      </c>
    </row>
    <row r="298" spans="1:77" ht="15.75" hidden="1">
      <c r="A298" s="49" t="str">
        <f>B298&amp;COUNTIF($B$3:B298,B298)</f>
        <v>02CD1223</v>
      </c>
      <c r="B298" s="3" t="s">
        <v>4280</v>
      </c>
      <c r="C298" s="4" t="s">
        <v>4281</v>
      </c>
      <c r="D298" s="4" t="s">
        <v>4282</v>
      </c>
      <c r="E298" s="4" t="s">
        <v>4283</v>
      </c>
      <c r="F298" s="4" t="s">
        <v>4284</v>
      </c>
      <c r="G298" s="4" t="s">
        <v>4285</v>
      </c>
      <c r="H298" s="3" t="s">
        <v>4386</v>
      </c>
      <c r="I298" s="4" t="s">
        <v>4387</v>
      </c>
      <c r="J298" s="4" t="s">
        <v>4388</v>
      </c>
      <c r="K298" s="5" t="s">
        <v>4389</v>
      </c>
      <c r="L298" s="6">
        <v>2</v>
      </c>
      <c r="M298" s="5" t="s">
        <v>22</v>
      </c>
      <c r="N298" s="88">
        <v>1</v>
      </c>
      <c r="O298" s="4" t="s">
        <v>137</v>
      </c>
      <c r="P298" s="88">
        <v>1</v>
      </c>
      <c r="Q298" s="4" t="s">
        <v>173</v>
      </c>
      <c r="R298" s="88">
        <v>15</v>
      </c>
      <c r="S298" s="4" t="s">
        <v>927</v>
      </c>
      <c r="T298" s="66" t="str">
        <f t="shared" si="4"/>
        <v>15. Vida de ecosistemas terrestres</v>
      </c>
      <c r="U298" s="88" t="s">
        <v>528</v>
      </c>
      <c r="V298" s="4" t="s">
        <v>578</v>
      </c>
      <c r="W298" s="88" t="s">
        <v>497</v>
      </c>
      <c r="X298" s="4" t="s">
        <v>579</v>
      </c>
      <c r="Y298" s="88" t="s">
        <v>497</v>
      </c>
      <c r="Z298" s="4" t="s">
        <v>580</v>
      </c>
      <c r="AA298" s="52" t="s">
        <v>15454</v>
      </c>
      <c r="AB298" s="3" t="s">
        <v>4390</v>
      </c>
      <c r="AC298" s="4" t="s">
        <v>4391</v>
      </c>
      <c r="AD298" s="4" t="s">
        <v>4392</v>
      </c>
      <c r="AE298" s="4" t="s">
        <v>4393</v>
      </c>
      <c r="AF298" s="4" t="s">
        <v>4394</v>
      </c>
      <c r="AG298" s="4" t="s">
        <v>4395</v>
      </c>
      <c r="AH298" s="8">
        <v>1</v>
      </c>
      <c r="AI298" s="4" t="s">
        <v>4396</v>
      </c>
      <c r="AJ298" s="4" t="s">
        <v>4397</v>
      </c>
      <c r="AK298" s="4" t="s">
        <v>59</v>
      </c>
      <c r="AL298" s="4" t="s">
        <v>4398</v>
      </c>
      <c r="AM298" s="9">
        <v>1.2999999999999999E-2</v>
      </c>
      <c r="AN298" s="9">
        <v>0.81299999999999994</v>
      </c>
      <c r="AO298" s="9">
        <v>1</v>
      </c>
      <c r="AP298" s="9">
        <v>1</v>
      </c>
      <c r="AQ298" s="6">
        <v>1</v>
      </c>
      <c r="AR298" s="5" t="s">
        <v>4399</v>
      </c>
      <c r="AS298" s="5" t="s">
        <v>4400</v>
      </c>
      <c r="AT298" s="4" t="s">
        <v>4401</v>
      </c>
      <c r="AU298" s="4" t="s">
        <v>4402</v>
      </c>
      <c r="AV298" s="4" t="s">
        <v>229</v>
      </c>
      <c r="AW298" s="4" t="s">
        <v>229</v>
      </c>
      <c r="AX298" s="4" t="s">
        <v>229</v>
      </c>
      <c r="AY298" s="4" t="s">
        <v>229</v>
      </c>
      <c r="AZ298" s="4" t="s">
        <v>229</v>
      </c>
      <c r="BA298" s="4" t="s">
        <v>229</v>
      </c>
      <c r="BB298" s="4" t="s">
        <v>229</v>
      </c>
      <c r="BC298" s="4" t="s">
        <v>229</v>
      </c>
      <c r="BD298" s="4" t="s">
        <v>229</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7">
        <v>206606980</v>
      </c>
    </row>
    <row r="299" spans="1:77" ht="15.75" hidden="1">
      <c r="A299" s="49" t="str">
        <f>B299&amp;COUNTIF($B$3:B299,B299)</f>
        <v>02CD1224</v>
      </c>
      <c r="B299" s="3" t="s">
        <v>4280</v>
      </c>
      <c r="C299" s="4" t="s">
        <v>4281</v>
      </c>
      <c r="D299" s="4" t="s">
        <v>4282</v>
      </c>
      <c r="E299" s="4" t="s">
        <v>4283</v>
      </c>
      <c r="F299" s="4" t="s">
        <v>4284</v>
      </c>
      <c r="G299" s="4" t="s">
        <v>4285</v>
      </c>
      <c r="H299" s="3" t="s">
        <v>4371</v>
      </c>
      <c r="I299" s="4" t="s">
        <v>4372</v>
      </c>
      <c r="J299" s="4" t="s">
        <v>4373</v>
      </c>
      <c r="K299" s="5" t="s">
        <v>4374</v>
      </c>
      <c r="L299" s="6">
        <v>2</v>
      </c>
      <c r="M299" s="5" t="s">
        <v>22</v>
      </c>
      <c r="N299" s="88">
        <v>1</v>
      </c>
      <c r="O299" s="5" t="s">
        <v>137</v>
      </c>
      <c r="P299" s="88">
        <v>3</v>
      </c>
      <c r="Q299" s="5" t="s">
        <v>175</v>
      </c>
      <c r="R299" s="88">
        <v>8</v>
      </c>
      <c r="S299" s="4" t="s">
        <v>1854</v>
      </c>
      <c r="T299" s="66" t="str">
        <f t="shared" si="4"/>
        <v>8. Trabajo decente y crecimiento económico</v>
      </c>
      <c r="U299" s="88" t="s">
        <v>349</v>
      </c>
      <c r="V299" s="4" t="s">
        <v>350</v>
      </c>
      <c r="W299" s="88" t="s">
        <v>3581</v>
      </c>
      <c r="X299" s="4" t="s">
        <v>1702</v>
      </c>
      <c r="Y299" s="88" t="s">
        <v>497</v>
      </c>
      <c r="Z299" s="4" t="s">
        <v>1702</v>
      </c>
      <c r="AA299" s="52" t="s">
        <v>8284</v>
      </c>
      <c r="AB299" s="3" t="s">
        <v>1247</v>
      </c>
      <c r="AC299" s="4" t="s">
        <v>1248</v>
      </c>
      <c r="AD299" s="4" t="s">
        <v>4375</v>
      </c>
      <c r="AE299" s="4" t="s">
        <v>4376</v>
      </c>
      <c r="AF299" s="4" t="s">
        <v>4377</v>
      </c>
      <c r="AG299" s="4" t="s">
        <v>4378</v>
      </c>
      <c r="AH299" s="8">
        <v>1</v>
      </c>
      <c r="AI299" s="4" t="s">
        <v>4379</v>
      </c>
      <c r="AJ299" s="4" t="s">
        <v>4380</v>
      </c>
      <c r="AK299" s="4" t="s">
        <v>59</v>
      </c>
      <c r="AL299" s="4" t="s">
        <v>4381</v>
      </c>
      <c r="AM299" s="8">
        <v>0</v>
      </c>
      <c r="AN299" s="9">
        <v>0.35970000000000002</v>
      </c>
      <c r="AO299" s="9">
        <v>0.71940000000000004</v>
      </c>
      <c r="AP299" s="9">
        <v>1</v>
      </c>
      <c r="AQ299" s="6">
        <v>1.1000000000000001</v>
      </c>
      <c r="AR299" s="5" t="s">
        <v>4382</v>
      </c>
      <c r="AS299" s="5" t="s">
        <v>4383</v>
      </c>
      <c r="AT299" s="4" t="s">
        <v>4384</v>
      </c>
      <c r="AU299" s="4" t="s">
        <v>4385</v>
      </c>
      <c r="AV299" s="4" t="s">
        <v>229</v>
      </c>
      <c r="AW299" s="4" t="s">
        <v>229</v>
      </c>
      <c r="AX299" s="4" t="s">
        <v>229</v>
      </c>
      <c r="AY299" s="4" t="s">
        <v>229</v>
      </c>
      <c r="AZ299" s="4" t="s">
        <v>229</v>
      </c>
      <c r="BA299" s="4" t="s">
        <v>229</v>
      </c>
      <c r="BB299" s="4" t="s">
        <v>229</v>
      </c>
      <c r="BC299" s="4" t="s">
        <v>229</v>
      </c>
      <c r="BD299" s="4" t="s">
        <v>229</v>
      </c>
      <c r="BE299" s="4" t="s">
        <v>229</v>
      </c>
      <c r="BF299" s="4" t="s">
        <v>229</v>
      </c>
      <c r="BG299" s="4" t="s">
        <v>229</v>
      </c>
      <c r="BH299" s="4" t="s">
        <v>229</v>
      </c>
      <c r="BI299" s="4" t="s">
        <v>229</v>
      </c>
      <c r="BJ299" s="4" t="s">
        <v>229</v>
      </c>
      <c r="BK299" s="4" t="s">
        <v>229</v>
      </c>
      <c r="BL299" s="4" t="s">
        <v>229</v>
      </c>
      <c r="BM299" s="4" t="s">
        <v>229</v>
      </c>
      <c r="BN299" s="4" t="s">
        <v>229</v>
      </c>
      <c r="BO299" s="4" t="s">
        <v>229</v>
      </c>
      <c r="BP299" s="4" t="s">
        <v>229</v>
      </c>
      <c r="BQ299" s="4" t="s">
        <v>229</v>
      </c>
      <c r="BR299" s="4" t="s">
        <v>229</v>
      </c>
      <c r="BS299" s="4" t="s">
        <v>229</v>
      </c>
      <c r="BT299" s="4" t="s">
        <v>229</v>
      </c>
      <c r="BU299" s="4" t="s">
        <v>229</v>
      </c>
      <c r="BV299" s="4" t="s">
        <v>229</v>
      </c>
      <c r="BY299" s="67">
        <v>279333</v>
      </c>
    </row>
    <row r="300" spans="1:77" ht="15.75" hidden="1">
      <c r="A300" s="49" t="str">
        <f>B300&amp;COUNTIF($B$3:B300,B300)</f>
        <v>02CD1225</v>
      </c>
      <c r="B300" s="3" t="s">
        <v>4280</v>
      </c>
      <c r="C300" s="4" t="s">
        <v>4281</v>
      </c>
      <c r="D300" s="4" t="s">
        <v>4282</v>
      </c>
      <c r="E300" s="4" t="s">
        <v>4283</v>
      </c>
      <c r="F300" s="4" t="s">
        <v>4284</v>
      </c>
      <c r="G300" s="4" t="s">
        <v>4285</v>
      </c>
      <c r="H300" s="3" t="s">
        <v>4732</v>
      </c>
      <c r="I300" s="4" t="s">
        <v>4733</v>
      </c>
      <c r="J300" s="4" t="s">
        <v>4734</v>
      </c>
      <c r="K300" s="5" t="s">
        <v>4735</v>
      </c>
      <c r="L300" s="6">
        <v>2</v>
      </c>
      <c r="M300" s="5" t="s">
        <v>22</v>
      </c>
      <c r="N300" s="88" t="s">
        <v>497</v>
      </c>
      <c r="O300" s="5" t="s">
        <v>4736</v>
      </c>
      <c r="P300" s="88" t="s">
        <v>528</v>
      </c>
      <c r="Q300" s="5" t="s">
        <v>4737</v>
      </c>
      <c r="R300" s="88" t="s">
        <v>4738</v>
      </c>
      <c r="S300" s="4" t="s">
        <v>7878</v>
      </c>
      <c r="T300" s="66" t="str">
        <f t="shared" si="4"/>
        <v>9. Industria, innovación e infraestructuras</v>
      </c>
      <c r="U300" s="88" t="s">
        <v>349</v>
      </c>
      <c r="V300" s="4" t="s">
        <v>350</v>
      </c>
      <c r="W300" s="88" t="s">
        <v>351</v>
      </c>
      <c r="X300" s="4" t="s">
        <v>352</v>
      </c>
      <c r="Y300" s="88" t="s">
        <v>353</v>
      </c>
      <c r="Z300" s="4" t="s">
        <v>354</v>
      </c>
      <c r="AA300" s="52" t="s">
        <v>1351</v>
      </c>
      <c r="AB300" s="3" t="s">
        <v>1247</v>
      </c>
      <c r="AC300" s="4" t="s">
        <v>1248</v>
      </c>
      <c r="AD300" s="5" t="s">
        <v>4739</v>
      </c>
      <c r="AE300" s="5" t="s">
        <v>4740</v>
      </c>
      <c r="AF300" s="5" t="s">
        <v>4741</v>
      </c>
      <c r="AG300" s="5" t="s">
        <v>4742</v>
      </c>
      <c r="AH300" s="5">
        <v>50</v>
      </c>
      <c r="AI300" s="5" t="s">
        <v>4743</v>
      </c>
      <c r="AJ300" s="5" t="s">
        <v>4744</v>
      </c>
      <c r="AK300" s="5" t="s">
        <v>4745</v>
      </c>
      <c r="AL300" s="5" t="s">
        <v>4746</v>
      </c>
      <c r="AM300" s="5">
        <v>0</v>
      </c>
      <c r="AN300" s="5">
        <v>50</v>
      </c>
      <c r="AO300" s="5">
        <v>50</v>
      </c>
      <c r="AP300" s="5">
        <v>50</v>
      </c>
      <c r="AQ300" s="5" t="s">
        <v>4747</v>
      </c>
      <c r="AR300" s="5" t="s">
        <v>4748</v>
      </c>
      <c r="AS300" s="5" t="s">
        <v>4749</v>
      </c>
      <c r="AT300" s="5" t="s">
        <v>4750</v>
      </c>
      <c r="AU300" s="5" t="s">
        <v>4751</v>
      </c>
      <c r="AV300" s="5" t="s">
        <v>229</v>
      </c>
      <c r="AW300" s="4" t="s">
        <v>229</v>
      </c>
      <c r="AX300" s="4" t="s">
        <v>229</v>
      </c>
      <c r="AY300" s="4" t="s">
        <v>229</v>
      </c>
      <c r="AZ300" s="4" t="s">
        <v>229</v>
      </c>
      <c r="BA300" s="4" t="s">
        <v>229</v>
      </c>
      <c r="BB300" s="4" t="s">
        <v>229</v>
      </c>
      <c r="BC300" s="4" t="s">
        <v>229</v>
      </c>
      <c r="BD300" s="4" t="s">
        <v>229</v>
      </c>
      <c r="BE300" s="4" t="s">
        <v>229</v>
      </c>
      <c r="BF300" s="4" t="s">
        <v>229</v>
      </c>
      <c r="BG300" s="14" t="s">
        <v>229</v>
      </c>
      <c r="BH300" s="14" t="s">
        <v>229</v>
      </c>
      <c r="BI300" s="14" t="s">
        <v>229</v>
      </c>
      <c r="BJ300" s="14" t="s">
        <v>229</v>
      </c>
      <c r="BK300" s="14" t="s">
        <v>229</v>
      </c>
      <c r="BL300" s="14" t="s">
        <v>229</v>
      </c>
      <c r="BM300" s="14" t="s">
        <v>229</v>
      </c>
      <c r="BN300" s="14" t="s">
        <v>229</v>
      </c>
      <c r="BO300" s="14" t="s">
        <v>229</v>
      </c>
      <c r="BP300" s="14" t="s">
        <v>229</v>
      </c>
      <c r="BQ300" s="14" t="s">
        <v>229</v>
      </c>
      <c r="BR300" s="14" t="s">
        <v>229</v>
      </c>
      <c r="BS300" s="14" t="s">
        <v>229</v>
      </c>
      <c r="BT300" s="14" t="s">
        <v>229</v>
      </c>
      <c r="BU300" s="14" t="s">
        <v>229</v>
      </c>
      <c r="BV300" s="4" t="s">
        <v>229</v>
      </c>
      <c r="BY300" s="67">
        <v>1582169</v>
      </c>
    </row>
    <row r="301" spans="1:77" ht="15.75" hidden="1">
      <c r="A301" s="49" t="str">
        <f>B301&amp;COUNTIF($B$3:B301,B301)</f>
        <v>02CD1226</v>
      </c>
      <c r="B301" s="3" t="s">
        <v>4280</v>
      </c>
      <c r="C301" s="4" t="s">
        <v>4281</v>
      </c>
      <c r="D301" s="4" t="s">
        <v>4282</v>
      </c>
      <c r="E301" s="4" t="s">
        <v>4283</v>
      </c>
      <c r="F301" s="4" t="s">
        <v>4284</v>
      </c>
      <c r="G301" s="4" t="s">
        <v>4285</v>
      </c>
      <c r="H301" s="3" t="s">
        <v>4356</v>
      </c>
      <c r="I301" s="4" t="s">
        <v>4357</v>
      </c>
      <c r="J301" s="4" t="s">
        <v>4358</v>
      </c>
      <c r="K301" s="5" t="s">
        <v>4359</v>
      </c>
      <c r="L301" s="6">
        <v>2</v>
      </c>
      <c r="M301" s="5" t="s">
        <v>22</v>
      </c>
      <c r="N301" s="88">
        <v>1</v>
      </c>
      <c r="O301" s="4" t="s">
        <v>137</v>
      </c>
      <c r="P301" s="88">
        <v>5</v>
      </c>
      <c r="Q301" s="4" t="s">
        <v>177</v>
      </c>
      <c r="R301" s="88">
        <v>10</v>
      </c>
      <c r="S301" s="4" t="s">
        <v>286</v>
      </c>
      <c r="T301" s="66" t="str">
        <f t="shared" si="4"/>
        <v xml:space="preserve">10. Reducción de las desigualdades </v>
      </c>
      <c r="U301" s="88" t="s">
        <v>528</v>
      </c>
      <c r="V301" s="4" t="s">
        <v>578</v>
      </c>
      <c r="W301" s="88" t="s">
        <v>3581</v>
      </c>
      <c r="X301" s="4" t="s">
        <v>4290</v>
      </c>
      <c r="Y301" s="88" t="s">
        <v>497</v>
      </c>
      <c r="Z301" s="4" t="s">
        <v>4290</v>
      </c>
      <c r="AA301" s="52" t="s">
        <v>15480</v>
      </c>
      <c r="AB301" s="3" t="s">
        <v>2285</v>
      </c>
      <c r="AC301" s="4" t="s">
        <v>2286</v>
      </c>
      <c r="AD301" s="4" t="s">
        <v>4360</v>
      </c>
      <c r="AE301" s="4" t="s">
        <v>4361</v>
      </c>
      <c r="AF301" s="4" t="s">
        <v>4362</v>
      </c>
      <c r="AG301" s="4" t="s">
        <v>4363</v>
      </c>
      <c r="AH301" s="3">
        <v>12</v>
      </c>
      <c r="AI301" s="4" t="s">
        <v>4364</v>
      </c>
      <c r="AJ301" s="4" t="s">
        <v>4365</v>
      </c>
      <c r="AK301" s="4" t="s">
        <v>844</v>
      </c>
      <c r="AL301" s="4" t="s">
        <v>4366</v>
      </c>
      <c r="AM301" s="3">
        <v>1</v>
      </c>
      <c r="AN301" s="3">
        <v>4</v>
      </c>
      <c r="AO301" s="3">
        <v>9</v>
      </c>
      <c r="AP301" s="3">
        <v>12</v>
      </c>
      <c r="AQ301" s="6">
        <v>24</v>
      </c>
      <c r="AR301" s="5" t="s">
        <v>4367</v>
      </c>
      <c r="AS301" s="5" t="s">
        <v>4368</v>
      </c>
      <c r="AT301" s="4" t="s">
        <v>4369</v>
      </c>
      <c r="AU301" s="4" t="s">
        <v>4370</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7">
        <v>100000</v>
      </c>
    </row>
    <row r="302" spans="1:77" ht="15.75" hidden="1">
      <c r="A302" s="49" t="str">
        <f>B302&amp;COUNTIF($B$3:B302,B302)</f>
        <v>02CD1227</v>
      </c>
      <c r="B302" s="3" t="s">
        <v>4280</v>
      </c>
      <c r="C302" s="4" t="s">
        <v>4281</v>
      </c>
      <c r="D302" s="4" t="s">
        <v>4282</v>
      </c>
      <c r="E302" s="4" t="s">
        <v>4283</v>
      </c>
      <c r="F302" s="4" t="s">
        <v>4284</v>
      </c>
      <c r="G302" s="4" t="s">
        <v>4285</v>
      </c>
      <c r="H302" s="3" t="s">
        <v>4341</v>
      </c>
      <c r="I302" s="4" t="s">
        <v>4342</v>
      </c>
      <c r="J302" s="4" t="s">
        <v>4343</v>
      </c>
      <c r="K302" s="5" t="s">
        <v>4344</v>
      </c>
      <c r="L302" s="6">
        <v>2</v>
      </c>
      <c r="M302" s="5" t="s">
        <v>22</v>
      </c>
      <c r="N302" s="88">
        <v>1</v>
      </c>
      <c r="O302" s="5" t="s">
        <v>137</v>
      </c>
      <c r="P302" s="88">
        <v>2</v>
      </c>
      <c r="Q302" s="5" t="s">
        <v>174</v>
      </c>
      <c r="R302" s="88">
        <v>8</v>
      </c>
      <c r="S302" s="4" t="s">
        <v>1854</v>
      </c>
      <c r="T302" s="66" t="str">
        <f t="shared" si="4"/>
        <v>8. Trabajo decente y crecimiento económico</v>
      </c>
      <c r="U302" s="88" t="s">
        <v>528</v>
      </c>
      <c r="V302" s="4" t="s">
        <v>578</v>
      </c>
      <c r="W302" s="88" t="s">
        <v>497</v>
      </c>
      <c r="X302" s="4" t="s">
        <v>579</v>
      </c>
      <c r="Y302" s="88" t="s">
        <v>497</v>
      </c>
      <c r="Z302" s="4" t="s">
        <v>580</v>
      </c>
      <c r="AA302" s="52" t="s">
        <v>15454</v>
      </c>
      <c r="AB302" s="3" t="s">
        <v>1857</v>
      </c>
      <c r="AC302" s="4" t="s">
        <v>2948</v>
      </c>
      <c r="AD302" s="4" t="s">
        <v>4345</v>
      </c>
      <c r="AE302" s="4" t="s">
        <v>4346</v>
      </c>
      <c r="AF302" s="4" t="s">
        <v>4347</v>
      </c>
      <c r="AG302" s="4" t="s">
        <v>4348</v>
      </c>
      <c r="AH302" s="8">
        <v>0.6</v>
      </c>
      <c r="AI302" s="4" t="s">
        <v>4349</v>
      </c>
      <c r="AJ302" s="4" t="s">
        <v>4350</v>
      </c>
      <c r="AK302" s="4" t="s">
        <v>59</v>
      </c>
      <c r="AL302" s="4" t="s">
        <v>4351</v>
      </c>
      <c r="AM302" s="8">
        <v>0</v>
      </c>
      <c r="AN302" s="9">
        <v>0.3</v>
      </c>
      <c r="AO302" s="9">
        <v>0.6</v>
      </c>
      <c r="AP302" s="9">
        <v>0.6</v>
      </c>
      <c r="AQ302" s="6">
        <v>0.95</v>
      </c>
      <c r="AR302" s="5" t="s">
        <v>4352</v>
      </c>
      <c r="AS302" s="5" t="s">
        <v>4353</v>
      </c>
      <c r="AT302" s="4" t="s">
        <v>4354</v>
      </c>
      <c r="AU302" s="4" t="s">
        <v>4301</v>
      </c>
      <c r="AV302" s="4" t="s">
        <v>4355</v>
      </c>
      <c r="AW302" s="4" t="s">
        <v>4354</v>
      </c>
      <c r="AX302" s="4" t="s">
        <v>4301</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7">
        <v>450000</v>
      </c>
    </row>
    <row r="303" spans="1:77" ht="15.75" hidden="1">
      <c r="A303" s="49" t="str">
        <f>B303&amp;COUNTIF($B$3:B303,B303)</f>
        <v>02CD1228</v>
      </c>
      <c r="B303" s="3" t="s">
        <v>4280</v>
      </c>
      <c r="C303" s="4" t="s">
        <v>4281</v>
      </c>
      <c r="D303" s="4" t="s">
        <v>4282</v>
      </c>
      <c r="E303" s="4" t="s">
        <v>4283</v>
      </c>
      <c r="F303" s="4" t="s">
        <v>4284</v>
      </c>
      <c r="G303" s="4" t="s">
        <v>4285</v>
      </c>
      <c r="H303" s="3" t="s">
        <v>4323</v>
      </c>
      <c r="I303" s="4" t="s">
        <v>4324</v>
      </c>
      <c r="J303" s="4" t="s">
        <v>4325</v>
      </c>
      <c r="K303" s="5" t="s">
        <v>4326</v>
      </c>
      <c r="L303" s="6">
        <v>1</v>
      </c>
      <c r="M303" s="5" t="s">
        <v>125</v>
      </c>
      <c r="N303" s="88">
        <v>1</v>
      </c>
      <c r="O303" s="4" t="s">
        <v>130</v>
      </c>
      <c r="P303" s="88">
        <v>1</v>
      </c>
      <c r="Q303" s="4" t="s">
        <v>156</v>
      </c>
      <c r="R303" s="88">
        <v>4</v>
      </c>
      <c r="S303" s="4" t="s">
        <v>1022</v>
      </c>
      <c r="T303" s="66" t="str">
        <f t="shared" si="4"/>
        <v>4. Educación de calidad</v>
      </c>
      <c r="U303" s="88" t="s">
        <v>349</v>
      </c>
      <c r="V303" s="4" t="s">
        <v>350</v>
      </c>
      <c r="W303" s="88" t="s">
        <v>351</v>
      </c>
      <c r="X303" s="4" t="s">
        <v>352</v>
      </c>
      <c r="Y303" s="88" t="s">
        <v>353</v>
      </c>
      <c r="Z303" s="4" t="s">
        <v>354</v>
      </c>
      <c r="AA303" s="52" t="s">
        <v>1351</v>
      </c>
      <c r="AB303" s="3" t="s">
        <v>2306</v>
      </c>
      <c r="AC303" s="4" t="s">
        <v>2307</v>
      </c>
      <c r="AD303" s="4" t="s">
        <v>4327</v>
      </c>
      <c r="AE303" s="4" t="s">
        <v>4328</v>
      </c>
      <c r="AF303" s="4" t="s">
        <v>4329</v>
      </c>
      <c r="AG303" s="4" t="s">
        <v>4330</v>
      </c>
      <c r="AH303" s="8">
        <v>0.95</v>
      </c>
      <c r="AI303" s="4" t="s">
        <v>4331</v>
      </c>
      <c r="AJ303" s="4" t="s">
        <v>4332</v>
      </c>
      <c r="AK303" s="4" t="s">
        <v>59</v>
      </c>
      <c r="AL303" s="4" t="s">
        <v>4333</v>
      </c>
      <c r="AM303" s="9">
        <v>0.2</v>
      </c>
      <c r="AN303" s="9">
        <v>0.5</v>
      </c>
      <c r="AO303" s="9">
        <v>0.8</v>
      </c>
      <c r="AP303" s="9">
        <v>0.95</v>
      </c>
      <c r="AQ303" s="6">
        <v>1</v>
      </c>
      <c r="AR303" s="5" t="s">
        <v>4334</v>
      </c>
      <c r="AS303" s="5" t="s">
        <v>4335</v>
      </c>
      <c r="AT303" s="4" t="s">
        <v>4336</v>
      </c>
      <c r="AU303" s="4" t="s">
        <v>4337</v>
      </c>
      <c r="AV303" s="4" t="s">
        <v>4338</v>
      </c>
      <c r="AW303" s="4" t="s">
        <v>4336</v>
      </c>
      <c r="AX303" s="4" t="s">
        <v>4337</v>
      </c>
      <c r="AY303" s="4" t="s">
        <v>4339</v>
      </c>
      <c r="AZ303" s="4" t="s">
        <v>4336</v>
      </c>
      <c r="BA303" s="4" t="s">
        <v>4337</v>
      </c>
      <c r="BB303" s="4" t="s">
        <v>4340</v>
      </c>
      <c r="BC303" s="4" t="s">
        <v>4336</v>
      </c>
      <c r="BD303" s="4" t="s">
        <v>4337</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7">
        <v>2750000</v>
      </c>
    </row>
    <row r="304" spans="1:77" ht="15.75" hidden="1">
      <c r="A304" s="49" t="str">
        <f>B304&amp;COUNTIF($B$3:B304,B304)</f>
        <v>02CD1229</v>
      </c>
      <c r="B304" s="3" t="s">
        <v>4280</v>
      </c>
      <c r="C304" s="4" t="s">
        <v>4281</v>
      </c>
      <c r="D304" s="4" t="s">
        <v>4282</v>
      </c>
      <c r="E304" s="4" t="s">
        <v>4283</v>
      </c>
      <c r="F304" s="4" t="s">
        <v>4284</v>
      </c>
      <c r="G304" s="4" t="s">
        <v>4285</v>
      </c>
      <c r="H304" s="3" t="s">
        <v>1243</v>
      </c>
      <c r="I304" s="4" t="s">
        <v>1244</v>
      </c>
      <c r="J304" s="4" t="s">
        <v>4303</v>
      </c>
      <c r="K304" s="5" t="s">
        <v>4304</v>
      </c>
      <c r="L304" s="6">
        <v>1</v>
      </c>
      <c r="M304" s="5" t="s">
        <v>125</v>
      </c>
      <c r="N304" s="88">
        <v>6</v>
      </c>
      <c r="O304" s="5" t="s">
        <v>135</v>
      </c>
      <c r="P304" s="88">
        <v>0</v>
      </c>
      <c r="Q304" s="5" t="s">
        <v>135</v>
      </c>
      <c r="R304" s="88">
        <v>10</v>
      </c>
      <c r="S304" s="4" t="s">
        <v>286</v>
      </c>
      <c r="T304" s="66" t="str">
        <f t="shared" si="4"/>
        <v xml:space="preserve">10. Reducción de las desigualdades </v>
      </c>
      <c r="U304" s="88" t="s">
        <v>349</v>
      </c>
      <c r="V304" s="4" t="s">
        <v>350</v>
      </c>
      <c r="W304" s="88" t="s">
        <v>351</v>
      </c>
      <c r="X304" s="4" t="s">
        <v>352</v>
      </c>
      <c r="Y304" s="88" t="s">
        <v>353</v>
      </c>
      <c r="Z304" s="4" t="s">
        <v>354</v>
      </c>
      <c r="AA304" s="52" t="s">
        <v>1351</v>
      </c>
      <c r="AB304" s="3" t="s">
        <v>1247</v>
      </c>
      <c r="AC304" s="4" t="s">
        <v>1248</v>
      </c>
      <c r="AD304" s="4" t="s">
        <v>4305</v>
      </c>
      <c r="AE304" s="4" t="s">
        <v>4306</v>
      </c>
      <c r="AF304" s="4" t="s">
        <v>4307</v>
      </c>
      <c r="AG304" s="4" t="s">
        <v>4308</v>
      </c>
      <c r="AH304" s="3">
        <v>13566</v>
      </c>
      <c r="AI304" s="4" t="s">
        <v>4309</v>
      </c>
      <c r="AJ304" s="4" t="s">
        <v>4310</v>
      </c>
      <c r="AK304" s="4" t="s">
        <v>862</v>
      </c>
      <c r="AL304" s="4" t="s">
        <v>4311</v>
      </c>
      <c r="AM304" s="3">
        <v>2945</v>
      </c>
      <c r="AN304" s="3">
        <v>4170</v>
      </c>
      <c r="AO304" s="3">
        <v>6409</v>
      </c>
      <c r="AP304" s="3">
        <v>13566</v>
      </c>
      <c r="AQ304" s="6">
        <v>24186</v>
      </c>
      <c r="AR304" s="5" t="s">
        <v>4312</v>
      </c>
      <c r="AS304" s="5" t="s">
        <v>4313</v>
      </c>
      <c r="AT304" s="4" t="s">
        <v>4314</v>
      </c>
      <c r="AU304" s="4" t="s">
        <v>4315</v>
      </c>
      <c r="AV304" s="4" t="s">
        <v>4316</v>
      </c>
      <c r="AW304" s="4" t="s">
        <v>4314</v>
      </c>
      <c r="AX304" s="4" t="s">
        <v>4315</v>
      </c>
      <c r="AY304" s="4" t="s">
        <v>4317</v>
      </c>
      <c r="AZ304" s="4" t="s">
        <v>4314</v>
      </c>
      <c r="BA304" s="4" t="s">
        <v>4315</v>
      </c>
      <c r="BB304" s="4" t="s">
        <v>4318</v>
      </c>
      <c r="BC304" s="4" t="s">
        <v>4314</v>
      </c>
      <c r="BD304" s="4" t="s">
        <v>4315</v>
      </c>
      <c r="BE304" s="4" t="s">
        <v>4319</v>
      </c>
      <c r="BF304" s="4" t="s">
        <v>4314</v>
      </c>
      <c r="BG304" s="4" t="s">
        <v>4315</v>
      </c>
      <c r="BH304" s="4" t="s">
        <v>4320</v>
      </c>
      <c r="BI304" s="4" t="s">
        <v>4314</v>
      </c>
      <c r="BJ304" s="4" t="s">
        <v>4315</v>
      </c>
      <c r="BK304" s="4" t="s">
        <v>4321</v>
      </c>
      <c r="BL304" s="4" t="s">
        <v>4314</v>
      </c>
      <c r="BM304" s="4" t="s">
        <v>4315</v>
      </c>
      <c r="BN304" s="4" t="s">
        <v>4322</v>
      </c>
      <c r="BO304" s="4" t="s">
        <v>4314</v>
      </c>
      <c r="BP304" s="4" t="s">
        <v>4315</v>
      </c>
      <c r="BQ304" s="4" t="s">
        <v>4317</v>
      </c>
      <c r="BR304" s="4" t="s">
        <v>229</v>
      </c>
      <c r="BS304" s="4" t="s">
        <v>229</v>
      </c>
      <c r="BT304" s="4" t="s">
        <v>4318</v>
      </c>
      <c r="BU304" s="4" t="s">
        <v>229</v>
      </c>
      <c r="BV304" s="4" t="s">
        <v>229</v>
      </c>
      <c r="BY304" s="67">
        <v>20000000</v>
      </c>
    </row>
    <row r="305" spans="1:77" ht="15.75" hidden="1">
      <c r="A305" s="49" t="str">
        <f>B305&amp;COUNTIF($B$3:B305,B305)</f>
        <v>02CD131</v>
      </c>
      <c r="B305" s="3" t="s">
        <v>4754</v>
      </c>
      <c r="C305" s="4" t="s">
        <v>4755</v>
      </c>
      <c r="D305" s="4" t="s">
        <v>4756</v>
      </c>
      <c r="E305" s="4" t="s">
        <v>4757</v>
      </c>
      <c r="F305" s="4" t="s">
        <v>4758</v>
      </c>
      <c r="G305" s="4" t="s">
        <v>4759</v>
      </c>
      <c r="H305" s="3" t="s">
        <v>898</v>
      </c>
      <c r="I305" s="4" t="s">
        <v>899</v>
      </c>
      <c r="J305" s="4" t="s">
        <v>4760</v>
      </c>
      <c r="K305" s="5" t="s">
        <v>4761</v>
      </c>
      <c r="L305" s="6">
        <v>5</v>
      </c>
      <c r="M305" s="5" t="s">
        <v>128</v>
      </c>
      <c r="N305" s="88">
        <v>1</v>
      </c>
      <c r="O305" s="5" t="s">
        <v>148</v>
      </c>
      <c r="P305" s="88">
        <v>11</v>
      </c>
      <c r="Q305" s="5" t="s">
        <v>201</v>
      </c>
      <c r="R305" s="88">
        <v>16</v>
      </c>
      <c r="S305" s="4" t="s">
        <v>31</v>
      </c>
      <c r="T305" s="66" t="str">
        <f t="shared" si="4"/>
        <v>16. Paz, justicia e instituciones sólidas</v>
      </c>
      <c r="U305" s="88" t="s">
        <v>497</v>
      </c>
      <c r="V305" s="4" t="s">
        <v>34</v>
      </c>
      <c r="W305" s="88" t="s">
        <v>3581</v>
      </c>
      <c r="X305" s="4" t="s">
        <v>235</v>
      </c>
      <c r="Y305" s="88" t="s">
        <v>497</v>
      </c>
      <c r="Z305" s="4" t="s">
        <v>902</v>
      </c>
      <c r="AA305" s="52" t="s">
        <v>15458</v>
      </c>
      <c r="AB305" s="3" t="s">
        <v>903</v>
      </c>
      <c r="AC305" s="4" t="s">
        <v>904</v>
      </c>
      <c r="AD305" s="4" t="s">
        <v>4762</v>
      </c>
      <c r="AE305" s="4" t="s">
        <v>4763</v>
      </c>
      <c r="AF305" s="4" t="s">
        <v>4764</v>
      </c>
      <c r="AG305" s="4" t="s">
        <v>4765</v>
      </c>
      <c r="AH305" s="8">
        <v>1</v>
      </c>
      <c r="AI305" s="4" t="s">
        <v>4766</v>
      </c>
      <c r="AJ305" s="4" t="s">
        <v>4767</v>
      </c>
      <c r="AK305" s="4" t="s">
        <v>59</v>
      </c>
      <c r="AL305" s="4" t="s">
        <v>4768</v>
      </c>
      <c r="AM305" s="9">
        <v>0.25</v>
      </c>
      <c r="AN305" s="9">
        <v>0.5</v>
      </c>
      <c r="AO305" s="9">
        <v>0.75</v>
      </c>
      <c r="AP305" s="9">
        <v>1</v>
      </c>
      <c r="AQ305" s="6">
        <v>1</v>
      </c>
      <c r="AR305" s="5" t="s">
        <v>4769</v>
      </c>
      <c r="AS305" s="5" t="s">
        <v>4770</v>
      </c>
      <c r="AT305" s="4" t="s">
        <v>4771</v>
      </c>
      <c r="AU305" s="4" t="s">
        <v>2813</v>
      </c>
      <c r="AV305" s="4" t="s">
        <v>4772</v>
      </c>
      <c r="AW305" s="4" t="s">
        <v>4771</v>
      </c>
      <c r="AX305" s="4" t="s">
        <v>2813</v>
      </c>
      <c r="AY305" s="4" t="s">
        <v>4773</v>
      </c>
      <c r="AZ305" s="4" t="s">
        <v>4771</v>
      </c>
      <c r="BA305" s="4" t="s">
        <v>2813</v>
      </c>
      <c r="BB305" s="4" t="s">
        <v>4774</v>
      </c>
      <c r="BC305" s="4" t="s">
        <v>4771</v>
      </c>
      <c r="BD305" s="4" t="s">
        <v>2813</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7">
        <v>39708117</v>
      </c>
    </row>
    <row r="306" spans="1:77" ht="15.75" hidden="1">
      <c r="A306" s="49" t="str">
        <f>B306&amp;COUNTIF($B$3:B306,B306)</f>
        <v>02CD132</v>
      </c>
      <c r="B306" s="3" t="s">
        <v>4754</v>
      </c>
      <c r="C306" s="4" t="s">
        <v>4755</v>
      </c>
      <c r="D306" s="4" t="s">
        <v>4756</v>
      </c>
      <c r="E306" s="4" t="s">
        <v>4757</v>
      </c>
      <c r="F306" s="4" t="s">
        <v>4758</v>
      </c>
      <c r="G306" s="4" t="s">
        <v>4759</v>
      </c>
      <c r="H306" s="3" t="s">
        <v>1375</v>
      </c>
      <c r="I306" s="4" t="s">
        <v>1376</v>
      </c>
      <c r="J306" s="4" t="s">
        <v>4775</v>
      </c>
      <c r="K306" s="5" t="s">
        <v>4776</v>
      </c>
      <c r="L306" s="6">
        <v>6</v>
      </c>
      <c r="M306" s="5" t="s">
        <v>129</v>
      </c>
      <c r="N306" s="88">
        <v>3</v>
      </c>
      <c r="O306" s="4" t="s">
        <v>153</v>
      </c>
      <c r="P306" s="88">
        <v>2</v>
      </c>
      <c r="Q306" s="4" t="s">
        <v>218</v>
      </c>
      <c r="R306" s="88">
        <v>16</v>
      </c>
      <c r="S306" s="4" t="s">
        <v>31</v>
      </c>
      <c r="T306" s="66" t="str">
        <f t="shared" si="4"/>
        <v>16. Paz, justicia e instituciones sólidas</v>
      </c>
      <c r="U306" s="88" t="s">
        <v>497</v>
      </c>
      <c r="V306" s="4" t="s">
        <v>34</v>
      </c>
      <c r="W306" s="88" t="s">
        <v>528</v>
      </c>
      <c r="X306" s="4" t="s">
        <v>37</v>
      </c>
      <c r="Y306" s="88" t="s">
        <v>498</v>
      </c>
      <c r="Z306" s="4" t="s">
        <v>1379</v>
      </c>
      <c r="AA306" s="52" t="s">
        <v>9752</v>
      </c>
      <c r="AB306" s="3" t="s">
        <v>1380</v>
      </c>
      <c r="AC306" s="4" t="s">
        <v>1381</v>
      </c>
      <c r="AD306" s="4" t="s">
        <v>4777</v>
      </c>
      <c r="AE306" s="4" t="s">
        <v>4778</v>
      </c>
      <c r="AF306" s="4" t="s">
        <v>4779</v>
      </c>
      <c r="AG306" s="4" t="s">
        <v>4780</v>
      </c>
      <c r="AH306" s="8">
        <v>1</v>
      </c>
      <c r="AI306" s="4" t="s">
        <v>4781</v>
      </c>
      <c r="AJ306" s="4" t="s">
        <v>4782</v>
      </c>
      <c r="AK306" s="4" t="s">
        <v>59</v>
      </c>
      <c r="AL306" s="4" t="s">
        <v>4783</v>
      </c>
      <c r="AM306" s="9">
        <v>0.25</v>
      </c>
      <c r="AN306" s="9">
        <v>0.5</v>
      </c>
      <c r="AO306" s="9">
        <v>0.75</v>
      </c>
      <c r="AP306" s="9">
        <v>1</v>
      </c>
      <c r="AQ306" s="6">
        <v>1</v>
      </c>
      <c r="AR306" s="5" t="s">
        <v>4784</v>
      </c>
      <c r="AS306" s="5" t="s">
        <v>4785</v>
      </c>
      <c r="AT306" s="4" t="s">
        <v>4786</v>
      </c>
      <c r="AU306" s="4" t="s">
        <v>4787</v>
      </c>
      <c r="AV306" s="4" t="s">
        <v>229</v>
      </c>
      <c r="AW306" s="4" t="s">
        <v>229</v>
      </c>
      <c r="AX306" s="4" t="s">
        <v>229</v>
      </c>
      <c r="AY306" s="4" t="s">
        <v>229</v>
      </c>
      <c r="AZ306" s="4" t="s">
        <v>229</v>
      </c>
      <c r="BA306" s="4" t="s">
        <v>229</v>
      </c>
      <c r="BB306" s="4" t="s">
        <v>229</v>
      </c>
      <c r="BC306" s="4" t="s">
        <v>229</v>
      </c>
      <c r="BD306" s="4" t="s">
        <v>229</v>
      </c>
      <c r="BE306" s="4" t="s">
        <v>229</v>
      </c>
      <c r="BF306" s="4" t="s">
        <v>229</v>
      </c>
      <c r="BG306" s="4" t="s">
        <v>229</v>
      </c>
      <c r="BH306" s="4" t="s">
        <v>229</v>
      </c>
      <c r="BI306" s="4" t="s">
        <v>229</v>
      </c>
      <c r="BJ306" s="4" t="s">
        <v>229</v>
      </c>
      <c r="BK306" s="4" t="s">
        <v>229</v>
      </c>
      <c r="BL306" s="4" t="s">
        <v>229</v>
      </c>
      <c r="BM306" s="4" t="s">
        <v>229</v>
      </c>
      <c r="BN306" s="4" t="s">
        <v>229</v>
      </c>
      <c r="BO306" s="4" t="s">
        <v>229</v>
      </c>
      <c r="BP306" s="4" t="s">
        <v>229</v>
      </c>
      <c r="BQ306" s="4" t="s">
        <v>229</v>
      </c>
      <c r="BR306" s="4" t="s">
        <v>229</v>
      </c>
      <c r="BS306" s="4" t="s">
        <v>229</v>
      </c>
      <c r="BT306" s="4" t="s">
        <v>229</v>
      </c>
      <c r="BU306" s="4" t="s">
        <v>229</v>
      </c>
      <c r="BV306" s="4" t="s">
        <v>229</v>
      </c>
      <c r="BY306" s="67">
        <v>50000</v>
      </c>
    </row>
    <row r="307" spans="1:77" ht="15.75" hidden="1">
      <c r="A307" s="49" t="str">
        <f>B307&amp;COUNTIF($B$3:B307,B307)</f>
        <v>02CD133</v>
      </c>
      <c r="B307" s="3" t="s">
        <v>4754</v>
      </c>
      <c r="C307" s="4" t="s">
        <v>4755</v>
      </c>
      <c r="D307" s="4" t="s">
        <v>4756</v>
      </c>
      <c r="E307" s="4" t="s">
        <v>4757</v>
      </c>
      <c r="F307" s="4" t="s">
        <v>4758</v>
      </c>
      <c r="G307" s="4" t="s">
        <v>4759</v>
      </c>
      <c r="H307" s="3" t="s">
        <v>1400</v>
      </c>
      <c r="I307" s="4" t="s">
        <v>1401</v>
      </c>
      <c r="J307" s="4" t="s">
        <v>4788</v>
      </c>
      <c r="K307" s="5" t="s">
        <v>4789</v>
      </c>
      <c r="L307" s="6">
        <v>2</v>
      </c>
      <c r="M307" s="5" t="s">
        <v>22</v>
      </c>
      <c r="N307" s="88">
        <v>3</v>
      </c>
      <c r="O307" s="5" t="s">
        <v>138</v>
      </c>
      <c r="P307" s="88">
        <v>4</v>
      </c>
      <c r="Q307" s="5" t="s">
        <v>186</v>
      </c>
      <c r="R307" s="88">
        <v>15</v>
      </c>
      <c r="S307" s="4" t="s">
        <v>927</v>
      </c>
      <c r="T307" s="66" t="str">
        <f t="shared" si="4"/>
        <v>15. Vida de ecosistemas terrestres</v>
      </c>
      <c r="U307" s="88" t="s">
        <v>349</v>
      </c>
      <c r="V307" s="4" t="s">
        <v>350</v>
      </c>
      <c r="W307" s="88" t="s">
        <v>497</v>
      </c>
      <c r="X307" s="4" t="s">
        <v>928</v>
      </c>
      <c r="Y307" s="88" t="s">
        <v>351</v>
      </c>
      <c r="Z307" s="4" t="s">
        <v>1404</v>
      </c>
      <c r="AA307" s="52" t="s">
        <v>945</v>
      </c>
      <c r="AB307" s="3" t="s">
        <v>1405</v>
      </c>
      <c r="AC307" s="4" t="s">
        <v>1406</v>
      </c>
      <c r="AD307" s="4" t="s">
        <v>4790</v>
      </c>
      <c r="AE307" s="4" t="s">
        <v>4763</v>
      </c>
      <c r="AF307" s="4" t="s">
        <v>4791</v>
      </c>
      <c r="AG307" s="4" t="s">
        <v>4792</v>
      </c>
      <c r="AH307" s="8">
        <v>1</v>
      </c>
      <c r="AI307" s="4" t="s">
        <v>4793</v>
      </c>
      <c r="AJ307" s="4" t="s">
        <v>4794</v>
      </c>
      <c r="AK307" s="4" t="s">
        <v>59</v>
      </c>
      <c r="AL307" s="4" t="s">
        <v>4795</v>
      </c>
      <c r="AM307" s="9">
        <v>0.24</v>
      </c>
      <c r="AN307" s="9">
        <v>0.5</v>
      </c>
      <c r="AO307" s="9">
        <v>0.73</v>
      </c>
      <c r="AP307" s="9">
        <v>1</v>
      </c>
      <c r="AQ307" s="6">
        <v>1</v>
      </c>
      <c r="AR307" s="5" t="s">
        <v>4796</v>
      </c>
      <c r="AS307" s="5" t="s">
        <v>4797</v>
      </c>
      <c r="AT307" s="4" t="s">
        <v>4798</v>
      </c>
      <c r="AU307" s="4" t="s">
        <v>1418</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X307" t="s">
        <v>945</v>
      </c>
      <c r="BY307" s="67">
        <v>1006191679.0799999</v>
      </c>
    </row>
    <row r="308" spans="1:77" ht="15.75" hidden="1">
      <c r="A308" s="49" t="str">
        <f>B308&amp;COUNTIF($B$3:B308,B308)</f>
        <v>02CD134</v>
      </c>
      <c r="B308" s="3" t="s">
        <v>4754</v>
      </c>
      <c r="C308" s="4" t="s">
        <v>4755</v>
      </c>
      <c r="D308" s="4" t="s">
        <v>4756</v>
      </c>
      <c r="E308" s="4" t="s">
        <v>4757</v>
      </c>
      <c r="F308" s="4" t="s">
        <v>4758</v>
      </c>
      <c r="G308" s="4" t="s">
        <v>4759</v>
      </c>
      <c r="H308" s="3" t="s">
        <v>923</v>
      </c>
      <c r="I308" s="4" t="s">
        <v>924</v>
      </c>
      <c r="J308" s="4" t="s">
        <v>4799</v>
      </c>
      <c r="K308" s="5" t="s">
        <v>4800</v>
      </c>
      <c r="L308" s="6">
        <v>2</v>
      </c>
      <c r="M308" s="5" t="s">
        <v>22</v>
      </c>
      <c r="N308" s="88">
        <v>3</v>
      </c>
      <c r="O308" s="4" t="s">
        <v>138</v>
      </c>
      <c r="P308" s="88">
        <v>4</v>
      </c>
      <c r="Q308" s="4" t="s">
        <v>186</v>
      </c>
      <c r="R308" s="88">
        <v>15</v>
      </c>
      <c r="S308" s="4" t="s">
        <v>927</v>
      </c>
      <c r="T308" s="66" t="str">
        <f t="shared" si="4"/>
        <v>15. Vida de ecosistemas terrestres</v>
      </c>
      <c r="U308" s="88" t="s">
        <v>349</v>
      </c>
      <c r="V308" s="4" t="s">
        <v>350</v>
      </c>
      <c r="W308" s="88" t="s">
        <v>497</v>
      </c>
      <c r="X308" s="4" t="s">
        <v>928</v>
      </c>
      <c r="Y308" s="88" t="s">
        <v>840</v>
      </c>
      <c r="Z308" s="4" t="s">
        <v>929</v>
      </c>
      <c r="AA308" s="52" t="s">
        <v>15463</v>
      </c>
      <c r="AB308" s="3" t="s">
        <v>930</v>
      </c>
      <c r="AC308" s="4" t="s">
        <v>931</v>
      </c>
      <c r="AD308" s="4" t="s">
        <v>4801</v>
      </c>
      <c r="AE308" s="4" t="s">
        <v>4763</v>
      </c>
      <c r="AF308" s="4" t="s">
        <v>4802</v>
      </c>
      <c r="AG308" s="4" t="s">
        <v>4803</v>
      </c>
      <c r="AH308" s="8">
        <v>1</v>
      </c>
      <c r="AI308" s="4" t="s">
        <v>4804</v>
      </c>
      <c r="AJ308" s="4" t="s">
        <v>4805</v>
      </c>
      <c r="AK308" s="4" t="s">
        <v>59</v>
      </c>
      <c r="AL308" s="4" t="s">
        <v>4806</v>
      </c>
      <c r="AM308" s="9">
        <v>0.24</v>
      </c>
      <c r="AN308" s="9">
        <v>0.5</v>
      </c>
      <c r="AO308" s="9">
        <v>0.75</v>
      </c>
      <c r="AP308" s="9">
        <v>1</v>
      </c>
      <c r="AQ308" s="6">
        <v>1</v>
      </c>
      <c r="AR308" s="5" t="s">
        <v>4807</v>
      </c>
      <c r="AS308" s="5" t="s">
        <v>4808</v>
      </c>
      <c r="AT308" s="4" t="s">
        <v>4809</v>
      </c>
      <c r="AU308" s="4" t="s">
        <v>4810</v>
      </c>
      <c r="AV308" s="4" t="s">
        <v>4811</v>
      </c>
      <c r="AW308" s="4" t="s">
        <v>4809</v>
      </c>
      <c r="AX308" s="4" t="s">
        <v>4810</v>
      </c>
      <c r="AY308" s="4" t="s">
        <v>4812</v>
      </c>
      <c r="AZ308" s="4" t="s">
        <v>4809</v>
      </c>
      <c r="BA308" s="4" t="s">
        <v>4810</v>
      </c>
      <c r="BB308" s="4" t="s">
        <v>4813</v>
      </c>
      <c r="BC308" s="4" t="s">
        <v>4809</v>
      </c>
      <c r="BD308" s="4" t="s">
        <v>4810</v>
      </c>
      <c r="BE308" s="4" t="s">
        <v>4814</v>
      </c>
      <c r="BF308" s="4" t="s">
        <v>4815</v>
      </c>
      <c r="BG308" s="4" t="s">
        <v>3032</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7">
        <v>890000</v>
      </c>
    </row>
    <row r="309" spans="1:77" ht="15.75" hidden="1">
      <c r="A309" s="49" t="str">
        <f>B309&amp;COUNTIF($B$3:B309,B309)</f>
        <v>02CD135</v>
      </c>
      <c r="B309" s="3" t="s">
        <v>4754</v>
      </c>
      <c r="C309" s="4" t="s">
        <v>4755</v>
      </c>
      <c r="D309" s="4" t="s">
        <v>4756</v>
      </c>
      <c r="E309" s="4" t="s">
        <v>4757</v>
      </c>
      <c r="F309" s="4" t="s">
        <v>4758</v>
      </c>
      <c r="G309" s="4" t="s">
        <v>4759</v>
      </c>
      <c r="H309" s="3" t="s">
        <v>946</v>
      </c>
      <c r="I309" s="4" t="s">
        <v>947</v>
      </c>
      <c r="J309" s="4" t="s">
        <v>4816</v>
      </c>
      <c r="K309" s="5" t="s">
        <v>4817</v>
      </c>
      <c r="L309" s="6">
        <v>2</v>
      </c>
      <c r="M309" s="5" t="s">
        <v>22</v>
      </c>
      <c r="N309" s="88">
        <v>3</v>
      </c>
      <c r="O309" s="5" t="s">
        <v>138</v>
      </c>
      <c r="P309" s="88">
        <v>3</v>
      </c>
      <c r="Q309" s="5" t="s">
        <v>185</v>
      </c>
      <c r="R309" s="88">
        <v>11</v>
      </c>
      <c r="S309" s="4" t="s">
        <v>631</v>
      </c>
      <c r="T309" s="66" t="str">
        <f t="shared" si="4"/>
        <v>11. Ciudades y comunidades sostenibles</v>
      </c>
      <c r="U309" s="88" t="s">
        <v>349</v>
      </c>
      <c r="V309" s="4" t="s">
        <v>350</v>
      </c>
      <c r="W309" s="88" t="s">
        <v>497</v>
      </c>
      <c r="X309" s="4" t="s">
        <v>928</v>
      </c>
      <c r="Y309" s="88" t="s">
        <v>497</v>
      </c>
      <c r="Z309" s="4" t="s">
        <v>950</v>
      </c>
      <c r="AA309" s="52" t="s">
        <v>15464</v>
      </c>
      <c r="AB309" s="3" t="s">
        <v>951</v>
      </c>
      <c r="AC309" s="4" t="s">
        <v>952</v>
      </c>
      <c r="AD309" s="4" t="s">
        <v>4818</v>
      </c>
      <c r="AE309" s="4" t="s">
        <v>4763</v>
      </c>
      <c r="AF309" s="4" t="s">
        <v>4819</v>
      </c>
      <c r="AG309" s="4" t="s">
        <v>4820</v>
      </c>
      <c r="AH309" s="8">
        <v>1</v>
      </c>
      <c r="AI309" s="4" t="s">
        <v>4821</v>
      </c>
      <c r="AJ309" s="4" t="s">
        <v>4822</v>
      </c>
      <c r="AK309" s="4" t="s">
        <v>59</v>
      </c>
      <c r="AL309" s="4" t="s">
        <v>4823</v>
      </c>
      <c r="AM309" s="9">
        <v>0.25</v>
      </c>
      <c r="AN309" s="9">
        <v>0.5</v>
      </c>
      <c r="AO309" s="9">
        <v>0.75</v>
      </c>
      <c r="AP309" s="9">
        <v>1</v>
      </c>
      <c r="AQ309" s="6">
        <v>1</v>
      </c>
      <c r="AR309" s="5" t="s">
        <v>4824</v>
      </c>
      <c r="AS309" s="5" t="s">
        <v>4825</v>
      </c>
      <c r="AT309" s="4" t="s">
        <v>4815</v>
      </c>
      <c r="AU309" s="4" t="s">
        <v>3032</v>
      </c>
      <c r="AV309" s="4" t="s">
        <v>4826</v>
      </c>
      <c r="AW309" s="4" t="s">
        <v>4815</v>
      </c>
      <c r="AX309" s="4" t="s">
        <v>3032</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7">
        <v>138845273</v>
      </c>
    </row>
    <row r="310" spans="1:77" ht="15.75" hidden="1">
      <c r="A310" s="49" t="str">
        <f>B310&amp;COUNTIF($B$3:B310,B310)</f>
        <v>02CD136</v>
      </c>
      <c r="B310" s="3" t="s">
        <v>4754</v>
      </c>
      <c r="C310" s="4" t="s">
        <v>4755</v>
      </c>
      <c r="D310" s="4" t="s">
        <v>4756</v>
      </c>
      <c r="E310" s="4" t="s">
        <v>4757</v>
      </c>
      <c r="F310" s="4" t="s">
        <v>4758</v>
      </c>
      <c r="G310" s="4" t="s">
        <v>4759</v>
      </c>
      <c r="H310" s="3" t="s">
        <v>1444</v>
      </c>
      <c r="I310" s="4" t="s">
        <v>1445</v>
      </c>
      <c r="J310" s="4" t="s">
        <v>4827</v>
      </c>
      <c r="K310" s="5" t="s">
        <v>4828</v>
      </c>
      <c r="L310" s="6">
        <v>3</v>
      </c>
      <c r="M310" s="5" t="s">
        <v>126</v>
      </c>
      <c r="N310" s="88" t="s">
        <v>497</v>
      </c>
      <c r="O310" s="4" t="s">
        <v>139</v>
      </c>
      <c r="P310" s="88">
        <v>1</v>
      </c>
      <c r="Q310" s="4" t="s">
        <v>187</v>
      </c>
      <c r="R310" s="88">
        <v>11</v>
      </c>
      <c r="S310" s="4" t="s">
        <v>631</v>
      </c>
      <c r="T310" s="66" t="str">
        <f t="shared" si="4"/>
        <v>11. Ciudades y comunidades sostenibles</v>
      </c>
      <c r="U310" s="88" t="s">
        <v>349</v>
      </c>
      <c r="V310" s="4" t="s">
        <v>350</v>
      </c>
      <c r="W310" s="88" t="s">
        <v>349</v>
      </c>
      <c r="X310" s="4" t="s">
        <v>783</v>
      </c>
      <c r="Y310" s="88" t="s">
        <v>497</v>
      </c>
      <c r="Z310" s="4" t="s">
        <v>784</v>
      </c>
      <c r="AA310" s="52" t="s">
        <v>15456</v>
      </c>
      <c r="AB310" s="3" t="s">
        <v>1448</v>
      </c>
      <c r="AC310" s="4" t="s">
        <v>1449</v>
      </c>
      <c r="AD310" s="4" t="s">
        <v>4829</v>
      </c>
      <c r="AE310" s="4" t="s">
        <v>4830</v>
      </c>
      <c r="AF310" s="4" t="s">
        <v>4831</v>
      </c>
      <c r="AG310" s="4" t="s">
        <v>4832</v>
      </c>
      <c r="AH310" s="8">
        <v>1</v>
      </c>
      <c r="AI310" s="4" t="s">
        <v>4833</v>
      </c>
      <c r="AJ310" s="4" t="s">
        <v>4834</v>
      </c>
      <c r="AK310" s="4" t="s">
        <v>59</v>
      </c>
      <c r="AL310" s="4" t="s">
        <v>4835</v>
      </c>
      <c r="AM310" s="9">
        <v>0.31</v>
      </c>
      <c r="AN310" s="9">
        <v>0.59</v>
      </c>
      <c r="AO310" s="9">
        <v>0.84</v>
      </c>
      <c r="AP310" s="9">
        <v>1</v>
      </c>
      <c r="AQ310" s="6">
        <v>1</v>
      </c>
      <c r="AR310" s="5" t="s">
        <v>4836</v>
      </c>
      <c r="AS310" s="5" t="s">
        <v>4837</v>
      </c>
      <c r="AT310" s="4" t="s">
        <v>4838</v>
      </c>
      <c r="AU310" s="4" t="s">
        <v>3017</v>
      </c>
      <c r="AV310" s="4" t="s">
        <v>229</v>
      </c>
      <c r="AW310" s="4" t="s">
        <v>229</v>
      </c>
      <c r="AX310" s="4" t="s">
        <v>229</v>
      </c>
      <c r="AY310" s="4" t="s">
        <v>229</v>
      </c>
      <c r="AZ310" s="4" t="s">
        <v>229</v>
      </c>
      <c r="BA310" s="4" t="s">
        <v>229</v>
      </c>
      <c r="BB310" s="4" t="s">
        <v>229</v>
      </c>
      <c r="BC310" s="4" t="s">
        <v>229</v>
      </c>
      <c r="BD310" s="4" t="s">
        <v>229</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7">
        <v>200000</v>
      </c>
    </row>
    <row r="311" spans="1:77" ht="15.75" hidden="1">
      <c r="A311" s="49" t="str">
        <f>B311&amp;COUNTIF($B$3:B311,B311)</f>
        <v>02CD137</v>
      </c>
      <c r="B311" s="3" t="s">
        <v>4754</v>
      </c>
      <c r="C311" s="4" t="s">
        <v>4755</v>
      </c>
      <c r="D311" s="4" t="s">
        <v>4756</v>
      </c>
      <c r="E311" s="4" t="s">
        <v>4757</v>
      </c>
      <c r="F311" s="4" t="s">
        <v>4758</v>
      </c>
      <c r="G311" s="4" t="s">
        <v>4759</v>
      </c>
      <c r="H311" s="3" t="s">
        <v>968</v>
      </c>
      <c r="I311" s="4" t="s">
        <v>969</v>
      </c>
      <c r="J311" s="4" t="s">
        <v>4839</v>
      </c>
      <c r="K311" s="5" t="s">
        <v>4840</v>
      </c>
      <c r="L311" s="6">
        <v>1</v>
      </c>
      <c r="M311" s="5" t="s">
        <v>125</v>
      </c>
      <c r="N311" s="88">
        <v>2</v>
      </c>
      <c r="O311" s="5" t="s">
        <v>131</v>
      </c>
      <c r="P311" s="88">
        <v>4</v>
      </c>
      <c r="Q311" s="5" t="s">
        <v>164</v>
      </c>
      <c r="R311" s="88">
        <v>3</v>
      </c>
      <c r="S311" s="4" t="s">
        <v>972</v>
      </c>
      <c r="T311" s="66" t="str">
        <f t="shared" si="4"/>
        <v xml:space="preserve">3. Salud y bienestar </v>
      </c>
      <c r="U311" s="88" t="s">
        <v>349</v>
      </c>
      <c r="V311" s="4" t="s">
        <v>350</v>
      </c>
      <c r="W311" s="88" t="s">
        <v>528</v>
      </c>
      <c r="X311" s="4" t="s">
        <v>973</v>
      </c>
      <c r="Y311" s="88" t="s">
        <v>498</v>
      </c>
      <c r="Z311" s="4" t="s">
        <v>974</v>
      </c>
      <c r="AA311" s="52" t="s">
        <v>15465</v>
      </c>
      <c r="AB311" s="3" t="s">
        <v>975</v>
      </c>
      <c r="AC311" s="4" t="s">
        <v>976</v>
      </c>
      <c r="AD311" s="4" t="s">
        <v>4841</v>
      </c>
      <c r="AE311" s="4" t="s">
        <v>4842</v>
      </c>
      <c r="AF311" s="4" t="s">
        <v>4843</v>
      </c>
      <c r="AG311" s="4" t="s">
        <v>4844</v>
      </c>
      <c r="AH311" s="8">
        <v>1</v>
      </c>
      <c r="AI311" s="4" t="s">
        <v>4845</v>
      </c>
      <c r="AJ311" s="4" t="s">
        <v>4846</v>
      </c>
      <c r="AK311" s="4" t="s">
        <v>59</v>
      </c>
      <c r="AL311" s="4" t="s">
        <v>4795</v>
      </c>
      <c r="AM311" s="9">
        <v>0.25</v>
      </c>
      <c r="AN311" s="9">
        <v>0.5</v>
      </c>
      <c r="AO311" s="9">
        <v>0.75</v>
      </c>
      <c r="AP311" s="9">
        <v>1</v>
      </c>
      <c r="AQ311" s="6">
        <v>1</v>
      </c>
      <c r="AR311" s="5" t="s">
        <v>4847</v>
      </c>
      <c r="AS311" s="5" t="s">
        <v>4848</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7">
        <v>190000</v>
      </c>
    </row>
    <row r="312" spans="1:77" ht="15.75" hidden="1">
      <c r="A312" s="49" t="str">
        <f>B312&amp;COUNTIF($B$3:B312,B312)</f>
        <v>02CD138</v>
      </c>
      <c r="B312" s="3" t="s">
        <v>4754</v>
      </c>
      <c r="C312" s="4" t="s">
        <v>4755</v>
      </c>
      <c r="D312" s="4" t="s">
        <v>4756</v>
      </c>
      <c r="E312" s="4" t="s">
        <v>4757</v>
      </c>
      <c r="F312" s="4" t="s">
        <v>4758</v>
      </c>
      <c r="G312" s="4" t="s">
        <v>4759</v>
      </c>
      <c r="H312" s="3" t="s">
        <v>998</v>
      </c>
      <c r="I312" s="4" t="s">
        <v>999</v>
      </c>
      <c r="J312" s="4" t="s">
        <v>4849</v>
      </c>
      <c r="K312" s="5" t="s">
        <v>4850</v>
      </c>
      <c r="L312" s="6">
        <v>2</v>
      </c>
      <c r="M312" s="5" t="s">
        <v>22</v>
      </c>
      <c r="N312" s="88">
        <v>2</v>
      </c>
      <c r="O312" s="4" t="s">
        <v>25</v>
      </c>
      <c r="P312" s="88">
        <v>2</v>
      </c>
      <c r="Q312" s="4" t="s">
        <v>180</v>
      </c>
      <c r="R312" s="88">
        <v>11</v>
      </c>
      <c r="S312" s="4" t="s">
        <v>631</v>
      </c>
      <c r="T312" s="66" t="str">
        <f t="shared" si="4"/>
        <v>11. Ciudades y comunidades sostenibles</v>
      </c>
      <c r="U312" s="88" t="s">
        <v>349</v>
      </c>
      <c r="V312" s="4" t="s">
        <v>350</v>
      </c>
      <c r="W312" s="88" t="s">
        <v>349</v>
      </c>
      <c r="X312" s="4" t="s">
        <v>783</v>
      </c>
      <c r="Y312" s="88" t="s">
        <v>351</v>
      </c>
      <c r="Z312" s="4" t="s">
        <v>1002</v>
      </c>
      <c r="AA312" s="52" t="s">
        <v>15461</v>
      </c>
      <c r="AB312" s="3" t="s">
        <v>1003</v>
      </c>
      <c r="AC312" s="4" t="s">
        <v>1004</v>
      </c>
      <c r="AD312" s="4" t="s">
        <v>4851</v>
      </c>
      <c r="AE312" s="4" t="s">
        <v>4852</v>
      </c>
      <c r="AF312" s="4" t="s">
        <v>4853</v>
      </c>
      <c r="AG312" s="4" t="s">
        <v>4854</v>
      </c>
      <c r="AH312" s="8">
        <v>1</v>
      </c>
      <c r="AI312" s="4" t="s">
        <v>4855</v>
      </c>
      <c r="AJ312" s="4" t="s">
        <v>4856</v>
      </c>
      <c r="AK312" s="4" t="s">
        <v>59</v>
      </c>
      <c r="AL312" s="4" t="s">
        <v>4783</v>
      </c>
      <c r="AM312" s="9">
        <v>1</v>
      </c>
      <c r="AN312" s="9">
        <v>1</v>
      </c>
      <c r="AO312" s="9">
        <v>1</v>
      </c>
      <c r="AP312" s="9">
        <v>1</v>
      </c>
      <c r="AQ312" s="6">
        <v>1</v>
      </c>
      <c r="AR312" s="5" t="s">
        <v>4857</v>
      </c>
      <c r="AS312" s="5" t="s">
        <v>4858</v>
      </c>
      <c r="AT312" s="4" t="s">
        <v>4786</v>
      </c>
      <c r="AU312" s="4" t="s">
        <v>4787</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7">
        <v>50000</v>
      </c>
    </row>
    <row r="313" spans="1:77" ht="15.75" hidden="1">
      <c r="A313" s="49" t="str">
        <f>B313&amp;COUNTIF($B$3:B313,B313)</f>
        <v>02CD139</v>
      </c>
      <c r="B313" s="3" t="s">
        <v>4754</v>
      </c>
      <c r="C313" s="4" t="s">
        <v>4755</v>
      </c>
      <c r="D313" s="4" t="s">
        <v>4756</v>
      </c>
      <c r="E313" s="4" t="s">
        <v>4757</v>
      </c>
      <c r="F313" s="4" t="s">
        <v>4758</v>
      </c>
      <c r="G313" s="4" t="s">
        <v>4759</v>
      </c>
      <c r="H313" s="3" t="s">
        <v>1018</v>
      </c>
      <c r="I313" s="4" t="s">
        <v>1019</v>
      </c>
      <c r="J313" s="4" t="s">
        <v>4859</v>
      </c>
      <c r="K313" s="5" t="s">
        <v>4860</v>
      </c>
      <c r="L313" s="6">
        <v>1</v>
      </c>
      <c r="M313" s="5" t="s">
        <v>125</v>
      </c>
      <c r="N313" s="88">
        <v>1</v>
      </c>
      <c r="O313" s="5" t="s">
        <v>130</v>
      </c>
      <c r="P313" s="88">
        <v>1</v>
      </c>
      <c r="Q313" s="5" t="s">
        <v>156</v>
      </c>
      <c r="R313" s="88">
        <v>4</v>
      </c>
      <c r="S313" s="4" t="s">
        <v>1022</v>
      </c>
      <c r="T313" s="66" t="str">
        <f t="shared" si="4"/>
        <v>4. Educación de calidad</v>
      </c>
      <c r="U313" s="88" t="s">
        <v>349</v>
      </c>
      <c r="V313" s="4" t="s">
        <v>350</v>
      </c>
      <c r="W313" s="88" t="s">
        <v>498</v>
      </c>
      <c r="X313" s="4" t="s">
        <v>693</v>
      </c>
      <c r="Y313" s="88" t="s">
        <v>497</v>
      </c>
      <c r="Z313" s="4" t="s">
        <v>1023</v>
      </c>
      <c r="AA313" s="52" t="s">
        <v>15466</v>
      </c>
      <c r="AB313" s="3">
        <v>115</v>
      </c>
      <c r="AC313" s="4" t="s">
        <v>1024</v>
      </c>
      <c r="AD313" s="4" t="s">
        <v>4861</v>
      </c>
      <c r="AE313" s="4" t="s">
        <v>4862</v>
      </c>
      <c r="AF313" s="4" t="s">
        <v>4863</v>
      </c>
      <c r="AG313" s="4" t="s">
        <v>4864</v>
      </c>
      <c r="AH313" s="8">
        <v>1</v>
      </c>
      <c r="AI313" s="4" t="s">
        <v>4865</v>
      </c>
      <c r="AJ313" s="4" t="s">
        <v>4866</v>
      </c>
      <c r="AK313" s="4" t="s">
        <v>59</v>
      </c>
      <c r="AL313" s="4" t="s">
        <v>4795</v>
      </c>
      <c r="AM313" s="9">
        <v>1</v>
      </c>
      <c r="AN313" s="9">
        <v>1</v>
      </c>
      <c r="AO313" s="9">
        <v>1</v>
      </c>
      <c r="AP313" s="9">
        <v>1</v>
      </c>
      <c r="AQ313" s="6">
        <v>1</v>
      </c>
      <c r="AR313" s="5" t="s">
        <v>4867</v>
      </c>
      <c r="AS313" s="5" t="s">
        <v>4868</v>
      </c>
      <c r="AT313" s="4" t="s">
        <v>4798</v>
      </c>
      <c r="AU313" s="4" t="s">
        <v>1418</v>
      </c>
      <c r="AV313" s="4" t="s">
        <v>229</v>
      </c>
      <c r="AW313" s="4" t="s">
        <v>229</v>
      </c>
      <c r="AX313" s="4" t="s">
        <v>229</v>
      </c>
      <c r="AY313" s="4" t="s">
        <v>229</v>
      </c>
      <c r="AZ313" s="4" t="s">
        <v>229</v>
      </c>
      <c r="BA313" s="4" t="s">
        <v>229</v>
      </c>
      <c r="BB313" s="4" t="s">
        <v>229</v>
      </c>
      <c r="BC313" s="4" t="s">
        <v>229</v>
      </c>
      <c r="BD313" s="4" t="s">
        <v>229</v>
      </c>
      <c r="BE313" s="4" t="s">
        <v>229</v>
      </c>
      <c r="BF313" s="4" t="s">
        <v>229</v>
      </c>
      <c r="BG313" s="4" t="s">
        <v>229</v>
      </c>
      <c r="BH313" s="4" t="s">
        <v>229</v>
      </c>
      <c r="BI313" s="4" t="s">
        <v>229</v>
      </c>
      <c r="BJ313" s="4" t="s">
        <v>229</v>
      </c>
      <c r="BK313" s="4" t="s">
        <v>229</v>
      </c>
      <c r="BL313" s="4" t="s">
        <v>229</v>
      </c>
      <c r="BM313" s="4" t="s">
        <v>229</v>
      </c>
      <c r="BN313" s="4" t="s">
        <v>229</v>
      </c>
      <c r="BO313" s="4" t="s">
        <v>229</v>
      </c>
      <c r="BP313" s="4" t="s">
        <v>229</v>
      </c>
      <c r="BQ313" s="4" t="s">
        <v>229</v>
      </c>
      <c r="BR313" s="4" t="s">
        <v>229</v>
      </c>
      <c r="BS313" s="4" t="s">
        <v>229</v>
      </c>
      <c r="BT313" s="4" t="s">
        <v>229</v>
      </c>
      <c r="BU313" s="4" t="s">
        <v>229</v>
      </c>
      <c r="BV313" s="4" t="s">
        <v>229</v>
      </c>
      <c r="BY313" s="67">
        <v>13784000</v>
      </c>
    </row>
    <row r="314" spans="1:77" ht="15.75" hidden="1">
      <c r="A314" s="49" t="str">
        <f>B314&amp;COUNTIF($B$3:B314,B314)</f>
        <v>02CD1310</v>
      </c>
      <c r="B314" s="49" t="s">
        <v>4754</v>
      </c>
      <c r="C314" s="49"/>
      <c r="D314" s="49"/>
      <c r="E314" s="49"/>
      <c r="F314" s="49"/>
      <c r="G314" s="49"/>
      <c r="H314" s="49" t="s">
        <v>6694</v>
      </c>
      <c r="I314" s="49" t="s">
        <v>6695</v>
      </c>
      <c r="J314" s="49"/>
      <c r="K314" s="49" t="s">
        <v>15562</v>
      </c>
      <c r="L314" s="49">
        <v>2</v>
      </c>
      <c r="M314" s="49" t="s">
        <v>22</v>
      </c>
      <c r="N314" s="49">
        <v>1</v>
      </c>
      <c r="O314" s="49"/>
      <c r="P314" s="49">
        <v>4</v>
      </c>
      <c r="Q314" s="49"/>
      <c r="R314" s="49">
        <v>8</v>
      </c>
      <c r="S314" s="49" t="s">
        <v>15557</v>
      </c>
      <c r="T314" s="66" t="str">
        <f t="shared" si="4"/>
        <v xml:space="preserve">8. Trabajo decente y crecimiento económico </v>
      </c>
      <c r="U314" s="49"/>
      <c r="V314" s="49"/>
      <c r="W314" s="49"/>
      <c r="X314" s="49"/>
      <c r="Y314" s="49"/>
      <c r="Z314" s="49"/>
      <c r="AA314" s="53" t="s">
        <v>15454</v>
      </c>
      <c r="AB314" s="49">
        <v>148</v>
      </c>
      <c r="AC314" s="49"/>
      <c r="AD314" s="49"/>
      <c r="AE314" s="49"/>
      <c r="AF314" s="49"/>
      <c r="AG314" s="49"/>
      <c r="AH314" s="24">
        <v>2</v>
      </c>
      <c r="AI314" s="49" t="s">
        <v>4956</v>
      </c>
      <c r="AJ314" s="49" t="s">
        <v>4957</v>
      </c>
      <c r="AK314" s="4" t="s">
        <v>59</v>
      </c>
      <c r="AL314" s="49" t="s">
        <v>4958</v>
      </c>
      <c r="AM314" s="49">
        <v>0</v>
      </c>
      <c r="AN314" s="49">
        <v>0</v>
      </c>
      <c r="AO314" s="49">
        <v>0.6</v>
      </c>
      <c r="AP314" s="49">
        <v>1</v>
      </c>
      <c r="AQ314" s="49"/>
      <c r="AR314" s="49"/>
      <c r="AS314" s="49"/>
      <c r="AT314" s="49"/>
      <c r="AU314" s="49"/>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row>
    <row r="315" spans="1:77" ht="15.75" hidden="1">
      <c r="A315" s="49" t="str">
        <f>B315&amp;COUNTIF($B$3:B315,B315)</f>
        <v>02CD1311</v>
      </c>
      <c r="B315" s="3" t="s">
        <v>4754</v>
      </c>
      <c r="C315" s="4" t="s">
        <v>4755</v>
      </c>
      <c r="D315" s="4" t="s">
        <v>4756</v>
      </c>
      <c r="E315" s="4" t="s">
        <v>4757</v>
      </c>
      <c r="F315" s="4" t="s">
        <v>4758</v>
      </c>
      <c r="G315" s="4" t="s">
        <v>4759</v>
      </c>
      <c r="H315" s="3" t="s">
        <v>2927</v>
      </c>
      <c r="I315" s="4" t="s">
        <v>2928</v>
      </c>
      <c r="J315" s="4" t="s">
        <v>4869</v>
      </c>
      <c r="K315" s="5" t="s">
        <v>4870</v>
      </c>
      <c r="L315" s="6">
        <v>6</v>
      </c>
      <c r="M315" s="5" t="s">
        <v>129</v>
      </c>
      <c r="N315" s="88">
        <v>4</v>
      </c>
      <c r="O315" s="4" t="s">
        <v>154</v>
      </c>
      <c r="P315" s="88">
        <v>1</v>
      </c>
      <c r="Q315" s="4" t="s">
        <v>219</v>
      </c>
      <c r="R315" s="88">
        <v>16</v>
      </c>
      <c r="S315" s="4" t="s">
        <v>31</v>
      </c>
      <c r="T315" s="66" t="str">
        <f t="shared" si="4"/>
        <v>16. Paz, justicia e instituciones sólidas</v>
      </c>
      <c r="U315" s="88" t="s">
        <v>497</v>
      </c>
      <c r="V315" s="4" t="s">
        <v>34</v>
      </c>
      <c r="W315" s="88" t="s">
        <v>528</v>
      </c>
      <c r="X315" s="4" t="s">
        <v>37</v>
      </c>
      <c r="Y315" s="88" t="s">
        <v>4738</v>
      </c>
      <c r="Z315" s="4" t="s">
        <v>40</v>
      </c>
      <c r="AA315" s="52" t="s">
        <v>15448</v>
      </c>
      <c r="AB315" s="3" t="s">
        <v>1228</v>
      </c>
      <c r="AC315" s="4" t="s">
        <v>1229</v>
      </c>
      <c r="AD315" s="4" t="s">
        <v>4871</v>
      </c>
      <c r="AE315" s="4" t="s">
        <v>4763</v>
      </c>
      <c r="AF315" s="4" t="s">
        <v>4872</v>
      </c>
      <c r="AG315" s="4" t="s">
        <v>4873</v>
      </c>
      <c r="AH315" s="8">
        <v>1</v>
      </c>
      <c r="AI315" s="4" t="s">
        <v>4874</v>
      </c>
      <c r="AJ315" s="4" t="s">
        <v>4875</v>
      </c>
      <c r="AK315" s="4" t="s">
        <v>59</v>
      </c>
      <c r="AL315" s="4" t="s">
        <v>4876</v>
      </c>
      <c r="AM315" s="9">
        <v>0.27</v>
      </c>
      <c r="AN315" s="9">
        <v>0.51</v>
      </c>
      <c r="AO315" s="9">
        <v>0.76</v>
      </c>
      <c r="AP315" s="9">
        <v>1</v>
      </c>
      <c r="AQ315" s="6">
        <v>1</v>
      </c>
      <c r="AR315" s="5" t="s">
        <v>4877</v>
      </c>
      <c r="AS315" s="5" t="s">
        <v>4878</v>
      </c>
      <c r="AT315" s="4" t="s">
        <v>4879</v>
      </c>
      <c r="AU315" s="4" t="s">
        <v>3756</v>
      </c>
      <c r="AV315" s="4" t="s">
        <v>4880</v>
      </c>
      <c r="AW315" s="4" t="s">
        <v>4879</v>
      </c>
      <c r="AX315" s="4" t="s">
        <v>3756</v>
      </c>
      <c r="AY315" s="4" t="s">
        <v>4881</v>
      </c>
      <c r="AZ315" s="4" t="s">
        <v>4879</v>
      </c>
      <c r="BA315" s="4" t="s">
        <v>3756</v>
      </c>
      <c r="BB315" s="4" t="s">
        <v>4882</v>
      </c>
      <c r="BC315" s="4" t="s">
        <v>4879</v>
      </c>
      <c r="BD315" s="4" t="s">
        <v>3756</v>
      </c>
      <c r="BE315" s="4" t="s">
        <v>4883</v>
      </c>
      <c r="BF315" s="4" t="s">
        <v>4879</v>
      </c>
      <c r="BG315" s="4" t="s">
        <v>3756</v>
      </c>
      <c r="BH315" s="4" t="s">
        <v>4884</v>
      </c>
      <c r="BI315" s="4" t="s">
        <v>4879</v>
      </c>
      <c r="BJ315" s="4" t="s">
        <v>3756</v>
      </c>
      <c r="BK315" s="4" t="s">
        <v>4885</v>
      </c>
      <c r="BL315" s="4" t="s">
        <v>4879</v>
      </c>
      <c r="BM315" s="4" t="s">
        <v>3756</v>
      </c>
      <c r="BN315" s="4" t="s">
        <v>229</v>
      </c>
      <c r="BO315" s="4" t="s">
        <v>229</v>
      </c>
      <c r="BP315" s="4" t="s">
        <v>229</v>
      </c>
      <c r="BQ315" s="4" t="s">
        <v>229</v>
      </c>
      <c r="BR315" s="4" t="s">
        <v>229</v>
      </c>
      <c r="BS315" s="4" t="s">
        <v>229</v>
      </c>
      <c r="BT315" s="4" t="s">
        <v>229</v>
      </c>
      <c r="BU315" s="4" t="s">
        <v>229</v>
      </c>
      <c r="BV315" s="4" t="s">
        <v>229</v>
      </c>
      <c r="BY315" s="67">
        <v>50000</v>
      </c>
    </row>
    <row r="316" spans="1:77" ht="15.75" hidden="1">
      <c r="A316" s="49" t="str">
        <f>B316&amp;COUNTIF($B$3:B316,B316)</f>
        <v>02CD1312</v>
      </c>
      <c r="B316" s="3" t="s">
        <v>4754</v>
      </c>
      <c r="C316" s="4" t="s">
        <v>4755</v>
      </c>
      <c r="D316" s="4" t="s">
        <v>4756</v>
      </c>
      <c r="E316" s="4" t="s">
        <v>4757</v>
      </c>
      <c r="F316" s="4" t="s">
        <v>4758</v>
      </c>
      <c r="G316" s="4" t="s">
        <v>4759</v>
      </c>
      <c r="H316" s="3" t="s">
        <v>1851</v>
      </c>
      <c r="I316" s="4" t="s">
        <v>2945</v>
      </c>
      <c r="J316" s="4" t="s">
        <v>4886</v>
      </c>
      <c r="K316" s="5" t="s">
        <v>4887</v>
      </c>
      <c r="L316" s="6">
        <v>2</v>
      </c>
      <c r="M316" s="5" t="s">
        <v>22</v>
      </c>
      <c r="N316" s="88">
        <v>1</v>
      </c>
      <c r="O316" s="5" t="s">
        <v>137</v>
      </c>
      <c r="P316" s="88">
        <v>2</v>
      </c>
      <c r="Q316" s="5" t="s">
        <v>174</v>
      </c>
      <c r="R316" s="88">
        <v>8</v>
      </c>
      <c r="S316" s="4" t="s">
        <v>1854</v>
      </c>
      <c r="T316" s="66" t="str">
        <f t="shared" si="4"/>
        <v>8. Trabajo decente y crecimiento económico</v>
      </c>
      <c r="U316" s="88" t="s">
        <v>528</v>
      </c>
      <c r="V316" s="4" t="s">
        <v>578</v>
      </c>
      <c r="W316" s="88" t="s">
        <v>497</v>
      </c>
      <c r="X316" s="4" t="s">
        <v>579</v>
      </c>
      <c r="Y316" s="88" t="s">
        <v>497</v>
      </c>
      <c r="Z316" s="4" t="s">
        <v>580</v>
      </c>
      <c r="AA316" s="52" t="s">
        <v>15454</v>
      </c>
      <c r="AB316" s="3" t="s">
        <v>1857</v>
      </c>
      <c r="AC316" s="4" t="s">
        <v>2948</v>
      </c>
      <c r="AD316" s="4" t="s">
        <v>4888</v>
      </c>
      <c r="AE316" s="4" t="s">
        <v>4889</v>
      </c>
      <c r="AF316" s="4" t="s">
        <v>4890</v>
      </c>
      <c r="AG316" s="4" t="s">
        <v>4891</v>
      </c>
      <c r="AH316" s="8">
        <v>1</v>
      </c>
      <c r="AI316" s="4" t="s">
        <v>4892</v>
      </c>
      <c r="AJ316" s="4" t="s">
        <v>4893</v>
      </c>
      <c r="AK316" s="4" t="s">
        <v>59</v>
      </c>
      <c r="AL316" s="4" t="s">
        <v>4894</v>
      </c>
      <c r="AM316" s="9">
        <v>0.24</v>
      </c>
      <c r="AN316" s="9">
        <v>0.48</v>
      </c>
      <c r="AO316" s="9">
        <v>0.72</v>
      </c>
      <c r="AP316" s="9">
        <v>1</v>
      </c>
      <c r="AQ316" s="6">
        <v>1</v>
      </c>
      <c r="AR316" s="5" t="s">
        <v>4895</v>
      </c>
      <c r="AS316" s="5" t="s">
        <v>4896</v>
      </c>
      <c r="AT316" s="4" t="s">
        <v>4809</v>
      </c>
      <c r="AU316" s="4" t="s">
        <v>4810</v>
      </c>
      <c r="AV316" s="4" t="s">
        <v>4897</v>
      </c>
      <c r="AW316" s="4" t="s">
        <v>4809</v>
      </c>
      <c r="AX316" s="4" t="s">
        <v>4810</v>
      </c>
      <c r="AY316" s="4" t="s">
        <v>4898</v>
      </c>
      <c r="AZ316" s="4" t="s">
        <v>4809</v>
      </c>
      <c r="BA316" s="4" t="s">
        <v>4810</v>
      </c>
      <c r="BB316" s="4" t="s">
        <v>4899</v>
      </c>
      <c r="BC316" s="4" t="s">
        <v>4809</v>
      </c>
      <c r="BD316" s="4" t="s">
        <v>4810</v>
      </c>
      <c r="BE316" s="4" t="s">
        <v>4900</v>
      </c>
      <c r="BF316" s="4" t="s">
        <v>4809</v>
      </c>
      <c r="BG316" s="4" t="s">
        <v>4810</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7">
        <v>200000</v>
      </c>
    </row>
    <row r="317" spans="1:77" ht="15.75" hidden="1">
      <c r="A317" s="49" t="str">
        <f>B317&amp;COUNTIF($B$3:B317,B317)</f>
        <v>02CD1313</v>
      </c>
      <c r="B317" s="3" t="s">
        <v>4754</v>
      </c>
      <c r="C317" s="4" t="s">
        <v>4755</v>
      </c>
      <c r="D317" s="4" t="s">
        <v>4756</v>
      </c>
      <c r="E317" s="4" t="s">
        <v>4757</v>
      </c>
      <c r="F317" s="4" t="s">
        <v>4758</v>
      </c>
      <c r="G317" s="4" t="s">
        <v>4759</v>
      </c>
      <c r="H317" s="3" t="s">
        <v>1035</v>
      </c>
      <c r="I317" s="4" t="s">
        <v>1036</v>
      </c>
      <c r="J317" s="4" t="s">
        <v>4901</v>
      </c>
      <c r="K317" s="5" t="s">
        <v>4902</v>
      </c>
      <c r="L317" s="6">
        <v>4</v>
      </c>
      <c r="M317" s="5" t="s">
        <v>127</v>
      </c>
      <c r="N317" s="88">
        <v>4</v>
      </c>
      <c r="O317" s="4" t="s">
        <v>145</v>
      </c>
      <c r="P317" s="88">
        <v>0</v>
      </c>
      <c r="Q317" s="4" t="s">
        <v>145</v>
      </c>
      <c r="R317" s="88">
        <v>4</v>
      </c>
      <c r="S317" s="4" t="s">
        <v>1022</v>
      </c>
      <c r="T317" s="66" t="str">
        <f t="shared" si="4"/>
        <v>4. Educación de calidad</v>
      </c>
      <c r="U317" s="88" t="s">
        <v>349</v>
      </c>
      <c r="V317" s="4" t="s">
        <v>350</v>
      </c>
      <c r="W317" s="88" t="s">
        <v>840</v>
      </c>
      <c r="X317" s="4" t="s">
        <v>1039</v>
      </c>
      <c r="Y317" s="88" t="s">
        <v>349</v>
      </c>
      <c r="Z317" s="4" t="s">
        <v>1040</v>
      </c>
      <c r="AA317" s="52" t="s">
        <v>15468</v>
      </c>
      <c r="AB317" s="3" t="s">
        <v>1041</v>
      </c>
      <c r="AC317" s="4" t="s">
        <v>1549</v>
      </c>
      <c r="AD317" s="4" t="s">
        <v>4903</v>
      </c>
      <c r="AE317" s="4" t="s">
        <v>4763</v>
      </c>
      <c r="AF317" s="4" t="s">
        <v>4904</v>
      </c>
      <c r="AG317" s="4" t="s">
        <v>4905</v>
      </c>
      <c r="AH317" s="8">
        <v>1</v>
      </c>
      <c r="AI317" s="4" t="s">
        <v>4906</v>
      </c>
      <c r="AJ317" s="4" t="s">
        <v>4907</v>
      </c>
      <c r="AK317" s="4" t="s">
        <v>59</v>
      </c>
      <c r="AL317" s="4" t="s">
        <v>4795</v>
      </c>
      <c r="AM317" s="9">
        <v>0.04</v>
      </c>
      <c r="AN317" s="9">
        <v>0.57999999999999996</v>
      </c>
      <c r="AO317" s="9">
        <v>0.8</v>
      </c>
      <c r="AP317" s="9">
        <v>1</v>
      </c>
      <c r="AQ317" s="6">
        <v>1</v>
      </c>
      <c r="AR317" s="5" t="s">
        <v>4908</v>
      </c>
      <c r="AS317" s="5" t="s">
        <v>4909</v>
      </c>
      <c r="AT317" s="4" t="s">
        <v>4798</v>
      </c>
      <c r="AU317" s="4" t="s">
        <v>1418</v>
      </c>
      <c r="AV317" s="4" t="s">
        <v>229</v>
      </c>
      <c r="AW317" s="4" t="s">
        <v>229</v>
      </c>
      <c r="AX317" s="4" t="s">
        <v>229</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7">
        <v>910111</v>
      </c>
    </row>
    <row r="318" spans="1:77" ht="15.75" hidden="1">
      <c r="A318" s="49" t="str">
        <f>B318&amp;COUNTIF($B$3:B318,B318)</f>
        <v>02CD1314</v>
      </c>
      <c r="B318" s="3" t="s">
        <v>4754</v>
      </c>
      <c r="C318" s="4" t="s">
        <v>4755</v>
      </c>
      <c r="D318" s="4" t="s">
        <v>4756</v>
      </c>
      <c r="E318" s="4" t="s">
        <v>4757</v>
      </c>
      <c r="F318" s="4" t="s">
        <v>4758</v>
      </c>
      <c r="G318" s="4" t="s">
        <v>4759</v>
      </c>
      <c r="H318" s="3" t="s">
        <v>1054</v>
      </c>
      <c r="I318" s="4" t="s">
        <v>1055</v>
      </c>
      <c r="J318" s="4" t="s">
        <v>4910</v>
      </c>
      <c r="K318" s="5" t="s">
        <v>4911</v>
      </c>
      <c r="L318" s="6">
        <v>1</v>
      </c>
      <c r="M318" s="5" t="s">
        <v>125</v>
      </c>
      <c r="N318" s="88">
        <v>3</v>
      </c>
      <c r="O318" s="5" t="s">
        <v>132</v>
      </c>
      <c r="P318" s="88">
        <v>1</v>
      </c>
      <c r="Q318" s="5" t="s">
        <v>1058</v>
      </c>
      <c r="R318" s="88">
        <v>3</v>
      </c>
      <c r="S318" s="4" t="s">
        <v>972</v>
      </c>
      <c r="T318" s="66" t="str">
        <f t="shared" si="4"/>
        <v xml:space="preserve">3. Salud y bienestar </v>
      </c>
      <c r="U318" s="88" t="s">
        <v>349</v>
      </c>
      <c r="V318" s="4" t="s">
        <v>350</v>
      </c>
      <c r="W318" s="88" t="s">
        <v>840</v>
      </c>
      <c r="X318" s="4" t="s">
        <v>1039</v>
      </c>
      <c r="Y318" s="88" t="s">
        <v>497</v>
      </c>
      <c r="Z318" s="4" t="s">
        <v>1059</v>
      </c>
      <c r="AA318" s="52" t="s">
        <v>15469</v>
      </c>
      <c r="AB318" s="3" t="s">
        <v>1060</v>
      </c>
      <c r="AC318" s="4" t="s">
        <v>1061</v>
      </c>
      <c r="AD318" s="4" t="s">
        <v>4912</v>
      </c>
      <c r="AE318" s="4" t="s">
        <v>4913</v>
      </c>
      <c r="AF318" s="4" t="s">
        <v>4914</v>
      </c>
      <c r="AG318" s="4" t="s">
        <v>4915</v>
      </c>
      <c r="AH318" s="8">
        <v>1</v>
      </c>
      <c r="AI318" s="4" t="s">
        <v>4916</v>
      </c>
      <c r="AJ318" s="4" t="s">
        <v>4917</v>
      </c>
      <c r="AK318" s="4" t="s">
        <v>59</v>
      </c>
      <c r="AL318" s="4" t="s">
        <v>4795</v>
      </c>
      <c r="AM318" s="8">
        <v>0</v>
      </c>
      <c r="AN318" s="9">
        <v>0.28999999999999998</v>
      </c>
      <c r="AO318" s="9">
        <v>0.71</v>
      </c>
      <c r="AP318" s="9">
        <v>1</v>
      </c>
      <c r="AQ318" s="6">
        <v>1</v>
      </c>
      <c r="AR318" s="5" t="s">
        <v>4918</v>
      </c>
      <c r="AS318" s="5" t="s">
        <v>4919</v>
      </c>
      <c r="AT318" s="4" t="s">
        <v>4798</v>
      </c>
      <c r="AU318" s="4" t="s">
        <v>1418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7">
        <v>1623500</v>
      </c>
    </row>
    <row r="319" spans="1:77" ht="15.75" hidden="1">
      <c r="A319" s="49" t="str">
        <f>B319&amp;COUNTIF($B$3:B319,B319)</f>
        <v>02CD1315</v>
      </c>
      <c r="B319" s="3" t="s">
        <v>4754</v>
      </c>
      <c r="C319" s="4" t="s">
        <v>4755</v>
      </c>
      <c r="D319" s="4" t="s">
        <v>4756</v>
      </c>
      <c r="E319" s="4" t="s">
        <v>4757</v>
      </c>
      <c r="F319" s="4" t="s">
        <v>4758</v>
      </c>
      <c r="G319" s="4" t="s">
        <v>4759</v>
      </c>
      <c r="H319" s="3" t="s">
        <v>1072</v>
      </c>
      <c r="I319" s="4" t="s">
        <v>1073</v>
      </c>
      <c r="J319" s="4" t="s">
        <v>4920</v>
      </c>
      <c r="K319" s="5" t="s">
        <v>4921</v>
      </c>
      <c r="L319" s="6">
        <v>2</v>
      </c>
      <c r="M319" s="5" t="s">
        <v>22</v>
      </c>
      <c r="N319" s="88">
        <v>1</v>
      </c>
      <c r="O319" s="4" t="s">
        <v>137</v>
      </c>
      <c r="P319" s="88">
        <v>3</v>
      </c>
      <c r="Q319" s="4" t="s">
        <v>175</v>
      </c>
      <c r="R319" s="88">
        <v>12</v>
      </c>
      <c r="S319" s="4" t="s">
        <v>1076</v>
      </c>
      <c r="T319" s="66" t="str">
        <f t="shared" si="4"/>
        <v>12. Producción y consumo responsables</v>
      </c>
      <c r="U319" s="88" t="s">
        <v>528</v>
      </c>
      <c r="V319" s="4" t="s">
        <v>578</v>
      </c>
      <c r="W319" s="88" t="s">
        <v>349</v>
      </c>
      <c r="X319" s="4" t="s">
        <v>1077</v>
      </c>
      <c r="Y319" s="88" t="s">
        <v>497</v>
      </c>
      <c r="Z319" s="4" t="s">
        <v>1078</v>
      </c>
      <c r="AA319" s="52" t="s">
        <v>15459</v>
      </c>
      <c r="AB319" s="3" t="s">
        <v>1079</v>
      </c>
      <c r="AC319" s="4" t="s">
        <v>1080</v>
      </c>
      <c r="AD319" s="4" t="s">
        <v>4922</v>
      </c>
      <c r="AE319" s="4" t="s">
        <v>4923</v>
      </c>
      <c r="AF319" s="4" t="s">
        <v>4924</v>
      </c>
      <c r="AG319" s="4" t="s">
        <v>4925</v>
      </c>
      <c r="AH319" s="8">
        <v>1</v>
      </c>
      <c r="AI319" s="4" t="s">
        <v>4926</v>
      </c>
      <c r="AJ319" s="4" t="s">
        <v>4927</v>
      </c>
      <c r="AK319" s="4" t="s">
        <v>59</v>
      </c>
      <c r="AL319" s="4" t="s">
        <v>4894</v>
      </c>
      <c r="AM319" s="9">
        <v>0.23</v>
      </c>
      <c r="AN319" s="9">
        <v>0.55000000000000004</v>
      </c>
      <c r="AO319" s="9">
        <v>0.77</v>
      </c>
      <c r="AP319" s="9">
        <v>1</v>
      </c>
      <c r="AQ319" s="6">
        <v>1</v>
      </c>
      <c r="AR319" s="5" t="s">
        <v>4928</v>
      </c>
      <c r="AS319" s="5" t="s">
        <v>4929</v>
      </c>
      <c r="AT319" s="4" t="s">
        <v>4809</v>
      </c>
      <c r="AU319" s="4" t="s">
        <v>4810</v>
      </c>
      <c r="AV319" s="4" t="s">
        <v>4930</v>
      </c>
      <c r="AW319" s="4" t="s">
        <v>4809</v>
      </c>
      <c r="AX319" s="4" t="s">
        <v>4810</v>
      </c>
      <c r="AY319" s="4" t="s">
        <v>4931</v>
      </c>
      <c r="AZ319" s="4" t="s">
        <v>4809</v>
      </c>
      <c r="BA319" s="4" t="s">
        <v>4810</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7">
        <v>1916500</v>
      </c>
    </row>
    <row r="320" spans="1:77" ht="15.75" hidden="1">
      <c r="A320" s="49" t="str">
        <f>B320&amp;COUNTIF($B$3:B320,B320)</f>
        <v>02CD1316</v>
      </c>
      <c r="B320" s="3" t="s">
        <v>4754</v>
      </c>
      <c r="C320" s="4" t="s">
        <v>4755</v>
      </c>
      <c r="D320" s="4" t="s">
        <v>4756</v>
      </c>
      <c r="E320" s="4" t="s">
        <v>4757</v>
      </c>
      <c r="F320" s="4" t="s">
        <v>4758</v>
      </c>
      <c r="G320" s="4" t="s">
        <v>4759</v>
      </c>
      <c r="H320" s="3" t="s">
        <v>1296</v>
      </c>
      <c r="I320" s="4" t="s">
        <v>1297</v>
      </c>
      <c r="J320" s="4" t="s">
        <v>4932</v>
      </c>
      <c r="K320" s="5" t="s">
        <v>4933</v>
      </c>
      <c r="L320" s="6">
        <v>2</v>
      </c>
      <c r="M320" s="5" t="s">
        <v>22</v>
      </c>
      <c r="N320" s="88">
        <v>3</v>
      </c>
      <c r="O320" s="5" t="s">
        <v>138</v>
      </c>
      <c r="P320" s="88">
        <v>2</v>
      </c>
      <c r="Q320" s="5" t="s">
        <v>184</v>
      </c>
      <c r="R320" s="88">
        <v>6</v>
      </c>
      <c r="S320" s="4" t="s">
        <v>1300</v>
      </c>
      <c r="T320" s="66" t="str">
        <f t="shared" si="4"/>
        <v xml:space="preserve">6. Agua limpia y saneamiento </v>
      </c>
      <c r="U320" s="88" t="s">
        <v>349</v>
      </c>
      <c r="V320" s="4" t="s">
        <v>350</v>
      </c>
      <c r="W320" s="88" t="s">
        <v>349</v>
      </c>
      <c r="X320" s="4" t="s">
        <v>783</v>
      </c>
      <c r="Y320" s="88" t="s">
        <v>528</v>
      </c>
      <c r="Z320" s="4" t="s">
        <v>1301</v>
      </c>
      <c r="AA320" s="52" t="s">
        <v>15460</v>
      </c>
      <c r="AB320" s="3" t="s">
        <v>1302</v>
      </c>
      <c r="AC320" s="4" t="s">
        <v>1303</v>
      </c>
      <c r="AD320" s="4" t="s">
        <v>4934</v>
      </c>
      <c r="AE320" s="4" t="s">
        <v>4935</v>
      </c>
      <c r="AF320" s="4" t="s">
        <v>4936</v>
      </c>
      <c r="AG320" s="4" t="s">
        <v>4937</v>
      </c>
      <c r="AH320" s="8">
        <v>1</v>
      </c>
      <c r="AI320" s="4" t="s">
        <v>4938</v>
      </c>
      <c r="AJ320" s="4" t="s">
        <v>4939</v>
      </c>
      <c r="AK320" s="4" t="s">
        <v>59</v>
      </c>
      <c r="AL320" s="4" t="s">
        <v>4835</v>
      </c>
      <c r="AM320" s="9">
        <v>0.3</v>
      </c>
      <c r="AN320" s="9">
        <v>0.56999999999999995</v>
      </c>
      <c r="AO320" s="9">
        <v>0.83</v>
      </c>
      <c r="AP320" s="9">
        <v>1</v>
      </c>
      <c r="AQ320" s="6">
        <v>1</v>
      </c>
      <c r="AR320" s="5" t="s">
        <v>4940</v>
      </c>
      <c r="AS320" s="5" t="s">
        <v>4941</v>
      </c>
      <c r="AT320" s="4" t="s">
        <v>4838</v>
      </c>
      <c r="AU320" s="4" t="s">
        <v>3017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7">
        <v>5285768</v>
      </c>
    </row>
    <row r="321" spans="1:77" ht="15.75" hidden="1">
      <c r="A321" s="49" t="str">
        <f>B321&amp;COUNTIF($B$3:B321,B321)</f>
        <v>02CD1317</v>
      </c>
      <c r="B321" s="3" t="s">
        <v>4754</v>
      </c>
      <c r="C321" s="4" t="s">
        <v>4755</v>
      </c>
      <c r="D321" s="4" t="s">
        <v>4756</v>
      </c>
      <c r="E321" s="4" t="s">
        <v>4757</v>
      </c>
      <c r="F321" s="4" t="s">
        <v>4758</v>
      </c>
      <c r="G321" s="4" t="s">
        <v>4759</v>
      </c>
      <c r="H321" s="3" t="s">
        <v>2163</v>
      </c>
      <c r="I321" s="4" t="s">
        <v>2164</v>
      </c>
      <c r="J321" s="4" t="s">
        <v>4942</v>
      </c>
      <c r="K321" s="5" t="s">
        <v>4943</v>
      </c>
      <c r="L321" s="6">
        <v>2</v>
      </c>
      <c r="M321" s="5" t="s">
        <v>22</v>
      </c>
      <c r="N321" s="88">
        <v>2</v>
      </c>
      <c r="O321" s="4" t="s">
        <v>25</v>
      </c>
      <c r="P321" s="88">
        <v>1</v>
      </c>
      <c r="Q321" s="4" t="s">
        <v>28</v>
      </c>
      <c r="R321" s="88">
        <v>11</v>
      </c>
      <c r="S321" s="4" t="s">
        <v>631</v>
      </c>
      <c r="T321" s="66" t="str">
        <f t="shared" si="4"/>
        <v>11. Ciudades y comunidades sostenibles</v>
      </c>
      <c r="U321" s="88" t="s">
        <v>349</v>
      </c>
      <c r="V321" s="4" t="s">
        <v>350</v>
      </c>
      <c r="W321" s="88" t="s">
        <v>349</v>
      </c>
      <c r="X321" s="4" t="s">
        <v>783</v>
      </c>
      <c r="Y321" s="88" t="s">
        <v>497</v>
      </c>
      <c r="Z321" s="4" t="s">
        <v>784</v>
      </c>
      <c r="AA321" s="52" t="s">
        <v>15456</v>
      </c>
      <c r="AB321" s="3" t="s">
        <v>1324</v>
      </c>
      <c r="AC321" s="4" t="s">
        <v>1325</v>
      </c>
      <c r="AD321" s="4" t="s">
        <v>4934</v>
      </c>
      <c r="AE321" s="4" t="s">
        <v>4935</v>
      </c>
      <c r="AF321" s="4" t="s">
        <v>4936</v>
      </c>
      <c r="AG321" s="4" t="s">
        <v>4937</v>
      </c>
      <c r="AH321" s="8">
        <v>1</v>
      </c>
      <c r="AI321" s="4" t="s">
        <v>4944</v>
      </c>
      <c r="AJ321" s="4" t="s">
        <v>4945</v>
      </c>
      <c r="AK321" s="4" t="s">
        <v>59</v>
      </c>
      <c r="AL321" s="4" t="s">
        <v>4835</v>
      </c>
      <c r="AM321" s="9">
        <v>0.71</v>
      </c>
      <c r="AN321" s="9">
        <v>0.81</v>
      </c>
      <c r="AO321" s="9">
        <v>0.9</v>
      </c>
      <c r="AP321" s="9">
        <v>1</v>
      </c>
      <c r="AQ321" s="6">
        <v>1</v>
      </c>
      <c r="AR321" s="5" t="s">
        <v>4946</v>
      </c>
      <c r="AS321" s="5" t="s">
        <v>4947</v>
      </c>
      <c r="AT321" s="4" t="s">
        <v>4838</v>
      </c>
      <c r="AU321" s="4" t="s">
        <v>3017</v>
      </c>
      <c r="AV321" s="4" t="s">
        <v>4948</v>
      </c>
      <c r="AW321" s="4" t="s">
        <v>4838</v>
      </c>
      <c r="AX321" s="4" t="s">
        <v>3017</v>
      </c>
      <c r="AY321" s="4" t="s">
        <v>4949</v>
      </c>
      <c r="AZ321" s="4" t="s">
        <v>4838</v>
      </c>
      <c r="BA321" s="4" t="s">
        <v>3017</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7">
        <v>80000</v>
      </c>
    </row>
    <row r="322" spans="1:77" ht="15.75" hidden="1">
      <c r="A322" s="49" t="str">
        <f>B322&amp;COUNTIF($B$3:B322,B322)</f>
        <v>02CD1318</v>
      </c>
      <c r="B322" s="3" t="s">
        <v>4754</v>
      </c>
      <c r="C322" s="4" t="s">
        <v>4755</v>
      </c>
      <c r="D322" s="4" t="s">
        <v>4756</v>
      </c>
      <c r="E322" s="4" t="s">
        <v>4757</v>
      </c>
      <c r="F322" s="4" t="s">
        <v>4758</v>
      </c>
      <c r="G322" s="4" t="s">
        <v>4759</v>
      </c>
      <c r="H322" s="3" t="s">
        <v>1261</v>
      </c>
      <c r="I322" s="4" t="s">
        <v>1262</v>
      </c>
      <c r="J322" s="4" t="s">
        <v>4950</v>
      </c>
      <c r="K322" s="5" t="s">
        <v>4951</v>
      </c>
      <c r="L322" s="6">
        <v>2</v>
      </c>
      <c r="M322" s="5" t="s">
        <v>22</v>
      </c>
      <c r="N322" s="88">
        <v>2</v>
      </c>
      <c r="O322" s="5" t="s">
        <v>25</v>
      </c>
      <c r="P322" s="88">
        <v>2</v>
      </c>
      <c r="Q322" s="5" t="s">
        <v>180</v>
      </c>
      <c r="R322" s="88">
        <v>11</v>
      </c>
      <c r="S322" s="4" t="s">
        <v>631</v>
      </c>
      <c r="T322" s="66" t="str">
        <f t="shared" si="4"/>
        <v>11. Ciudades y comunidades sostenibles</v>
      </c>
      <c r="U322" s="88" t="s">
        <v>349</v>
      </c>
      <c r="V322" s="4" t="s">
        <v>350</v>
      </c>
      <c r="W322" s="88" t="s">
        <v>349</v>
      </c>
      <c r="X322" s="4" t="s">
        <v>783</v>
      </c>
      <c r="Y322" s="88" t="s">
        <v>497</v>
      </c>
      <c r="Z322" s="4" t="s">
        <v>784</v>
      </c>
      <c r="AA322" s="52" t="s">
        <v>15456</v>
      </c>
      <c r="AB322" s="3" t="s">
        <v>1265</v>
      </c>
      <c r="AC322" s="4" t="s">
        <v>1266</v>
      </c>
      <c r="AD322" s="4" t="s">
        <v>4952</v>
      </c>
      <c r="AE322" s="4" t="s">
        <v>4953</v>
      </c>
      <c r="AF322" s="4" t="s">
        <v>4954</v>
      </c>
      <c r="AG322" s="4" t="s">
        <v>4955</v>
      </c>
      <c r="AH322" s="8">
        <v>1</v>
      </c>
      <c r="AI322" s="4" t="s">
        <v>4956</v>
      </c>
      <c r="AJ322" s="4" t="s">
        <v>4957</v>
      </c>
      <c r="AK322" s="4" t="s">
        <v>59</v>
      </c>
      <c r="AL322" s="4" t="s">
        <v>4958</v>
      </c>
      <c r="AM322" s="9">
        <v>0.27</v>
      </c>
      <c r="AN322" s="9">
        <v>0.52</v>
      </c>
      <c r="AO322" s="9">
        <v>0.77</v>
      </c>
      <c r="AP322" s="9">
        <v>1</v>
      </c>
      <c r="AQ322" s="6">
        <v>1</v>
      </c>
      <c r="AR322" s="5" t="s">
        <v>4959</v>
      </c>
      <c r="AS322" s="5" t="s">
        <v>4960</v>
      </c>
      <c r="AT322" s="4" t="s">
        <v>4815</v>
      </c>
      <c r="AU322" s="4" t="s">
        <v>3032</v>
      </c>
      <c r="AV322" s="4" t="s">
        <v>4961</v>
      </c>
      <c r="AW322" s="4" t="s">
        <v>4815</v>
      </c>
      <c r="AX322" s="4" t="s">
        <v>3032</v>
      </c>
      <c r="AY322" s="4" t="s">
        <v>4962</v>
      </c>
      <c r="AZ322" s="4" t="s">
        <v>4815</v>
      </c>
      <c r="BA322" s="4" t="s">
        <v>3032</v>
      </c>
      <c r="BB322" s="4" t="s">
        <v>4963</v>
      </c>
      <c r="BC322" s="4" t="s">
        <v>4815</v>
      </c>
      <c r="BD322" s="4" t="s">
        <v>3032</v>
      </c>
      <c r="BE322" s="4" t="s">
        <v>4964</v>
      </c>
      <c r="BF322" s="4" t="s">
        <v>4838</v>
      </c>
      <c r="BG322" s="4" t="s">
        <v>3017</v>
      </c>
      <c r="BH322" s="4" t="s">
        <v>4965</v>
      </c>
      <c r="BI322" s="4" t="s">
        <v>4838</v>
      </c>
      <c r="BJ322" s="4" t="s">
        <v>3017</v>
      </c>
      <c r="BK322" s="4" t="s">
        <v>4966</v>
      </c>
      <c r="BL322" s="4" t="s">
        <v>4838</v>
      </c>
      <c r="BM322" s="4" t="s">
        <v>3017</v>
      </c>
      <c r="BN322" s="4" t="s">
        <v>4967</v>
      </c>
      <c r="BO322" s="4" t="s">
        <v>4838</v>
      </c>
      <c r="BP322" s="4" t="s">
        <v>3017</v>
      </c>
      <c r="BQ322" s="4" t="s">
        <v>4968</v>
      </c>
      <c r="BR322" s="4" t="s">
        <v>4838</v>
      </c>
      <c r="BS322" s="4" t="s">
        <v>3017</v>
      </c>
      <c r="BT322" s="4" t="s">
        <v>229</v>
      </c>
      <c r="BU322" s="4" t="s">
        <v>229</v>
      </c>
      <c r="BV322" s="4" t="s">
        <v>229</v>
      </c>
      <c r="BW322" t="s">
        <v>120</v>
      </c>
      <c r="BX322" t="s">
        <v>122</v>
      </c>
      <c r="BY322" s="67">
        <v>1200000</v>
      </c>
    </row>
    <row r="323" spans="1:77" ht="15.75" hidden="1">
      <c r="A323" s="49" t="str">
        <f>B323&amp;COUNTIF($B$3:B323,B323)</f>
        <v>02CD1319</v>
      </c>
      <c r="B323" s="3" t="s">
        <v>4754</v>
      </c>
      <c r="C323" s="4" t="s">
        <v>4755</v>
      </c>
      <c r="D323" s="4" t="s">
        <v>4756</v>
      </c>
      <c r="E323" s="4" t="s">
        <v>4757</v>
      </c>
      <c r="F323" s="4" t="s">
        <v>4758</v>
      </c>
      <c r="G323" s="4" t="s">
        <v>4759</v>
      </c>
      <c r="H323" s="3" t="s">
        <v>14</v>
      </c>
      <c r="I323" s="4" t="s">
        <v>16</v>
      </c>
      <c r="J323" s="4" t="s">
        <v>4969</v>
      </c>
      <c r="K323" s="5" t="s">
        <v>4970</v>
      </c>
      <c r="L323" s="6">
        <v>2</v>
      </c>
      <c r="M323" s="5" t="s">
        <v>22</v>
      </c>
      <c r="N323" s="88" t="s">
        <v>349</v>
      </c>
      <c r="O323" s="4" t="s">
        <v>25</v>
      </c>
      <c r="P323" s="88" t="s">
        <v>497</v>
      </c>
      <c r="Q323" s="4" t="s">
        <v>28</v>
      </c>
      <c r="R323" s="88" t="s">
        <v>1593</v>
      </c>
      <c r="S323" s="4" t="s">
        <v>286</v>
      </c>
      <c r="T323" s="66" t="str">
        <f t="shared" ref="T323:T386" si="5">R323&amp;". "&amp;S323</f>
        <v xml:space="preserve">10. Reducción de las desigualdades </v>
      </c>
      <c r="U323" s="88" t="s">
        <v>349</v>
      </c>
      <c r="V323" s="4" t="s">
        <v>34</v>
      </c>
      <c r="W323" s="88" t="s">
        <v>349</v>
      </c>
      <c r="X323" s="4" t="s">
        <v>269</v>
      </c>
      <c r="Y323" s="88" t="s">
        <v>497</v>
      </c>
      <c r="Z323" s="4" t="s">
        <v>3891</v>
      </c>
      <c r="AA323" s="52" t="s">
        <v>15456</v>
      </c>
      <c r="AB323" s="3" t="s">
        <v>42</v>
      </c>
      <c r="AC323" s="4" t="s">
        <v>44</v>
      </c>
      <c r="AD323" s="4" t="s">
        <v>4971</v>
      </c>
      <c r="AE323" s="4" t="s">
        <v>4763</v>
      </c>
      <c r="AF323" s="4" t="s">
        <v>4972</v>
      </c>
      <c r="AG323" s="4" t="s">
        <v>4973</v>
      </c>
      <c r="AH323" s="8">
        <v>1</v>
      </c>
      <c r="AI323" s="4" t="s">
        <v>4974</v>
      </c>
      <c r="AJ323" s="4" t="s">
        <v>4975</v>
      </c>
      <c r="AK323" s="4" t="s">
        <v>59</v>
      </c>
      <c r="AL323" s="4" t="s">
        <v>4976</v>
      </c>
      <c r="AM323" s="9">
        <v>1</v>
      </c>
      <c r="AN323" s="9">
        <v>1</v>
      </c>
      <c r="AO323" s="9">
        <v>1</v>
      </c>
      <c r="AP323" s="9">
        <v>1</v>
      </c>
      <c r="AQ323" s="6">
        <v>1</v>
      </c>
      <c r="AR323" s="5" t="s">
        <v>4977</v>
      </c>
      <c r="AS323" s="5" t="s">
        <v>4978</v>
      </c>
      <c r="AT323" s="4" t="s">
        <v>4979</v>
      </c>
      <c r="AU323" s="4" t="s">
        <v>4980</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7">
        <v>186000</v>
      </c>
    </row>
    <row r="324" spans="1:77" ht="15.75" hidden="1">
      <c r="A324" s="49" t="str">
        <f>B324&amp;COUNTIF($B$3:B324,B324)</f>
        <v>02CD1320</v>
      </c>
      <c r="B324" s="3" t="s">
        <v>4754</v>
      </c>
      <c r="C324" s="4" t="s">
        <v>4755</v>
      </c>
      <c r="D324" s="4" t="s">
        <v>4756</v>
      </c>
      <c r="E324" s="4" t="s">
        <v>4757</v>
      </c>
      <c r="F324" s="4" t="s">
        <v>4758</v>
      </c>
      <c r="G324" s="4" t="s">
        <v>4759</v>
      </c>
      <c r="H324" s="3" t="s">
        <v>231</v>
      </c>
      <c r="I324" s="4" t="s">
        <v>232</v>
      </c>
      <c r="J324" s="4" t="s">
        <v>4981</v>
      </c>
      <c r="K324" s="5" t="s">
        <v>4982</v>
      </c>
      <c r="L324" s="6">
        <v>5</v>
      </c>
      <c r="M324" s="5" t="s">
        <v>128</v>
      </c>
      <c r="N324" s="88">
        <v>3</v>
      </c>
      <c r="O324" s="5" t="s">
        <v>150</v>
      </c>
      <c r="P324" s="88">
        <v>1</v>
      </c>
      <c r="Q324" s="5" t="s">
        <v>209</v>
      </c>
      <c r="R324" s="88">
        <v>16</v>
      </c>
      <c r="S324" s="4" t="s">
        <v>31</v>
      </c>
      <c r="T324" s="66" t="str">
        <f t="shared" si="5"/>
        <v>16. Paz, justicia e instituciones sólidas</v>
      </c>
      <c r="U324" s="88" t="s">
        <v>497</v>
      </c>
      <c r="V324" s="4" t="s">
        <v>34</v>
      </c>
      <c r="W324" s="88" t="s">
        <v>3581</v>
      </c>
      <c r="X324" s="4" t="s">
        <v>235</v>
      </c>
      <c r="Y324" s="88" t="s">
        <v>349</v>
      </c>
      <c r="Z324" s="4" t="s">
        <v>236</v>
      </c>
      <c r="AA324" s="52" t="s">
        <v>15449</v>
      </c>
      <c r="AB324" s="3" t="s">
        <v>237</v>
      </c>
      <c r="AC324" s="4" t="s">
        <v>238</v>
      </c>
      <c r="AD324" s="4" t="s">
        <v>4983</v>
      </c>
      <c r="AE324" s="4" t="s">
        <v>4984</v>
      </c>
      <c r="AF324" s="4" t="s">
        <v>4985</v>
      </c>
      <c r="AG324" s="4" t="s">
        <v>4986</v>
      </c>
      <c r="AH324" s="8">
        <v>1</v>
      </c>
      <c r="AI324" s="4" t="s">
        <v>4987</v>
      </c>
      <c r="AJ324" s="4" t="s">
        <v>4988</v>
      </c>
      <c r="AK324" s="4" t="s">
        <v>59</v>
      </c>
      <c r="AL324" s="4" t="s">
        <v>4989</v>
      </c>
      <c r="AM324" s="9">
        <v>0.25</v>
      </c>
      <c r="AN324" s="9">
        <v>0.5</v>
      </c>
      <c r="AO324" s="9">
        <v>0.75</v>
      </c>
      <c r="AP324" s="9">
        <v>1</v>
      </c>
      <c r="AQ324" s="6">
        <v>1</v>
      </c>
      <c r="AR324" s="5" t="s">
        <v>4990</v>
      </c>
      <c r="AS324" s="5" t="s">
        <v>4991</v>
      </c>
      <c r="AT324" s="4" t="s">
        <v>4992</v>
      </c>
      <c r="AU324" s="4" t="s">
        <v>4993</v>
      </c>
      <c r="AV324" s="4" t="s">
        <v>4994</v>
      </c>
      <c r="AW324" s="4" t="s">
        <v>4992</v>
      </c>
      <c r="AX324" s="4" t="s">
        <v>4993</v>
      </c>
      <c r="AY324" s="4" t="s">
        <v>4995</v>
      </c>
      <c r="AZ324" s="4" t="s">
        <v>4992</v>
      </c>
      <c r="BA324" s="4" t="s">
        <v>4993</v>
      </c>
      <c r="BB324" s="4" t="s">
        <v>4996</v>
      </c>
      <c r="BC324" s="4" t="s">
        <v>4992</v>
      </c>
      <c r="BD324" s="4" t="s">
        <v>4993</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7">
        <v>50000</v>
      </c>
    </row>
    <row r="325" spans="1:77" ht="15.75" hidden="1">
      <c r="A325" s="49" t="str">
        <f>B325&amp;COUNTIF($B$3:B325,B325)</f>
        <v>02CD1321</v>
      </c>
      <c r="B325" s="3" t="s">
        <v>4754</v>
      </c>
      <c r="C325" s="4" t="s">
        <v>4755</v>
      </c>
      <c r="D325" s="4" t="s">
        <v>4756</v>
      </c>
      <c r="E325" s="4" t="s">
        <v>4757</v>
      </c>
      <c r="F325" s="4" t="s">
        <v>4758</v>
      </c>
      <c r="G325" s="4" t="s">
        <v>4759</v>
      </c>
      <c r="H325" s="3" t="s">
        <v>248</v>
      </c>
      <c r="I325" s="4" t="s">
        <v>249</v>
      </c>
      <c r="J325" s="4" t="s">
        <v>4997</v>
      </c>
      <c r="K325" s="5" t="s">
        <v>4998</v>
      </c>
      <c r="L325" s="6">
        <v>2</v>
      </c>
      <c r="M325" s="5" t="s">
        <v>22</v>
      </c>
      <c r="N325" s="88" t="s">
        <v>497</v>
      </c>
      <c r="O325" s="4" t="s">
        <v>137</v>
      </c>
      <c r="P325" s="88" t="s">
        <v>3581</v>
      </c>
      <c r="Q325" s="4" t="s">
        <v>179</v>
      </c>
      <c r="R325" s="88">
        <v>16</v>
      </c>
      <c r="S325" s="4" t="s">
        <v>31</v>
      </c>
      <c r="T325" s="66" t="str">
        <f t="shared" si="5"/>
        <v>16. Paz, justicia e instituciones sólidas</v>
      </c>
      <c r="U325" s="88" t="s">
        <v>349</v>
      </c>
      <c r="V325" s="4" t="s">
        <v>34</v>
      </c>
      <c r="W325" s="88" t="s">
        <v>528</v>
      </c>
      <c r="X325" s="4" t="s">
        <v>37</v>
      </c>
      <c r="Y325" s="88" t="s">
        <v>349</v>
      </c>
      <c r="Z325" s="4" t="s">
        <v>252</v>
      </c>
      <c r="AA325" s="52" t="s">
        <v>15495</v>
      </c>
      <c r="AB325" s="3" t="s">
        <v>253</v>
      </c>
      <c r="AC325" s="4" t="s">
        <v>254</v>
      </c>
      <c r="AD325" s="4" t="s">
        <v>4999</v>
      </c>
      <c r="AE325" s="4" t="s">
        <v>4763</v>
      </c>
      <c r="AF325" s="4" t="s">
        <v>5000</v>
      </c>
      <c r="AG325" s="4" t="s">
        <v>5001</v>
      </c>
      <c r="AH325" s="8">
        <v>1</v>
      </c>
      <c r="AI325" s="4" t="s">
        <v>5002</v>
      </c>
      <c r="AJ325" s="4" t="s">
        <v>5003</v>
      </c>
      <c r="AK325" s="4" t="s">
        <v>59</v>
      </c>
      <c r="AL325" s="4" t="s">
        <v>5004</v>
      </c>
      <c r="AM325" s="9">
        <v>0.31</v>
      </c>
      <c r="AN325" s="9">
        <v>0.56999999999999995</v>
      </c>
      <c r="AO325" s="9">
        <v>0.78</v>
      </c>
      <c r="AP325" s="9">
        <v>1</v>
      </c>
      <c r="AQ325" s="6">
        <v>1</v>
      </c>
      <c r="AR325" s="5" t="s">
        <v>5005</v>
      </c>
      <c r="AS325" s="5" t="s">
        <v>5006</v>
      </c>
      <c r="AT325" s="4" t="s">
        <v>5007</v>
      </c>
      <c r="AU325" s="4" t="s">
        <v>5008</v>
      </c>
      <c r="AV325" s="4" t="s">
        <v>5009</v>
      </c>
      <c r="AW325" s="4" t="s">
        <v>5010</v>
      </c>
      <c r="AX325" s="4" t="s">
        <v>2657</v>
      </c>
      <c r="AY325" s="4" t="s">
        <v>5011</v>
      </c>
      <c r="AZ325" s="4" t="s">
        <v>5012</v>
      </c>
      <c r="BA325" s="4" t="s">
        <v>5013</v>
      </c>
      <c r="BB325" s="4" t="s">
        <v>5014</v>
      </c>
      <c r="BC325" s="4" t="s">
        <v>5015</v>
      </c>
      <c r="BD325" s="4" t="s">
        <v>2244</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229</v>
      </c>
      <c r="BY325" s="67">
        <v>800000</v>
      </c>
    </row>
    <row r="326" spans="1:77" ht="15.75" hidden="1">
      <c r="A326" s="49" t="str">
        <f>B326&amp;COUNTIF($B$3:B326,B326)</f>
        <v>02CD1322</v>
      </c>
      <c r="B326" s="3" t="s">
        <v>4754</v>
      </c>
      <c r="C326" s="4" t="s">
        <v>4755</v>
      </c>
      <c r="D326" s="4" t="s">
        <v>4756</v>
      </c>
      <c r="E326" s="4" t="s">
        <v>4757</v>
      </c>
      <c r="F326" s="4" t="s">
        <v>4758</v>
      </c>
      <c r="G326" s="4" t="s">
        <v>4759</v>
      </c>
      <c r="H326" s="3" t="s">
        <v>263</v>
      </c>
      <c r="I326" s="4" t="s">
        <v>264</v>
      </c>
      <c r="J326" s="4" t="s">
        <v>5016</v>
      </c>
      <c r="K326" s="5" t="s">
        <v>5017</v>
      </c>
      <c r="L326" s="6">
        <v>1</v>
      </c>
      <c r="M326" s="5" t="s">
        <v>125</v>
      </c>
      <c r="N326" s="88">
        <v>5</v>
      </c>
      <c r="O326" s="5" t="s">
        <v>134</v>
      </c>
      <c r="P326" s="88">
        <v>0</v>
      </c>
      <c r="Q326" s="5" t="s">
        <v>134</v>
      </c>
      <c r="R326" s="88">
        <v>5</v>
      </c>
      <c r="S326" s="4" t="s">
        <v>268</v>
      </c>
      <c r="T326" s="66" t="str">
        <f t="shared" si="5"/>
        <v xml:space="preserve">5. Igualdad de género </v>
      </c>
      <c r="U326" s="88" t="s">
        <v>497</v>
      </c>
      <c r="V326" s="4" t="s">
        <v>34</v>
      </c>
      <c r="W326" s="88" t="s">
        <v>349</v>
      </c>
      <c r="X326" s="4" t="s">
        <v>269</v>
      </c>
      <c r="Y326" s="88" t="s">
        <v>840</v>
      </c>
      <c r="Z326" s="4" t="s">
        <v>270</v>
      </c>
      <c r="AA326" s="52" t="s">
        <v>15450</v>
      </c>
      <c r="AB326" s="3" t="s">
        <v>271</v>
      </c>
      <c r="AC326" s="4" t="s">
        <v>272</v>
      </c>
      <c r="AD326" s="4" t="s">
        <v>5018</v>
      </c>
      <c r="AE326" s="4" t="s">
        <v>5019</v>
      </c>
      <c r="AF326" s="4" t="s">
        <v>5020</v>
      </c>
      <c r="AG326" s="4" t="s">
        <v>5021</v>
      </c>
      <c r="AH326" s="8">
        <v>1</v>
      </c>
      <c r="AI326" s="4" t="s">
        <v>5022</v>
      </c>
      <c r="AJ326" s="4" t="s">
        <v>5023</v>
      </c>
      <c r="AK326" s="4" t="s">
        <v>59</v>
      </c>
      <c r="AL326" s="4" t="s">
        <v>4795</v>
      </c>
      <c r="AM326" s="9">
        <v>0.19</v>
      </c>
      <c r="AN326" s="9">
        <v>0.38</v>
      </c>
      <c r="AO326" s="9">
        <v>0.56000000000000005</v>
      </c>
      <c r="AP326" s="9">
        <v>1</v>
      </c>
      <c r="AQ326" s="6">
        <v>1</v>
      </c>
      <c r="AR326" s="5" t="s">
        <v>5024</v>
      </c>
      <c r="AS326" s="5" t="s">
        <v>5025</v>
      </c>
      <c r="AT326" s="4" t="s">
        <v>4798</v>
      </c>
      <c r="AU326" s="4" t="s">
        <v>1418</v>
      </c>
      <c r="AV326" s="4" t="s">
        <v>229</v>
      </c>
      <c r="AW326" s="4" t="s">
        <v>229</v>
      </c>
      <c r="AX326" s="4" t="s">
        <v>229</v>
      </c>
      <c r="AY326" s="4" t="s">
        <v>229</v>
      </c>
      <c r="AZ326" s="4" t="s">
        <v>229</v>
      </c>
      <c r="BA326" s="4" t="s">
        <v>229</v>
      </c>
      <c r="BB326" s="4" t="s">
        <v>229</v>
      </c>
      <c r="BC326" s="4" t="s">
        <v>229</v>
      </c>
      <c r="BD326" s="4" t="s">
        <v>229</v>
      </c>
      <c r="BE326" s="4" t="s">
        <v>229</v>
      </c>
      <c r="BF326" s="4" t="s">
        <v>229</v>
      </c>
      <c r="BG326" s="4" t="s">
        <v>229</v>
      </c>
      <c r="BH326" s="4" t="s">
        <v>229</v>
      </c>
      <c r="BI326" s="4" t="s">
        <v>229</v>
      </c>
      <c r="BJ326" s="4" t="s">
        <v>229</v>
      </c>
      <c r="BK326" s="4" t="s">
        <v>229</v>
      </c>
      <c r="BL326" s="4" t="s">
        <v>229</v>
      </c>
      <c r="BM326" s="4" t="s">
        <v>229</v>
      </c>
      <c r="BN326" s="4" t="s">
        <v>229</v>
      </c>
      <c r="BO326" s="4" t="s">
        <v>229</v>
      </c>
      <c r="BP326" s="4" t="s">
        <v>229</v>
      </c>
      <c r="BQ326" s="4" t="s">
        <v>229</v>
      </c>
      <c r="BR326" s="4" t="s">
        <v>229</v>
      </c>
      <c r="BS326" s="4" t="s">
        <v>229</v>
      </c>
      <c r="BT326" s="4" t="s">
        <v>229</v>
      </c>
      <c r="BU326" s="4" t="s">
        <v>229</v>
      </c>
      <c r="BV326" s="4" t="s">
        <v>229</v>
      </c>
      <c r="BY326" s="67">
        <v>2680000</v>
      </c>
    </row>
    <row r="327" spans="1:77" ht="15.75" hidden="1">
      <c r="A327" s="49" t="str">
        <f>B327&amp;COUNTIF($B$3:B327,B327)</f>
        <v>02CD1323</v>
      </c>
      <c r="B327" s="3" t="s">
        <v>4754</v>
      </c>
      <c r="C327" s="4" t="s">
        <v>4755</v>
      </c>
      <c r="D327" s="4" t="s">
        <v>4756</v>
      </c>
      <c r="E327" s="4" t="s">
        <v>4757</v>
      </c>
      <c r="F327" s="4" t="s">
        <v>4758</v>
      </c>
      <c r="G327" s="4" t="s">
        <v>4759</v>
      </c>
      <c r="H327" s="3" t="s">
        <v>282</v>
      </c>
      <c r="I327" s="4" t="s">
        <v>283</v>
      </c>
      <c r="J327" s="4" t="s">
        <v>5026</v>
      </c>
      <c r="K327" s="5" t="s">
        <v>5027</v>
      </c>
      <c r="L327" s="6">
        <v>1</v>
      </c>
      <c r="M327" s="5" t="s">
        <v>125</v>
      </c>
      <c r="N327" s="88">
        <v>6</v>
      </c>
      <c r="O327" s="4" t="s">
        <v>135</v>
      </c>
      <c r="P327" s="88">
        <v>0</v>
      </c>
      <c r="Q327" s="4" t="s">
        <v>135</v>
      </c>
      <c r="R327" s="88">
        <v>10</v>
      </c>
      <c r="S327" s="4" t="s">
        <v>286</v>
      </c>
      <c r="T327" s="66" t="str">
        <f t="shared" si="5"/>
        <v xml:space="preserve">10. Reducción de las desigualdades </v>
      </c>
      <c r="U327" s="88" t="s">
        <v>497</v>
      </c>
      <c r="V327" s="4" t="s">
        <v>34</v>
      </c>
      <c r="W327" s="88" t="s">
        <v>349</v>
      </c>
      <c r="X327" s="4" t="s">
        <v>269</v>
      </c>
      <c r="Y327" s="88" t="s">
        <v>840</v>
      </c>
      <c r="Z327" s="4" t="s">
        <v>270</v>
      </c>
      <c r="AA327" s="52" t="s">
        <v>15450</v>
      </c>
      <c r="AB327" s="3" t="s">
        <v>287</v>
      </c>
      <c r="AC327" s="4" t="s">
        <v>288</v>
      </c>
      <c r="AD327" s="4" t="s">
        <v>5028</v>
      </c>
      <c r="AE327" s="4" t="s">
        <v>4763</v>
      </c>
      <c r="AF327" s="4" t="s">
        <v>5029</v>
      </c>
      <c r="AG327" s="4" t="s">
        <v>5030</v>
      </c>
      <c r="AH327" s="8">
        <v>1</v>
      </c>
      <c r="AI327" s="4" t="s">
        <v>5031</v>
      </c>
      <c r="AJ327" s="4" t="s">
        <v>5032</v>
      </c>
      <c r="AK327" s="4" t="s">
        <v>59</v>
      </c>
      <c r="AL327" s="4" t="s">
        <v>4795</v>
      </c>
      <c r="AM327" s="9">
        <v>0.4</v>
      </c>
      <c r="AN327" s="9">
        <v>0.47</v>
      </c>
      <c r="AO327" s="9">
        <v>1</v>
      </c>
      <c r="AP327" s="9">
        <v>1</v>
      </c>
      <c r="AQ327" s="6">
        <v>1</v>
      </c>
      <c r="AR327" s="5" t="s">
        <v>5033</v>
      </c>
      <c r="AS327" s="5" t="s">
        <v>5034</v>
      </c>
      <c r="AT327" s="4" t="s">
        <v>4798</v>
      </c>
      <c r="AU327" s="4" t="s">
        <v>1418</v>
      </c>
      <c r="AV327" s="4" t="s">
        <v>229</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Y327" s="67">
        <v>16637500</v>
      </c>
    </row>
    <row r="328" spans="1:77" ht="15.75" hidden="1">
      <c r="A328" s="49" t="str">
        <f>B328&amp;COUNTIF($B$3:B328,B328)</f>
        <v>02CD1324</v>
      </c>
      <c r="B328" s="3" t="s">
        <v>4754</v>
      </c>
      <c r="C328" s="4" t="s">
        <v>4755</v>
      </c>
      <c r="D328" s="4" t="s">
        <v>5049</v>
      </c>
      <c r="E328" s="4" t="s">
        <v>4757</v>
      </c>
      <c r="F328" s="4" t="s">
        <v>4758</v>
      </c>
      <c r="G328" s="4" t="s">
        <v>4759</v>
      </c>
      <c r="H328" s="3" t="s">
        <v>345</v>
      </c>
      <c r="I328" s="4" t="s">
        <v>346</v>
      </c>
      <c r="J328" s="4" t="s">
        <v>347</v>
      </c>
      <c r="K328" s="5" t="s">
        <v>5050</v>
      </c>
      <c r="L328" s="6">
        <v>1</v>
      </c>
      <c r="M328" s="5" t="s">
        <v>125</v>
      </c>
      <c r="N328" s="88" t="s">
        <v>351</v>
      </c>
      <c r="O328" s="4" t="s">
        <v>135</v>
      </c>
      <c r="P328" s="88" t="s">
        <v>497</v>
      </c>
      <c r="Q328" s="4" t="s">
        <v>167</v>
      </c>
      <c r="R328" s="88" t="s">
        <v>1593</v>
      </c>
      <c r="S328" s="4" t="s">
        <v>286</v>
      </c>
      <c r="T328" s="66" t="str">
        <f t="shared" si="5"/>
        <v xml:space="preserve">10. Reducción de las desigualdades </v>
      </c>
      <c r="U328" s="88" t="s">
        <v>349</v>
      </c>
      <c r="V328" s="4" t="s">
        <v>350</v>
      </c>
      <c r="W328" s="88" t="s">
        <v>351</v>
      </c>
      <c r="X328" s="4" t="s">
        <v>352</v>
      </c>
      <c r="Y328" s="88" t="s">
        <v>353</v>
      </c>
      <c r="Z328" s="4" t="s">
        <v>354</v>
      </c>
      <c r="AA328" s="52"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7">
        <v>409000</v>
      </c>
    </row>
    <row r="329" spans="1:77" ht="15.75" hidden="1">
      <c r="A329" s="49" t="str">
        <f>B329&amp;COUNTIF($B$3:B329,B329)</f>
        <v>02CD1325</v>
      </c>
      <c r="B329" s="3" t="s">
        <v>4754</v>
      </c>
      <c r="C329" s="4" t="s">
        <v>4755</v>
      </c>
      <c r="D329" s="4" t="s">
        <v>4756</v>
      </c>
      <c r="E329" s="4" t="s">
        <v>4757</v>
      </c>
      <c r="F329" s="4" t="s">
        <v>4758</v>
      </c>
      <c r="G329" s="4" t="s">
        <v>4759</v>
      </c>
      <c r="H329" s="3" t="s">
        <v>1243</v>
      </c>
      <c r="I329" s="4" t="s">
        <v>1244</v>
      </c>
      <c r="J329" s="4" t="s">
        <v>5035</v>
      </c>
      <c r="K329" s="5" t="s">
        <v>5036</v>
      </c>
      <c r="L329" s="6">
        <v>1</v>
      </c>
      <c r="M329" s="5" t="s">
        <v>125</v>
      </c>
      <c r="N329" s="88">
        <v>6</v>
      </c>
      <c r="O329" s="5" t="s">
        <v>135</v>
      </c>
      <c r="P329" s="88">
        <v>0</v>
      </c>
      <c r="Q329" s="5" t="s">
        <v>135</v>
      </c>
      <c r="R329" s="88">
        <v>10</v>
      </c>
      <c r="S329" s="4" t="s">
        <v>286</v>
      </c>
      <c r="T329" s="66" t="str">
        <f t="shared" si="5"/>
        <v xml:space="preserve">10. Reducción de las desigualdades </v>
      </c>
      <c r="U329" s="88" t="s">
        <v>349</v>
      </c>
      <c r="V329" s="4" t="s">
        <v>350</v>
      </c>
      <c r="W329" s="88" t="s">
        <v>351</v>
      </c>
      <c r="X329" s="4" t="s">
        <v>352</v>
      </c>
      <c r="Y329" s="88" t="s">
        <v>353</v>
      </c>
      <c r="Z329" s="4" t="s">
        <v>354</v>
      </c>
      <c r="AA329" s="52" t="s">
        <v>1351</v>
      </c>
      <c r="AB329" s="3" t="s">
        <v>1247</v>
      </c>
      <c r="AC329" s="4" t="s">
        <v>1248</v>
      </c>
      <c r="AD329" s="4" t="s">
        <v>5037</v>
      </c>
      <c r="AE329" s="4" t="s">
        <v>4935</v>
      </c>
      <c r="AF329" s="4" t="s">
        <v>5038</v>
      </c>
      <c r="AG329" s="4" t="s">
        <v>5039</v>
      </c>
      <c r="AH329" s="8">
        <v>1</v>
      </c>
      <c r="AI329" s="4" t="s">
        <v>5040</v>
      </c>
      <c r="AJ329" s="4" t="s">
        <v>5041</v>
      </c>
      <c r="AK329" s="4" t="s">
        <v>59</v>
      </c>
      <c r="AL329" s="4" t="s">
        <v>5042</v>
      </c>
      <c r="AM329" s="9">
        <v>0.31</v>
      </c>
      <c r="AN329" s="9">
        <v>0.35</v>
      </c>
      <c r="AO329" s="9">
        <v>0.98</v>
      </c>
      <c r="AP329" s="9">
        <v>1</v>
      </c>
      <c r="AQ329" s="6">
        <v>1</v>
      </c>
      <c r="AR329" s="5" t="s">
        <v>5043</v>
      </c>
      <c r="AS329" s="5" t="s">
        <v>5044</v>
      </c>
      <c r="AT329" s="4" t="s">
        <v>4809</v>
      </c>
      <c r="AU329" s="4" t="s">
        <v>4810</v>
      </c>
      <c r="AV329" s="4" t="s">
        <v>5045</v>
      </c>
      <c r="AW329" s="4" t="s">
        <v>4879</v>
      </c>
      <c r="AX329" s="4" t="s">
        <v>3756</v>
      </c>
      <c r="AY329" s="4" t="s">
        <v>5046</v>
      </c>
      <c r="AZ329" s="4" t="s">
        <v>4879</v>
      </c>
      <c r="BA329" s="4" t="s">
        <v>3756</v>
      </c>
      <c r="BB329" s="4" t="s">
        <v>5047</v>
      </c>
      <c r="BC329" s="4" t="s">
        <v>4838</v>
      </c>
      <c r="BD329" s="4" t="s">
        <v>3017</v>
      </c>
      <c r="BE329" s="4" t="s">
        <v>5048</v>
      </c>
      <c r="BF329" s="4" t="s">
        <v>4798</v>
      </c>
      <c r="BG329" s="4" t="s">
        <v>1418</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7">
        <v>299074372</v>
      </c>
    </row>
    <row r="330" spans="1:77" ht="15.75" hidden="1">
      <c r="A330" s="49" t="str">
        <f>B330&amp;COUNTIF($B$3:B330,B330)</f>
        <v>02CD141</v>
      </c>
      <c r="B330" s="3" t="s">
        <v>5051</v>
      </c>
      <c r="C330" s="4" t="s">
        <v>5052</v>
      </c>
      <c r="D330" s="4" t="s">
        <v>5053</v>
      </c>
      <c r="E330" s="4" t="s">
        <v>5054</v>
      </c>
      <c r="F330" s="4" t="s">
        <v>5055</v>
      </c>
      <c r="G330" s="4" t="s">
        <v>5056</v>
      </c>
      <c r="H330" s="3" t="s">
        <v>898</v>
      </c>
      <c r="I330" s="4" t="s">
        <v>899</v>
      </c>
      <c r="J330" s="4" t="s">
        <v>5057</v>
      </c>
      <c r="K330" s="5" t="s">
        <v>5058</v>
      </c>
      <c r="L330" s="6">
        <v>5</v>
      </c>
      <c r="M330" s="5" t="s">
        <v>128</v>
      </c>
      <c r="N330" s="88">
        <v>1</v>
      </c>
      <c r="O330" s="5" t="s">
        <v>148</v>
      </c>
      <c r="P330" s="88">
        <v>11</v>
      </c>
      <c r="Q330" s="5" t="s">
        <v>201</v>
      </c>
      <c r="R330" s="88">
        <v>16</v>
      </c>
      <c r="S330" s="4" t="s">
        <v>31</v>
      </c>
      <c r="T330" s="66" t="str">
        <f t="shared" si="5"/>
        <v>16. Paz, justicia e instituciones sólidas</v>
      </c>
      <c r="U330" s="88" t="s">
        <v>497</v>
      </c>
      <c r="V330" s="4" t="s">
        <v>34</v>
      </c>
      <c r="W330" s="88" t="s">
        <v>3581</v>
      </c>
      <c r="X330" s="4" t="s">
        <v>235</v>
      </c>
      <c r="Y330" s="88" t="s">
        <v>497</v>
      </c>
      <c r="Z330" s="4" t="s">
        <v>902</v>
      </c>
      <c r="AA330" s="52" t="s">
        <v>15458</v>
      </c>
      <c r="AB330" s="3" t="s">
        <v>5059</v>
      </c>
      <c r="AC330" s="4" t="s">
        <v>5060</v>
      </c>
      <c r="AD330" s="4" t="s">
        <v>5061</v>
      </c>
      <c r="AE330" s="4" t="s">
        <v>5062</v>
      </c>
      <c r="AF330" s="4" t="s">
        <v>5063</v>
      </c>
      <c r="AG330" s="4" t="s">
        <v>5064</v>
      </c>
      <c r="AH330" s="8">
        <v>1</v>
      </c>
      <c r="AI330" s="4" t="s">
        <v>5065</v>
      </c>
      <c r="AJ330" s="4" t="s">
        <v>5066</v>
      </c>
      <c r="AK330" s="4" t="s">
        <v>59</v>
      </c>
      <c r="AL330" s="4" t="s">
        <v>5067</v>
      </c>
      <c r="AM330" s="8">
        <v>0</v>
      </c>
      <c r="AN330" s="9">
        <v>0.25</v>
      </c>
      <c r="AO330" s="9">
        <v>0.75</v>
      </c>
      <c r="AP330" s="9">
        <v>1</v>
      </c>
      <c r="AQ330" s="6">
        <v>0.25</v>
      </c>
      <c r="AR330" s="5" t="s">
        <v>5068</v>
      </c>
      <c r="AS330" s="5" t="s">
        <v>5069</v>
      </c>
      <c r="AT330" s="4" t="s">
        <v>5070</v>
      </c>
      <c r="AU330" s="4" t="s">
        <v>2813</v>
      </c>
      <c r="AV330" s="4" t="s">
        <v>5071</v>
      </c>
      <c r="AW330" s="4" t="s">
        <v>5070</v>
      </c>
      <c r="AX330" s="4" t="s">
        <v>2813</v>
      </c>
      <c r="AY330" s="4" t="s">
        <v>5072</v>
      </c>
      <c r="AZ330" s="4" t="s">
        <v>5070</v>
      </c>
      <c r="BA330" s="4" t="s">
        <v>2813</v>
      </c>
      <c r="BB330" s="4" t="s">
        <v>5073</v>
      </c>
      <c r="BC330" s="4" t="s">
        <v>5070</v>
      </c>
      <c r="BD330" s="4" t="s">
        <v>2813</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X330" t="s">
        <v>945</v>
      </c>
      <c r="BY330" s="67">
        <v>110754544</v>
      </c>
    </row>
    <row r="331" spans="1:77" ht="15.75" hidden="1">
      <c r="A331" s="49" t="str">
        <f>B331&amp;COUNTIF($B$3:B331,B331)</f>
        <v>02CD142</v>
      </c>
      <c r="B331" s="3" t="s">
        <v>5051</v>
      </c>
      <c r="C331" s="4" t="s">
        <v>5052</v>
      </c>
      <c r="D331" s="4" t="s">
        <v>5053</v>
      </c>
      <c r="E331" s="4" t="s">
        <v>5054</v>
      </c>
      <c r="F331" s="4" t="s">
        <v>5055</v>
      </c>
      <c r="G331" s="4" t="s">
        <v>5056</v>
      </c>
      <c r="H331" s="3" t="s">
        <v>923</v>
      </c>
      <c r="I331" s="4" t="s">
        <v>924</v>
      </c>
      <c r="J331" s="4" t="s">
        <v>5074</v>
      </c>
      <c r="K331" s="5" t="s">
        <v>5075</v>
      </c>
      <c r="L331" s="6">
        <v>2</v>
      </c>
      <c r="M331" s="5" t="s">
        <v>22</v>
      </c>
      <c r="N331" s="88">
        <v>3</v>
      </c>
      <c r="O331" s="4" t="s">
        <v>138</v>
      </c>
      <c r="P331" s="88">
        <v>4</v>
      </c>
      <c r="Q331" s="4" t="s">
        <v>186</v>
      </c>
      <c r="R331" s="88">
        <v>11</v>
      </c>
      <c r="S331" s="4" t="s">
        <v>631</v>
      </c>
      <c r="T331" s="66" t="str">
        <f t="shared" si="5"/>
        <v>11. Ciudades y comunidades sostenibles</v>
      </c>
      <c r="U331" s="88" t="s">
        <v>349</v>
      </c>
      <c r="V331" s="4" t="s">
        <v>350</v>
      </c>
      <c r="W331" s="88" t="s">
        <v>497</v>
      </c>
      <c r="X331" s="4" t="s">
        <v>928</v>
      </c>
      <c r="Y331" s="88" t="s">
        <v>840</v>
      </c>
      <c r="Z331" s="4" t="s">
        <v>929</v>
      </c>
      <c r="AA331" s="52" t="s">
        <v>15463</v>
      </c>
      <c r="AB331" s="3" t="s">
        <v>930</v>
      </c>
      <c r="AC331" s="4" t="s">
        <v>931</v>
      </c>
      <c r="AD331" s="4" t="s">
        <v>5076</v>
      </c>
      <c r="AE331" s="4" t="s">
        <v>5062</v>
      </c>
      <c r="AF331" s="4" t="s">
        <v>5077</v>
      </c>
      <c r="AG331" s="4" t="s">
        <v>5078</v>
      </c>
      <c r="AH331" s="8">
        <v>1</v>
      </c>
      <c r="AI331" s="4" t="s">
        <v>5079</v>
      </c>
      <c r="AJ331" s="4" t="s">
        <v>5080</v>
      </c>
      <c r="AK331" s="4" t="s">
        <v>471</v>
      </c>
      <c r="AL331" s="4" t="s">
        <v>5081</v>
      </c>
      <c r="AM331" s="8">
        <v>0</v>
      </c>
      <c r="AN331" s="8">
        <v>0.05</v>
      </c>
      <c r="AO331" s="8">
        <v>0.15</v>
      </c>
      <c r="AP331" s="8">
        <v>0.3</v>
      </c>
      <c r="AQ331" s="6">
        <v>1</v>
      </c>
      <c r="AR331" s="5" t="s">
        <v>5082</v>
      </c>
      <c r="AS331" s="5" t="s">
        <v>5083</v>
      </c>
      <c r="AT331" s="4" t="s">
        <v>5084</v>
      </c>
      <c r="AU331" s="4" t="s">
        <v>5085</v>
      </c>
      <c r="AV331" s="4" t="s">
        <v>5086</v>
      </c>
      <c r="AW331" s="4" t="s">
        <v>5087</v>
      </c>
      <c r="AX331" s="4" t="s">
        <v>5088</v>
      </c>
      <c r="AY331" s="4" t="s">
        <v>5089</v>
      </c>
      <c r="AZ331" s="4" t="s">
        <v>5090</v>
      </c>
      <c r="BA331" s="4" t="s">
        <v>3032</v>
      </c>
      <c r="BB331" s="4" t="s">
        <v>5091</v>
      </c>
      <c r="BC331" s="4" t="s">
        <v>5090</v>
      </c>
      <c r="BD331" s="4" t="s">
        <v>3032</v>
      </c>
      <c r="BE331" s="4" t="s">
        <v>5092</v>
      </c>
      <c r="BF331" s="4" t="s">
        <v>5093</v>
      </c>
      <c r="BG331" s="4" t="s">
        <v>5094</v>
      </c>
      <c r="BH331" s="4" t="s">
        <v>5095</v>
      </c>
      <c r="BI331" s="4" t="s">
        <v>5084</v>
      </c>
      <c r="BJ331" s="4" t="s">
        <v>5096</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7">
        <v>114846621</v>
      </c>
    </row>
    <row r="332" spans="1:77" ht="15.75" hidden="1">
      <c r="A332" s="49" t="str">
        <f>B332&amp;COUNTIF($B$3:B332,B332)</f>
        <v>02CD143</v>
      </c>
      <c r="B332" s="3" t="s">
        <v>5051</v>
      </c>
      <c r="C332" s="4" t="s">
        <v>5052</v>
      </c>
      <c r="D332" s="4" t="s">
        <v>5053</v>
      </c>
      <c r="E332" s="4" t="s">
        <v>5054</v>
      </c>
      <c r="F332" s="4" t="s">
        <v>5055</v>
      </c>
      <c r="G332" s="4" t="s">
        <v>5097</v>
      </c>
      <c r="H332" s="3" t="s">
        <v>946</v>
      </c>
      <c r="I332" s="4" t="s">
        <v>947</v>
      </c>
      <c r="J332" s="4" t="s">
        <v>5098</v>
      </c>
      <c r="K332" s="5" t="s">
        <v>5099</v>
      </c>
      <c r="L332" s="6">
        <v>2</v>
      </c>
      <c r="M332" s="5" t="s">
        <v>22</v>
      </c>
      <c r="N332" s="88">
        <v>3</v>
      </c>
      <c r="O332" s="5" t="s">
        <v>138</v>
      </c>
      <c r="P332" s="88">
        <v>3</v>
      </c>
      <c r="Q332" s="5" t="s">
        <v>185</v>
      </c>
      <c r="R332" s="88">
        <v>11</v>
      </c>
      <c r="S332" s="4" t="s">
        <v>631</v>
      </c>
      <c r="T332" s="66" t="str">
        <f t="shared" si="5"/>
        <v>11. Ciudades y comunidades sostenibles</v>
      </c>
      <c r="U332" s="88" t="s">
        <v>349</v>
      </c>
      <c r="V332" s="4" t="s">
        <v>350</v>
      </c>
      <c r="W332" s="88" t="s">
        <v>497</v>
      </c>
      <c r="X332" s="4" t="s">
        <v>928</v>
      </c>
      <c r="Y332" s="88" t="s">
        <v>497</v>
      </c>
      <c r="Z332" s="4" t="s">
        <v>950</v>
      </c>
      <c r="AA332" s="52" t="s">
        <v>15464</v>
      </c>
      <c r="AB332" s="3" t="s">
        <v>951</v>
      </c>
      <c r="AC332" s="4" t="s">
        <v>952</v>
      </c>
      <c r="AD332" s="4" t="s">
        <v>5100</v>
      </c>
      <c r="AE332" s="4" t="s">
        <v>5101</v>
      </c>
      <c r="AF332" s="4" t="s">
        <v>5102</v>
      </c>
      <c r="AG332" s="4" t="s">
        <v>5103</v>
      </c>
      <c r="AH332" s="8">
        <v>1</v>
      </c>
      <c r="AI332" s="4" t="s">
        <v>5104</v>
      </c>
      <c r="AJ332" s="4" t="s">
        <v>5105</v>
      </c>
      <c r="AK332" s="4" t="s">
        <v>5106</v>
      </c>
      <c r="AL332" s="4" t="s">
        <v>5107</v>
      </c>
      <c r="AM332" s="3">
        <v>0.25</v>
      </c>
      <c r="AN332" s="3">
        <v>0.5</v>
      </c>
      <c r="AO332" s="3">
        <v>0.75</v>
      </c>
      <c r="AP332" s="3">
        <v>1</v>
      </c>
      <c r="AQ332" s="6">
        <v>6</v>
      </c>
      <c r="AR332" s="5" t="s">
        <v>5108</v>
      </c>
      <c r="AS332" s="5" t="s">
        <v>5109</v>
      </c>
      <c r="AT332" s="4" t="s">
        <v>5090</v>
      </c>
      <c r="AU332" s="4" t="s">
        <v>3032</v>
      </c>
      <c r="AV332" s="4" t="s">
        <v>5110</v>
      </c>
      <c r="AW332" s="4" t="s">
        <v>5090</v>
      </c>
      <c r="AX332" s="4" t="s">
        <v>3032</v>
      </c>
      <c r="AY332" s="4" t="s">
        <v>5111</v>
      </c>
      <c r="AZ332" s="4" t="s">
        <v>5112</v>
      </c>
      <c r="BA332" s="4" t="s">
        <v>1223</v>
      </c>
      <c r="BB332" s="4" t="s">
        <v>5113</v>
      </c>
      <c r="BC332" s="4" t="s">
        <v>5090</v>
      </c>
      <c r="BD332" s="4" t="s">
        <v>3032</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7">
        <v>1710000</v>
      </c>
    </row>
    <row r="333" spans="1:77" ht="15.75" hidden="1">
      <c r="A333" s="49" t="str">
        <f>B333&amp;COUNTIF($B$3:B333,B333)</f>
        <v>02CD144</v>
      </c>
      <c r="B333" s="3" t="s">
        <v>5051</v>
      </c>
      <c r="C333" s="4" t="s">
        <v>5052</v>
      </c>
      <c r="D333" s="4" t="s">
        <v>5053</v>
      </c>
      <c r="E333" s="4" t="s">
        <v>5054</v>
      </c>
      <c r="F333" s="4" t="s">
        <v>5055</v>
      </c>
      <c r="G333" s="4" t="s">
        <v>5056</v>
      </c>
      <c r="H333" s="3" t="s">
        <v>1444</v>
      </c>
      <c r="I333" s="4" t="s">
        <v>1445</v>
      </c>
      <c r="J333" s="4" t="s">
        <v>5114</v>
      </c>
      <c r="K333" s="5" t="s">
        <v>5115</v>
      </c>
      <c r="L333" s="6">
        <v>3</v>
      </c>
      <c r="M333" s="5" t="s">
        <v>126</v>
      </c>
      <c r="N333" s="88" t="s">
        <v>497</v>
      </c>
      <c r="O333" s="4" t="s">
        <v>139</v>
      </c>
      <c r="P333" s="88">
        <v>1</v>
      </c>
      <c r="Q333" s="4" t="s">
        <v>187</v>
      </c>
      <c r="R333" s="88">
        <v>11</v>
      </c>
      <c r="S333" s="4" t="s">
        <v>631</v>
      </c>
      <c r="T333" s="66" t="str">
        <f t="shared" si="5"/>
        <v>11. Ciudades y comunidades sostenibles</v>
      </c>
      <c r="U333" s="88" t="s">
        <v>349</v>
      </c>
      <c r="V333" s="4" t="s">
        <v>350</v>
      </c>
      <c r="W333" s="88" t="s">
        <v>349</v>
      </c>
      <c r="X333" s="4" t="s">
        <v>783</v>
      </c>
      <c r="Y333" s="88" t="s">
        <v>497</v>
      </c>
      <c r="Z333" s="4" t="s">
        <v>784</v>
      </c>
      <c r="AA333" s="52" t="s">
        <v>15456</v>
      </c>
      <c r="AB333" s="3" t="s">
        <v>1448</v>
      </c>
      <c r="AC333" s="4" t="s">
        <v>1449</v>
      </c>
      <c r="AD333" s="4" t="s">
        <v>5116</v>
      </c>
      <c r="AE333" s="4" t="s">
        <v>5117</v>
      </c>
      <c r="AF333" s="4" t="s">
        <v>5118</v>
      </c>
      <c r="AG333" s="4" t="s">
        <v>5119</v>
      </c>
      <c r="AH333" s="8">
        <v>1</v>
      </c>
      <c r="AI333" s="4" t="s">
        <v>5120</v>
      </c>
      <c r="AJ333" s="4" t="s">
        <v>5121</v>
      </c>
      <c r="AK333" s="4" t="s">
        <v>59</v>
      </c>
      <c r="AL333" s="4" t="s">
        <v>5122</v>
      </c>
      <c r="AM333" s="9">
        <v>0.1</v>
      </c>
      <c r="AN333" s="9">
        <v>0.3</v>
      </c>
      <c r="AO333" s="9">
        <v>0.6</v>
      </c>
      <c r="AP333" s="9">
        <v>1</v>
      </c>
      <c r="AQ333" s="3" t="s">
        <v>5123</v>
      </c>
      <c r="AR333" s="5" t="s">
        <v>5124</v>
      </c>
      <c r="AS333" s="5" t="s">
        <v>5125</v>
      </c>
      <c r="AT333" s="4" t="s">
        <v>5126</v>
      </c>
      <c r="AU333" s="4" t="s">
        <v>3017</v>
      </c>
      <c r="AV333" s="4" t="s">
        <v>5127</v>
      </c>
      <c r="AW333" s="4" t="s">
        <v>5126</v>
      </c>
      <c r="AX333" s="4" t="s">
        <v>3017</v>
      </c>
      <c r="AY333" s="4" t="s">
        <v>5128</v>
      </c>
      <c r="AZ333" s="4" t="s">
        <v>5126</v>
      </c>
      <c r="BA333" s="4" t="s">
        <v>3017</v>
      </c>
      <c r="BB333" s="4" t="s">
        <v>5129</v>
      </c>
      <c r="BC333" s="4" t="s">
        <v>5126</v>
      </c>
      <c r="BD333" s="4" t="s">
        <v>3017</v>
      </c>
      <c r="BE333" s="4" t="s">
        <v>5130</v>
      </c>
      <c r="BF333" s="4" t="s">
        <v>5090</v>
      </c>
      <c r="BG333" s="4" t="s">
        <v>3032</v>
      </c>
      <c r="BH333" s="4" t="s">
        <v>5131</v>
      </c>
      <c r="BI333" s="4" t="s">
        <v>5112</v>
      </c>
      <c r="BJ333" s="4" t="s">
        <v>1223</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7">
        <v>4291973</v>
      </c>
    </row>
    <row r="334" spans="1:77" ht="15.75" hidden="1">
      <c r="A334" s="49" t="str">
        <f>B334&amp;COUNTIF($B$3:B334,B334)</f>
        <v>02CD145</v>
      </c>
      <c r="B334" s="3" t="s">
        <v>5051</v>
      </c>
      <c r="C334" s="4" t="s">
        <v>5052</v>
      </c>
      <c r="D334" s="4" t="s">
        <v>5053</v>
      </c>
      <c r="E334" s="4" t="s">
        <v>5054</v>
      </c>
      <c r="F334" s="4" t="s">
        <v>5055</v>
      </c>
      <c r="G334" s="4" t="s">
        <v>5056</v>
      </c>
      <c r="H334" s="3" t="s">
        <v>5132</v>
      </c>
      <c r="I334" s="4" t="s">
        <v>5133</v>
      </c>
      <c r="J334" s="4" t="s">
        <v>5134</v>
      </c>
      <c r="K334" s="5" t="s">
        <v>5135</v>
      </c>
      <c r="L334" s="6">
        <v>1</v>
      </c>
      <c r="M334" s="5" t="s">
        <v>125</v>
      </c>
      <c r="N334" s="88">
        <v>6</v>
      </c>
      <c r="O334" s="5" t="s">
        <v>135</v>
      </c>
      <c r="P334" s="88">
        <v>1</v>
      </c>
      <c r="Q334" s="5" t="s">
        <v>167</v>
      </c>
      <c r="R334" s="88">
        <v>10</v>
      </c>
      <c r="S334" s="4" t="s">
        <v>286</v>
      </c>
      <c r="T334" s="66" t="str">
        <f t="shared" si="5"/>
        <v xml:space="preserve">10. Reducción de las desigualdades </v>
      </c>
      <c r="U334" s="88" t="s">
        <v>349</v>
      </c>
      <c r="V334" s="4" t="s">
        <v>350</v>
      </c>
      <c r="W334" s="88" t="s">
        <v>351</v>
      </c>
      <c r="X334" s="4" t="s">
        <v>352</v>
      </c>
      <c r="Y334" s="88" t="s">
        <v>353</v>
      </c>
      <c r="Z334" s="4" t="s">
        <v>354</v>
      </c>
      <c r="AA334" s="52" t="s">
        <v>1351</v>
      </c>
      <c r="AB334" s="3" t="s">
        <v>2306</v>
      </c>
      <c r="AC334" s="4" t="s">
        <v>2307</v>
      </c>
      <c r="AD334" s="4" t="s">
        <v>5136</v>
      </c>
      <c r="AE334" s="4" t="s">
        <v>5137</v>
      </c>
      <c r="AF334" s="4" t="s">
        <v>5138</v>
      </c>
      <c r="AG334" s="4" t="s">
        <v>5139</v>
      </c>
      <c r="AH334" s="3">
        <v>450</v>
      </c>
      <c r="AI334" s="4" t="s">
        <v>5140</v>
      </c>
      <c r="AJ334" s="4" t="s">
        <v>5141</v>
      </c>
      <c r="AK334" s="4" t="s">
        <v>403</v>
      </c>
      <c r="AL334" s="4" t="s">
        <v>5142</v>
      </c>
      <c r="AM334" s="3">
        <v>450</v>
      </c>
      <c r="AN334" s="3">
        <v>450</v>
      </c>
      <c r="AO334" s="3">
        <v>450</v>
      </c>
      <c r="AP334" s="3">
        <v>450</v>
      </c>
      <c r="AQ334" s="6">
        <v>450</v>
      </c>
      <c r="AR334" s="5" t="s">
        <v>5143</v>
      </c>
      <c r="AS334" s="5" t="s">
        <v>5144</v>
      </c>
      <c r="AT334" s="4" t="s">
        <v>5145</v>
      </c>
      <c r="AU334" s="4" t="s">
        <v>5146</v>
      </c>
      <c r="AV334" s="4" t="s">
        <v>5147</v>
      </c>
      <c r="AW334" s="4" t="s">
        <v>5148</v>
      </c>
      <c r="AX334" s="4" t="s">
        <v>5149</v>
      </c>
      <c r="AY334" s="4" t="s">
        <v>5150</v>
      </c>
      <c r="AZ334" s="4" t="s">
        <v>5148</v>
      </c>
      <c r="BA334" s="4" t="s">
        <v>5149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7">
        <v>5000000</v>
      </c>
    </row>
    <row r="335" spans="1:77" ht="15.75" hidden="1">
      <c r="A335" s="49" t="str">
        <f>B335&amp;COUNTIF($B$3:B335,B335)</f>
        <v>02CD146</v>
      </c>
      <c r="B335" s="49" t="s">
        <v>5051</v>
      </c>
      <c r="C335" s="49"/>
      <c r="D335" s="49"/>
      <c r="E335" s="49"/>
      <c r="F335" s="49"/>
      <c r="G335" s="49"/>
      <c r="H335" s="49" t="s">
        <v>6694</v>
      </c>
      <c r="I335" s="49" t="s">
        <v>6695</v>
      </c>
      <c r="J335" s="49"/>
      <c r="K335" s="49" t="s">
        <v>15563</v>
      </c>
      <c r="L335" s="49">
        <v>2</v>
      </c>
      <c r="M335" s="49" t="s">
        <v>22</v>
      </c>
      <c r="N335" s="49">
        <v>1</v>
      </c>
      <c r="O335" s="49"/>
      <c r="P335" s="49">
        <v>4</v>
      </c>
      <c r="Q335" s="49"/>
      <c r="R335" s="49">
        <v>8</v>
      </c>
      <c r="S335" s="49" t="s">
        <v>15557</v>
      </c>
      <c r="T335" s="66" t="str">
        <f t="shared" si="5"/>
        <v xml:space="preserve">8. Trabajo decente y crecimiento económico </v>
      </c>
      <c r="U335" s="49"/>
      <c r="V335" s="49"/>
      <c r="W335" s="49"/>
      <c r="X335" s="49"/>
      <c r="Y335" s="49"/>
      <c r="Z335" s="49"/>
      <c r="AA335" s="53" t="s">
        <v>15454</v>
      </c>
      <c r="AB335" s="49">
        <v>148</v>
      </c>
      <c r="AC335" s="49"/>
      <c r="AD335" s="49"/>
      <c r="AE335" s="49"/>
      <c r="AF335" s="49"/>
      <c r="AG335" s="49"/>
      <c r="AH335" s="24">
        <v>1</v>
      </c>
      <c r="AI335" s="49" t="s">
        <v>15566</v>
      </c>
      <c r="AJ335" s="49" t="s">
        <v>5579</v>
      </c>
      <c r="AK335" s="4" t="s">
        <v>59</v>
      </c>
      <c r="AL335" s="49" t="s">
        <v>5580</v>
      </c>
      <c r="AM335" s="49">
        <v>0</v>
      </c>
      <c r="AN335" s="49">
        <v>0</v>
      </c>
      <c r="AO335" s="49">
        <v>0</v>
      </c>
      <c r="AP335" s="49">
        <v>1</v>
      </c>
      <c r="AQ335" s="49"/>
      <c r="AR335" s="49"/>
      <c r="AS335" s="49"/>
      <c r="AT335" s="49"/>
      <c r="AU335" s="49"/>
      <c r="AV335" s="49"/>
      <c r="AW335" s="49"/>
      <c r="AX335" s="49"/>
      <c r="AY335" s="49"/>
      <c r="AZ335" s="49"/>
      <c r="BA335" s="49"/>
      <c r="BB335" s="49"/>
      <c r="BC335" s="49"/>
      <c r="BD335" s="49"/>
      <c r="BE335" s="49"/>
      <c r="BF335" s="49"/>
      <c r="BG335" s="49"/>
      <c r="BH335" s="49"/>
      <c r="BI335" s="49"/>
      <c r="BJ335" s="49"/>
      <c r="BK335" s="49"/>
      <c r="BL335" s="49"/>
      <c r="BM335" s="49"/>
      <c r="BN335" s="49"/>
      <c r="BO335" s="49"/>
      <c r="BP335" s="49"/>
      <c r="BQ335" s="49"/>
      <c r="BR335" s="49"/>
      <c r="BS335" s="49"/>
      <c r="BT335" s="49"/>
      <c r="BU335" s="49"/>
      <c r="BV335" s="49"/>
    </row>
    <row r="336" spans="1:77" ht="15.75" hidden="1">
      <c r="A336" s="49" t="str">
        <f>B336&amp;COUNTIF($B$3:B336,B336)</f>
        <v>02CD147</v>
      </c>
      <c r="B336" s="3" t="s">
        <v>5051</v>
      </c>
      <c r="C336" s="4" t="s">
        <v>5052</v>
      </c>
      <c r="D336" s="4" t="s">
        <v>5053</v>
      </c>
      <c r="E336" s="4" t="s">
        <v>5054</v>
      </c>
      <c r="F336" s="4" t="s">
        <v>5055</v>
      </c>
      <c r="G336" s="4" t="s">
        <v>5056</v>
      </c>
      <c r="H336" s="3" t="s">
        <v>1054</v>
      </c>
      <c r="I336" s="4" t="s">
        <v>1055</v>
      </c>
      <c r="J336" s="4" t="s">
        <v>5151</v>
      </c>
      <c r="K336" s="5" t="s">
        <v>5152</v>
      </c>
      <c r="L336" s="6">
        <v>1</v>
      </c>
      <c r="M336" s="5" t="s">
        <v>125</v>
      </c>
      <c r="N336" s="88">
        <v>3</v>
      </c>
      <c r="O336" s="4" t="s">
        <v>132</v>
      </c>
      <c r="P336" s="88">
        <v>1</v>
      </c>
      <c r="Q336" s="4" t="s">
        <v>1058</v>
      </c>
      <c r="R336" s="88">
        <v>3</v>
      </c>
      <c r="S336" s="4" t="s">
        <v>972</v>
      </c>
      <c r="T336" s="66" t="str">
        <f t="shared" si="5"/>
        <v xml:space="preserve">3. Salud y bienestar </v>
      </c>
      <c r="U336" s="88" t="s">
        <v>349</v>
      </c>
      <c r="V336" s="4" t="s">
        <v>350</v>
      </c>
      <c r="W336" s="88" t="s">
        <v>840</v>
      </c>
      <c r="X336" s="4" t="s">
        <v>1039</v>
      </c>
      <c r="Y336" s="88" t="s">
        <v>497</v>
      </c>
      <c r="Z336" s="4" t="s">
        <v>1059</v>
      </c>
      <c r="AA336" s="52" t="s">
        <v>15469</v>
      </c>
      <c r="AB336" s="3" t="s">
        <v>1060</v>
      </c>
      <c r="AC336" s="4" t="s">
        <v>1061</v>
      </c>
      <c r="AD336" s="4" t="s">
        <v>5153</v>
      </c>
      <c r="AE336" s="4" t="s">
        <v>5154</v>
      </c>
      <c r="AF336" s="4" t="s">
        <v>5155</v>
      </c>
      <c r="AG336" s="4" t="s">
        <v>5156</v>
      </c>
      <c r="AH336" s="8">
        <v>1</v>
      </c>
      <c r="AI336" s="4" t="s">
        <v>5157</v>
      </c>
      <c r="AJ336" s="4" t="s">
        <v>5158</v>
      </c>
      <c r="AK336" s="4" t="s">
        <v>59</v>
      </c>
      <c r="AL336" s="4" t="s">
        <v>5159</v>
      </c>
      <c r="AM336" s="9">
        <v>0.09</v>
      </c>
      <c r="AN336" s="9">
        <v>0.27250000000000002</v>
      </c>
      <c r="AO336" s="9">
        <v>0.76559999999999995</v>
      </c>
      <c r="AP336" s="9">
        <v>1</v>
      </c>
      <c r="AQ336" s="6">
        <v>0.5</v>
      </c>
      <c r="AR336" s="5" t="s">
        <v>5160</v>
      </c>
      <c r="AS336" s="5" t="s">
        <v>5161</v>
      </c>
      <c r="AT336" s="4" t="s">
        <v>5162</v>
      </c>
      <c r="AU336" s="4" t="s">
        <v>5163</v>
      </c>
      <c r="AV336" s="4" t="s">
        <v>5164</v>
      </c>
      <c r="AW336" s="4" t="s">
        <v>5162</v>
      </c>
      <c r="AX336" s="4" t="s">
        <v>5163</v>
      </c>
      <c r="AY336" s="4" t="s">
        <v>5165</v>
      </c>
      <c r="AZ336" s="4" t="s">
        <v>5166</v>
      </c>
      <c r="BA336" s="4" t="s">
        <v>5167</v>
      </c>
      <c r="BB336" s="4" t="s">
        <v>5168</v>
      </c>
      <c r="BC336" s="4" t="s">
        <v>5166</v>
      </c>
      <c r="BD336" s="4" t="s">
        <v>5167</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Y336" s="67">
        <v>4000000</v>
      </c>
    </row>
    <row r="337" spans="1:200" ht="15.75" hidden="1">
      <c r="A337" s="49" t="str">
        <f>B337&amp;COUNTIF($B$3:B337,B337)</f>
        <v>02CD148</v>
      </c>
      <c r="B337" s="3" t="s">
        <v>5051</v>
      </c>
      <c r="C337" s="4" t="s">
        <v>5052</v>
      </c>
      <c r="D337" s="4" t="s">
        <v>5053</v>
      </c>
      <c r="E337" s="4" t="s">
        <v>5054</v>
      </c>
      <c r="F337" s="4" t="s">
        <v>5055</v>
      </c>
      <c r="G337" s="4" t="s">
        <v>5056</v>
      </c>
      <c r="H337" s="3" t="s">
        <v>1296</v>
      </c>
      <c r="I337" s="4" t="s">
        <v>1297</v>
      </c>
      <c r="J337" s="4" t="s">
        <v>5169</v>
      </c>
      <c r="K337" s="5" t="s">
        <v>5170</v>
      </c>
      <c r="L337" s="6">
        <v>2</v>
      </c>
      <c r="M337" s="5" t="s">
        <v>22</v>
      </c>
      <c r="N337" s="88">
        <v>3</v>
      </c>
      <c r="O337" s="5" t="s">
        <v>138</v>
      </c>
      <c r="P337" s="88">
        <v>2</v>
      </c>
      <c r="Q337" s="5" t="s">
        <v>184</v>
      </c>
      <c r="R337" s="88">
        <v>6</v>
      </c>
      <c r="S337" s="4" t="s">
        <v>1300</v>
      </c>
      <c r="T337" s="66" t="str">
        <f t="shared" si="5"/>
        <v xml:space="preserve">6. Agua limpia y saneamiento </v>
      </c>
      <c r="U337" s="88" t="s">
        <v>349</v>
      </c>
      <c r="V337" s="4" t="s">
        <v>350</v>
      </c>
      <c r="W337" s="88" t="s">
        <v>349</v>
      </c>
      <c r="X337" s="4" t="s">
        <v>783</v>
      </c>
      <c r="Y337" s="88" t="s">
        <v>528</v>
      </c>
      <c r="Z337" s="4" t="s">
        <v>1301</v>
      </c>
      <c r="AA337" s="52" t="s">
        <v>15460</v>
      </c>
      <c r="AB337" s="3" t="s">
        <v>1302</v>
      </c>
      <c r="AC337" s="4" t="s">
        <v>1303</v>
      </c>
      <c r="AD337" s="4" t="s">
        <v>5171</v>
      </c>
      <c r="AE337" s="4" t="s">
        <v>5172</v>
      </c>
      <c r="AF337" s="4" t="s">
        <v>5173</v>
      </c>
      <c r="AG337" s="4" t="s">
        <v>5174</v>
      </c>
      <c r="AH337" s="8">
        <v>1</v>
      </c>
      <c r="AI337" s="4" t="s">
        <v>5175</v>
      </c>
      <c r="AJ337" s="4" t="s">
        <v>5176</v>
      </c>
      <c r="AK337" s="4" t="s">
        <v>59</v>
      </c>
      <c r="AL337" s="4" t="s">
        <v>5177</v>
      </c>
      <c r="AM337" s="9">
        <v>0.15</v>
      </c>
      <c r="AN337" s="9">
        <v>0.3</v>
      </c>
      <c r="AO337" s="9">
        <v>0.5</v>
      </c>
      <c r="AP337" s="9">
        <v>1</v>
      </c>
      <c r="AQ337" s="3" t="s">
        <v>5178</v>
      </c>
      <c r="AR337" s="5" t="s">
        <v>5179</v>
      </c>
      <c r="AS337" s="5" t="s">
        <v>5180</v>
      </c>
      <c r="AT337" s="4" t="s">
        <v>5126</v>
      </c>
      <c r="AU337" s="4" t="s">
        <v>3017</v>
      </c>
      <c r="AV337" s="4" t="s">
        <v>5181</v>
      </c>
      <c r="AW337" s="4" t="s">
        <v>5126</v>
      </c>
      <c r="AX337" s="4" t="s">
        <v>3017</v>
      </c>
      <c r="AY337" s="4" t="s">
        <v>5182</v>
      </c>
      <c r="AZ337" s="4" t="s">
        <v>5126</v>
      </c>
      <c r="BA337" s="4" t="s">
        <v>3017</v>
      </c>
      <c r="BB337" s="4" t="s">
        <v>5183</v>
      </c>
      <c r="BC337" s="4" t="s">
        <v>5126</v>
      </c>
      <c r="BD337" s="4" t="s">
        <v>3017</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7">
        <v>4000000</v>
      </c>
    </row>
    <row r="338" spans="1:200" ht="15.75" hidden="1">
      <c r="A338" s="49" t="str">
        <f>B338&amp;COUNTIF($B$3:B338,B338)</f>
        <v>02CD149</v>
      </c>
      <c r="B338" s="3" t="s">
        <v>5051</v>
      </c>
      <c r="C338" s="4" t="s">
        <v>5052</v>
      </c>
      <c r="D338" s="4" t="s">
        <v>5053</v>
      </c>
      <c r="E338" s="4" t="s">
        <v>5054</v>
      </c>
      <c r="F338" s="4" t="s">
        <v>5055</v>
      </c>
      <c r="G338" s="4" t="s">
        <v>5056</v>
      </c>
      <c r="H338" s="3" t="s">
        <v>2163</v>
      </c>
      <c r="I338" s="4" t="s">
        <v>2164</v>
      </c>
      <c r="J338" s="4" t="s">
        <v>5184</v>
      </c>
      <c r="K338" s="5" t="s">
        <v>5185</v>
      </c>
      <c r="L338" s="6">
        <v>2</v>
      </c>
      <c r="M338" s="5" t="s">
        <v>22</v>
      </c>
      <c r="N338" s="88">
        <v>2</v>
      </c>
      <c r="O338" s="4" t="s">
        <v>25</v>
      </c>
      <c r="P338" s="88">
        <v>1</v>
      </c>
      <c r="Q338" s="4" t="s">
        <v>28</v>
      </c>
      <c r="R338" s="88">
        <v>11</v>
      </c>
      <c r="S338" s="4" t="s">
        <v>631</v>
      </c>
      <c r="T338" s="66" t="str">
        <f t="shared" si="5"/>
        <v>11. Ciudades y comunidades sostenibles</v>
      </c>
      <c r="U338" s="88" t="s">
        <v>349</v>
      </c>
      <c r="V338" s="4" t="s">
        <v>350</v>
      </c>
      <c r="W338" s="88" t="s">
        <v>349</v>
      </c>
      <c r="X338" s="4" t="s">
        <v>783</v>
      </c>
      <c r="Y338" s="88" t="s">
        <v>497</v>
      </c>
      <c r="Z338" s="4" t="s">
        <v>784</v>
      </c>
      <c r="AA338" s="52" t="s">
        <v>15456</v>
      </c>
      <c r="AB338" s="3" t="s">
        <v>1324</v>
      </c>
      <c r="AC338" s="4" t="s">
        <v>1325</v>
      </c>
      <c r="AD338" s="4" t="s">
        <v>5186</v>
      </c>
      <c r="AE338" s="4" t="s">
        <v>5187</v>
      </c>
      <c r="AF338" s="4" t="s">
        <v>5188</v>
      </c>
      <c r="AG338" s="4" t="s">
        <v>5189</v>
      </c>
      <c r="AH338" s="8">
        <v>1</v>
      </c>
      <c r="AI338" s="4" t="s">
        <v>5190</v>
      </c>
      <c r="AJ338" s="4" t="s">
        <v>5191</v>
      </c>
      <c r="AK338" s="4" t="s">
        <v>59</v>
      </c>
      <c r="AL338" s="4" t="s">
        <v>5177</v>
      </c>
      <c r="AM338" s="9">
        <v>0.1</v>
      </c>
      <c r="AN338" s="9">
        <v>0.25</v>
      </c>
      <c r="AO338" s="9">
        <v>0.65</v>
      </c>
      <c r="AP338" s="9">
        <v>1</v>
      </c>
      <c r="AQ338" s="3" t="s">
        <v>5192</v>
      </c>
      <c r="AR338" s="5" t="s">
        <v>5193</v>
      </c>
      <c r="AS338" s="5" t="s">
        <v>5194</v>
      </c>
      <c r="AT338" s="4" t="s">
        <v>5126</v>
      </c>
      <c r="AU338" s="4" t="s">
        <v>3017</v>
      </c>
      <c r="AV338" s="4" t="s">
        <v>5195</v>
      </c>
      <c r="AW338" s="4" t="s">
        <v>5126</v>
      </c>
      <c r="AX338" s="4" t="s">
        <v>3017</v>
      </c>
      <c r="AY338" s="4" t="s">
        <v>5196</v>
      </c>
      <c r="AZ338" s="4" t="s">
        <v>5126</v>
      </c>
      <c r="BA338" s="4" t="s">
        <v>3017</v>
      </c>
      <c r="BB338" s="4" t="s">
        <v>5197</v>
      </c>
      <c r="BC338" s="4" t="s">
        <v>5126</v>
      </c>
      <c r="BD338" s="4" t="s">
        <v>3017</v>
      </c>
      <c r="BE338" s="4" t="s">
        <v>5198</v>
      </c>
      <c r="BF338" s="4" t="s">
        <v>5126</v>
      </c>
      <c r="BG338" s="4" t="s">
        <v>3017</v>
      </c>
      <c r="BH338" s="4" t="s">
        <v>5199</v>
      </c>
      <c r="BI338" s="4" t="s">
        <v>5126</v>
      </c>
      <c r="BJ338" s="4" t="s">
        <v>3017</v>
      </c>
      <c r="BK338" s="4" t="s">
        <v>5200</v>
      </c>
      <c r="BL338" s="4" t="s">
        <v>5126</v>
      </c>
      <c r="BM338" s="4" t="s">
        <v>3017</v>
      </c>
      <c r="BN338" s="4" t="s">
        <v>5201</v>
      </c>
      <c r="BO338" s="4" t="s">
        <v>5126</v>
      </c>
      <c r="BP338" s="4" t="s">
        <v>3017</v>
      </c>
      <c r="BQ338" s="4" t="s">
        <v>229</v>
      </c>
      <c r="BR338" s="4" t="s">
        <v>229</v>
      </c>
      <c r="BS338" s="4" t="s">
        <v>229</v>
      </c>
      <c r="BT338" s="4" t="s">
        <v>229</v>
      </c>
      <c r="BU338" s="4" t="s">
        <v>229</v>
      </c>
      <c r="BV338" s="4" t="s">
        <v>3017</v>
      </c>
      <c r="BY338" s="67">
        <v>10930000</v>
      </c>
    </row>
    <row r="339" spans="1:200" ht="15.75" hidden="1">
      <c r="A339" s="49" t="str">
        <f>B339&amp;COUNTIF($B$3:B339,B339)</f>
        <v>02CD1410</v>
      </c>
      <c r="B339" s="3" t="s">
        <v>5051</v>
      </c>
      <c r="C339" s="4" t="s">
        <v>5052</v>
      </c>
      <c r="D339" s="4" t="s">
        <v>5053</v>
      </c>
      <c r="E339" s="4" t="s">
        <v>5054</v>
      </c>
      <c r="F339" s="4" t="s">
        <v>5055</v>
      </c>
      <c r="G339" s="4" t="s">
        <v>5056</v>
      </c>
      <c r="H339" s="3" t="s">
        <v>1261</v>
      </c>
      <c r="I339" s="4" t="s">
        <v>1262</v>
      </c>
      <c r="J339" s="4" t="s">
        <v>5202</v>
      </c>
      <c r="K339" s="5" t="s">
        <v>5203</v>
      </c>
      <c r="L339" s="6">
        <v>2</v>
      </c>
      <c r="M339" s="5" t="s">
        <v>22</v>
      </c>
      <c r="N339" s="88">
        <v>2</v>
      </c>
      <c r="O339" s="5" t="s">
        <v>25</v>
      </c>
      <c r="P339" s="88">
        <v>2</v>
      </c>
      <c r="Q339" s="5" t="s">
        <v>180</v>
      </c>
      <c r="R339" s="88">
        <v>11</v>
      </c>
      <c r="S339" s="4" t="s">
        <v>631</v>
      </c>
      <c r="T339" s="66" t="str">
        <f t="shared" si="5"/>
        <v>11. Ciudades y comunidades sostenibles</v>
      </c>
      <c r="U339" s="88" t="s">
        <v>349</v>
      </c>
      <c r="V339" s="4" t="s">
        <v>350</v>
      </c>
      <c r="W339" s="88" t="s">
        <v>349</v>
      </c>
      <c r="X339" s="4" t="s">
        <v>783</v>
      </c>
      <c r="Y339" s="88" t="s">
        <v>497</v>
      </c>
      <c r="Z339" s="4" t="s">
        <v>784</v>
      </c>
      <c r="AA339" s="52" t="s">
        <v>15456</v>
      </c>
      <c r="AB339" s="3" t="s">
        <v>1265</v>
      </c>
      <c r="AC339" s="4" t="s">
        <v>1266</v>
      </c>
      <c r="AD339" s="4" t="s">
        <v>5204</v>
      </c>
      <c r="AE339" s="4" t="s">
        <v>5205</v>
      </c>
      <c r="AF339" s="4" t="s">
        <v>5206</v>
      </c>
      <c r="AG339" s="4" t="s">
        <v>5207</v>
      </c>
      <c r="AH339" s="8">
        <v>1</v>
      </c>
      <c r="AI339" s="4" t="s">
        <v>5208</v>
      </c>
      <c r="AJ339" s="4" t="s">
        <v>5191</v>
      </c>
      <c r="AK339" s="4" t="s">
        <v>59</v>
      </c>
      <c r="AL339" s="4" t="s">
        <v>5209</v>
      </c>
      <c r="AM339" s="9">
        <v>0.2</v>
      </c>
      <c r="AN339" s="9">
        <v>0.4</v>
      </c>
      <c r="AO339" s="9">
        <v>0.6</v>
      </c>
      <c r="AP339" s="9">
        <v>1</v>
      </c>
      <c r="AQ339" s="3" t="s">
        <v>5210</v>
      </c>
      <c r="AR339" s="5" t="s">
        <v>5211</v>
      </c>
      <c r="AS339" s="5" t="s">
        <v>5212</v>
      </c>
      <c r="AT339" s="4" t="s">
        <v>5090</v>
      </c>
      <c r="AU339" s="4" t="s">
        <v>3032</v>
      </c>
      <c r="AV339" s="4" t="s">
        <v>5213</v>
      </c>
      <c r="AW339" s="4" t="s">
        <v>5126</v>
      </c>
      <c r="AX339" s="4" t="s">
        <v>3017</v>
      </c>
      <c r="AY339" s="4" t="s">
        <v>5214</v>
      </c>
      <c r="AZ339" s="4" t="s">
        <v>5126</v>
      </c>
      <c r="BA339" s="4" t="s">
        <v>3017</v>
      </c>
      <c r="BB339" s="4" t="s">
        <v>5215</v>
      </c>
      <c r="BC339" s="4" t="s">
        <v>5126</v>
      </c>
      <c r="BD339" s="4" t="s">
        <v>3017</v>
      </c>
      <c r="BE339" s="4" t="s">
        <v>5216</v>
      </c>
      <c r="BF339" s="4" t="s">
        <v>5126</v>
      </c>
      <c r="BG339" s="4" t="s">
        <v>3017</v>
      </c>
      <c r="BH339" s="4" t="s">
        <v>5217</v>
      </c>
      <c r="BI339" s="4" t="s">
        <v>5126</v>
      </c>
      <c r="BJ339" s="4" t="s">
        <v>3017</v>
      </c>
      <c r="BK339" s="4" t="s">
        <v>5218</v>
      </c>
      <c r="BL339" s="4" t="s">
        <v>5126</v>
      </c>
      <c r="BM339" s="4" t="s">
        <v>3017</v>
      </c>
      <c r="BN339" s="4" t="s">
        <v>5219</v>
      </c>
      <c r="BO339" s="4" t="s">
        <v>5126</v>
      </c>
      <c r="BP339" s="4" t="s">
        <v>3017</v>
      </c>
      <c r="BQ339" s="4" t="s">
        <v>5220</v>
      </c>
      <c r="BR339" s="4" t="s">
        <v>5126</v>
      </c>
      <c r="BS339" s="4" t="s">
        <v>3017</v>
      </c>
      <c r="BT339" s="4" t="s">
        <v>229</v>
      </c>
      <c r="BU339" s="4" t="s">
        <v>5126</v>
      </c>
      <c r="BV339" s="4" t="s">
        <v>229</v>
      </c>
      <c r="BW339" t="s">
        <v>120</v>
      </c>
      <c r="BX339" t="s">
        <v>122</v>
      </c>
      <c r="BY339" s="67">
        <v>83010000</v>
      </c>
    </row>
    <row r="340" spans="1:200" ht="15.75" hidden="1">
      <c r="A340" s="49" t="str">
        <f>B340&amp;COUNTIF($B$3:B340,B340)</f>
        <v>02CD1411</v>
      </c>
      <c r="B340" s="3" t="s">
        <v>5051</v>
      </c>
      <c r="C340" s="4" t="s">
        <v>5052</v>
      </c>
      <c r="D340" s="4" t="s">
        <v>5053</v>
      </c>
      <c r="E340" s="4" t="s">
        <v>5054</v>
      </c>
      <c r="F340" s="4" t="s">
        <v>5055</v>
      </c>
      <c r="G340" s="4" t="s">
        <v>5056</v>
      </c>
      <c r="H340" s="3" t="s">
        <v>14</v>
      </c>
      <c r="I340" s="4" t="s">
        <v>16</v>
      </c>
      <c r="J340" s="4" t="s">
        <v>5221</v>
      </c>
      <c r="K340" s="5" t="s">
        <v>5222</v>
      </c>
      <c r="L340" s="6">
        <v>2</v>
      </c>
      <c r="M340" s="5" t="s">
        <v>22</v>
      </c>
      <c r="N340" s="88" t="s">
        <v>349</v>
      </c>
      <c r="O340" s="4" t="s">
        <v>25</v>
      </c>
      <c r="P340" s="88" t="s">
        <v>497</v>
      </c>
      <c r="Q340" s="4" t="s">
        <v>28</v>
      </c>
      <c r="R340" s="88" t="s">
        <v>1593</v>
      </c>
      <c r="S340" s="4" t="s">
        <v>286</v>
      </c>
      <c r="T340" s="66" t="str">
        <f t="shared" si="5"/>
        <v xml:space="preserve">10. Reducción de las desigualdades </v>
      </c>
      <c r="U340" s="88" t="s">
        <v>497</v>
      </c>
      <c r="V340" s="4" t="s">
        <v>34</v>
      </c>
      <c r="W340" s="88" t="s">
        <v>349</v>
      </c>
      <c r="X340" s="4" t="s">
        <v>269</v>
      </c>
      <c r="Y340" s="88" t="s">
        <v>349</v>
      </c>
      <c r="Z340" s="4" t="s">
        <v>3891</v>
      </c>
      <c r="AA340" s="52" t="s">
        <v>15479</v>
      </c>
      <c r="AB340" s="3" t="s">
        <v>42</v>
      </c>
      <c r="AC340" s="4" t="s">
        <v>44</v>
      </c>
      <c r="AD340" s="4" t="s">
        <v>5223</v>
      </c>
      <c r="AE340" s="4" t="s">
        <v>5224</v>
      </c>
      <c r="AF340" s="4" t="s">
        <v>5225</v>
      </c>
      <c r="AG340" s="4" t="s">
        <v>5226</v>
      </c>
      <c r="AH340" s="3">
        <v>1</v>
      </c>
      <c r="AI340" s="4" t="s">
        <v>5227</v>
      </c>
      <c r="AJ340" s="4" t="s">
        <v>5228</v>
      </c>
      <c r="AK340" s="4" t="s">
        <v>566</v>
      </c>
      <c r="AL340" s="4" t="s">
        <v>5229</v>
      </c>
      <c r="AM340" s="3">
        <v>1</v>
      </c>
      <c r="AN340" s="3">
        <v>1</v>
      </c>
      <c r="AO340" s="3">
        <v>1</v>
      </c>
      <c r="AP340" s="3">
        <v>1</v>
      </c>
      <c r="AQ340" s="6">
        <v>1</v>
      </c>
      <c r="AR340" s="5" t="s">
        <v>5230</v>
      </c>
      <c r="AS340" s="5" t="s">
        <v>5231</v>
      </c>
      <c r="AT340" s="4" t="s">
        <v>5232</v>
      </c>
      <c r="AU340" s="4" t="s">
        <v>5233</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7">
        <v>155648427</v>
      </c>
    </row>
    <row r="341" spans="1:200" ht="15.75" hidden="1">
      <c r="A341" s="49" t="str">
        <f>B341&amp;COUNTIF($B$3:B341,B341)</f>
        <v>02CD1412</v>
      </c>
      <c r="B341" s="3" t="s">
        <v>5051</v>
      </c>
      <c r="C341" s="4" t="s">
        <v>5052</v>
      </c>
      <c r="D341" s="4" t="s">
        <v>5053</v>
      </c>
      <c r="E341" s="4" t="s">
        <v>5054</v>
      </c>
      <c r="F341" s="4" t="s">
        <v>5055</v>
      </c>
      <c r="G341" s="4" t="s">
        <v>5056</v>
      </c>
      <c r="H341" s="3" t="s">
        <v>231</v>
      </c>
      <c r="I341" s="4" t="s">
        <v>232</v>
      </c>
      <c r="J341" s="4" t="s">
        <v>5234</v>
      </c>
      <c r="K341" s="5" t="s">
        <v>5235</v>
      </c>
      <c r="L341" s="6">
        <v>5</v>
      </c>
      <c r="M341" s="5" t="s">
        <v>128</v>
      </c>
      <c r="N341" s="88">
        <v>3</v>
      </c>
      <c r="O341" s="5" t="s">
        <v>150</v>
      </c>
      <c r="P341" s="88">
        <v>1</v>
      </c>
      <c r="Q341" s="5" t="s">
        <v>209</v>
      </c>
      <c r="R341" s="88">
        <v>16</v>
      </c>
      <c r="S341" s="4" t="s">
        <v>31</v>
      </c>
      <c r="T341" s="66" t="str">
        <f t="shared" si="5"/>
        <v>16. Paz, justicia e instituciones sólidas</v>
      </c>
      <c r="U341" s="88" t="s">
        <v>497</v>
      </c>
      <c r="V341" s="4" t="s">
        <v>34</v>
      </c>
      <c r="W341" s="88" t="s">
        <v>3581</v>
      </c>
      <c r="X341" s="4" t="s">
        <v>235</v>
      </c>
      <c r="Y341" s="88" t="s">
        <v>349</v>
      </c>
      <c r="Z341" s="4" t="s">
        <v>236</v>
      </c>
      <c r="AA341" s="52" t="s">
        <v>15449</v>
      </c>
      <c r="AB341" s="3" t="s">
        <v>237</v>
      </c>
      <c r="AC341" s="4" t="s">
        <v>238</v>
      </c>
      <c r="AD341" s="4" t="s">
        <v>5236</v>
      </c>
      <c r="AE341" s="4" t="s">
        <v>5237</v>
      </c>
      <c r="AF341" s="4" t="s">
        <v>5238</v>
      </c>
      <c r="AG341" s="4" t="s">
        <v>5239</v>
      </c>
      <c r="AH341" s="8">
        <v>4</v>
      </c>
      <c r="AI341" s="4" t="s">
        <v>5240</v>
      </c>
      <c r="AJ341" s="4" t="s">
        <v>5241</v>
      </c>
      <c r="AK341" s="4" t="s">
        <v>59</v>
      </c>
      <c r="AL341" s="4" t="s">
        <v>5242</v>
      </c>
      <c r="AM341" s="9">
        <v>740</v>
      </c>
      <c r="AN341" s="9">
        <v>2040</v>
      </c>
      <c r="AO341" s="9">
        <v>1280</v>
      </c>
      <c r="AP341" s="13">
        <v>340</v>
      </c>
      <c r="AQ341" s="6">
        <v>338</v>
      </c>
      <c r="AR341" s="5" t="s">
        <v>5243</v>
      </c>
      <c r="AS341" s="5" t="s">
        <v>5244</v>
      </c>
      <c r="AT341" s="4" t="s">
        <v>5245</v>
      </c>
      <c r="AU341" s="4" t="s">
        <v>5246</v>
      </c>
      <c r="AV341" s="4" t="s">
        <v>5247</v>
      </c>
      <c r="AW341" s="4" t="s">
        <v>5248</v>
      </c>
      <c r="AX341" s="4" t="s">
        <v>5246</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7">
        <v>70082449</v>
      </c>
    </row>
    <row r="342" spans="1:200" ht="15.75" hidden="1">
      <c r="A342" s="49" t="str">
        <f>B342&amp;COUNTIF($B$3:B342,B342)</f>
        <v>02CD1413</v>
      </c>
      <c r="B342" s="3" t="s">
        <v>5051</v>
      </c>
      <c r="C342" s="4" t="s">
        <v>5052</v>
      </c>
      <c r="D342" s="4" t="s">
        <v>5053</v>
      </c>
      <c r="E342" s="4" t="s">
        <v>5054</v>
      </c>
      <c r="F342" s="4" t="s">
        <v>5055</v>
      </c>
      <c r="G342" s="4" t="s">
        <v>5097</v>
      </c>
      <c r="H342" s="3" t="s">
        <v>248</v>
      </c>
      <c r="I342" s="4" t="s">
        <v>249</v>
      </c>
      <c r="J342" s="4" t="s">
        <v>5249</v>
      </c>
      <c r="K342" s="5" t="s">
        <v>5250</v>
      </c>
      <c r="L342" s="6">
        <v>2</v>
      </c>
      <c r="M342" s="5" t="s">
        <v>22</v>
      </c>
      <c r="N342" s="88" t="s">
        <v>497</v>
      </c>
      <c r="O342" s="4" t="s">
        <v>137</v>
      </c>
      <c r="P342" s="88" t="s">
        <v>3581</v>
      </c>
      <c r="Q342" s="4" t="s">
        <v>179</v>
      </c>
      <c r="R342" s="88">
        <v>16</v>
      </c>
      <c r="S342" s="4" t="s">
        <v>31</v>
      </c>
      <c r="T342" s="66" t="str">
        <f t="shared" si="5"/>
        <v>16. Paz, justicia e instituciones sólidas</v>
      </c>
      <c r="U342" s="88" t="s">
        <v>349</v>
      </c>
      <c r="V342" s="4" t="s">
        <v>34</v>
      </c>
      <c r="W342" s="88" t="s">
        <v>528</v>
      </c>
      <c r="X342" s="4" t="s">
        <v>37</v>
      </c>
      <c r="Y342" s="88" t="s">
        <v>349</v>
      </c>
      <c r="Z342" s="4" t="s">
        <v>252</v>
      </c>
      <c r="AA342" s="52" t="s">
        <v>15495</v>
      </c>
      <c r="AB342" s="3" t="s">
        <v>253</v>
      </c>
      <c r="AC342" s="4" t="s">
        <v>254</v>
      </c>
      <c r="AD342" s="4" t="s">
        <v>5251</v>
      </c>
      <c r="AE342" s="4" t="s">
        <v>5252</v>
      </c>
      <c r="AF342" s="4" t="s">
        <v>5253</v>
      </c>
      <c r="AG342" s="4" t="s">
        <v>5254</v>
      </c>
      <c r="AH342" s="8">
        <v>1</v>
      </c>
      <c r="AI342" s="4" t="s">
        <v>5255</v>
      </c>
      <c r="AJ342" s="4" t="s">
        <v>5256</v>
      </c>
      <c r="AK342" s="4" t="s">
        <v>59</v>
      </c>
      <c r="AL342" s="4" t="s">
        <v>5257</v>
      </c>
      <c r="AM342" s="9">
        <v>1</v>
      </c>
      <c r="AN342" s="9">
        <v>1</v>
      </c>
      <c r="AO342" s="9">
        <v>1</v>
      </c>
      <c r="AP342" s="9">
        <v>1</v>
      </c>
      <c r="AQ342" s="6">
        <v>1</v>
      </c>
      <c r="AR342" s="5" t="s">
        <v>5258</v>
      </c>
      <c r="AS342" s="5" t="s">
        <v>5259</v>
      </c>
      <c r="AT342" s="4" t="s">
        <v>5232</v>
      </c>
      <c r="AU342" s="4" t="s">
        <v>5233</v>
      </c>
      <c r="AV342" s="4" t="s">
        <v>5260</v>
      </c>
      <c r="AW342" s="4" t="s">
        <v>5261</v>
      </c>
      <c r="AX342" s="4" t="s">
        <v>5262</v>
      </c>
      <c r="AY342" s="4" t="s">
        <v>5263</v>
      </c>
      <c r="AZ342" s="4" t="s">
        <v>229</v>
      </c>
      <c r="BA342" s="4" t="s">
        <v>5264</v>
      </c>
      <c r="BB342" s="4" t="s">
        <v>229</v>
      </c>
      <c r="BC342" s="4" t="s">
        <v>229</v>
      </c>
      <c r="BD342" s="4" t="s">
        <v>229</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5265</v>
      </c>
      <c r="BY342" s="67">
        <v>59665308</v>
      </c>
    </row>
    <row r="343" spans="1:200" ht="15.75" hidden="1">
      <c r="A343" s="49" t="str">
        <f>B343&amp;COUNTIF($B$3:B343,B343)</f>
        <v>02CD1414</v>
      </c>
      <c r="B343" s="3" t="s">
        <v>5051</v>
      </c>
      <c r="C343" s="4" t="s">
        <v>5052</v>
      </c>
      <c r="D343" s="4" t="s">
        <v>5053</v>
      </c>
      <c r="E343" s="4" t="s">
        <v>5054</v>
      </c>
      <c r="F343" s="4" t="s">
        <v>5055</v>
      </c>
      <c r="G343" s="4" t="s">
        <v>5097</v>
      </c>
      <c r="H343" s="3" t="s">
        <v>263</v>
      </c>
      <c r="I343" s="4" t="s">
        <v>264</v>
      </c>
      <c r="J343" s="4" t="s">
        <v>5266</v>
      </c>
      <c r="K343" s="5" t="s">
        <v>5267</v>
      </c>
      <c r="L343" s="6">
        <v>1</v>
      </c>
      <c r="M343" s="5" t="s">
        <v>125</v>
      </c>
      <c r="N343" s="88">
        <v>5</v>
      </c>
      <c r="O343" s="5" t="s">
        <v>134</v>
      </c>
      <c r="P343" s="88">
        <v>0</v>
      </c>
      <c r="Q343" s="5" t="s">
        <v>134</v>
      </c>
      <c r="R343" s="88">
        <v>5</v>
      </c>
      <c r="S343" s="4" t="s">
        <v>268</v>
      </c>
      <c r="T343" s="66" t="str">
        <f t="shared" si="5"/>
        <v xml:space="preserve">5. Igualdad de género </v>
      </c>
      <c r="U343" s="88" t="s">
        <v>497</v>
      </c>
      <c r="V343" s="4" t="s">
        <v>34</v>
      </c>
      <c r="W343" s="88" t="s">
        <v>349</v>
      </c>
      <c r="X343" s="4" t="s">
        <v>269</v>
      </c>
      <c r="Y343" s="88" t="s">
        <v>840</v>
      </c>
      <c r="Z343" s="4" t="s">
        <v>270</v>
      </c>
      <c r="AA343" s="52" t="s">
        <v>15450</v>
      </c>
      <c r="AB343" s="3" t="s">
        <v>271</v>
      </c>
      <c r="AC343" s="4" t="s">
        <v>272</v>
      </c>
      <c r="AD343" s="4" t="s">
        <v>5268</v>
      </c>
      <c r="AE343" s="4" t="s">
        <v>5269</v>
      </c>
      <c r="AF343" s="4" t="s">
        <v>5270</v>
      </c>
      <c r="AG343" s="4" t="s">
        <v>5271</v>
      </c>
      <c r="AH343" s="3">
        <v>8</v>
      </c>
      <c r="AI343" s="4" t="s">
        <v>5272</v>
      </c>
      <c r="AJ343" s="4" t="s">
        <v>5273</v>
      </c>
      <c r="AK343" s="4" t="s">
        <v>844</v>
      </c>
      <c r="AL343" s="4" t="s">
        <v>5274</v>
      </c>
      <c r="AM343" s="3">
        <v>4</v>
      </c>
      <c r="AN343" s="3">
        <v>8</v>
      </c>
      <c r="AO343" s="3">
        <v>8</v>
      </c>
      <c r="AP343" s="3">
        <v>6</v>
      </c>
      <c r="AQ343" s="3" t="s">
        <v>5275</v>
      </c>
      <c r="AR343" s="5" t="s">
        <v>5276</v>
      </c>
      <c r="AS343" s="5" t="s">
        <v>5277</v>
      </c>
      <c r="AT343" s="4" t="s">
        <v>5278</v>
      </c>
      <c r="AU343" s="4" t="s">
        <v>5265</v>
      </c>
      <c r="AV343" s="4" t="s">
        <v>5279</v>
      </c>
      <c r="AW343" s="4" t="s">
        <v>5280</v>
      </c>
      <c r="AX343" s="4" t="s">
        <v>5281</v>
      </c>
      <c r="AY343" s="4" t="s">
        <v>5282</v>
      </c>
      <c r="AZ343" s="4" t="s">
        <v>5278</v>
      </c>
      <c r="BA343" s="4" t="s">
        <v>5265</v>
      </c>
      <c r="BB343" s="4" t="s">
        <v>5283</v>
      </c>
      <c r="BC343" s="4" t="s">
        <v>5278</v>
      </c>
      <c r="BD343" s="4" t="s">
        <v>5265</v>
      </c>
      <c r="BE343" s="4" t="s">
        <v>5284</v>
      </c>
      <c r="BF343" s="4" t="s">
        <v>5285</v>
      </c>
      <c r="BG343" s="4" t="s">
        <v>5286</v>
      </c>
      <c r="BH343" s="4" t="s">
        <v>5287</v>
      </c>
      <c r="BI343" s="4" t="s">
        <v>5278</v>
      </c>
      <c r="BJ343" s="4" t="s">
        <v>5265</v>
      </c>
      <c r="BK343" s="4" t="s">
        <v>5288</v>
      </c>
      <c r="BL343" s="4" t="s">
        <v>5285</v>
      </c>
      <c r="BM343" s="4" t="s">
        <v>5286</v>
      </c>
      <c r="BN343" s="4" t="s">
        <v>5289</v>
      </c>
      <c r="BO343" s="4" t="s">
        <v>5278</v>
      </c>
      <c r="BP343" s="4" t="s">
        <v>5265</v>
      </c>
      <c r="BQ343" s="4" t="s">
        <v>5290</v>
      </c>
      <c r="BR343" s="4" t="s">
        <v>5278</v>
      </c>
      <c r="BS343" s="4" t="s">
        <v>5265</v>
      </c>
      <c r="BT343" s="4" t="s">
        <v>5291</v>
      </c>
      <c r="BU343" s="4" t="s">
        <v>5278</v>
      </c>
      <c r="BV343" s="4" t="s">
        <v>229</v>
      </c>
      <c r="BY343" s="67">
        <v>130233</v>
      </c>
    </row>
    <row r="344" spans="1:200" s="15" customFormat="1" ht="15.75" hidden="1">
      <c r="A344" s="49" t="str">
        <f>B344&amp;COUNTIF($B$3:B344,B344)</f>
        <v>02CD1415</v>
      </c>
      <c r="B344" s="3" t="s">
        <v>5051</v>
      </c>
      <c r="C344" s="4" t="s">
        <v>5052</v>
      </c>
      <c r="D344" s="4" t="s">
        <v>5053</v>
      </c>
      <c r="E344" s="4" t="s">
        <v>5054</v>
      </c>
      <c r="F344" s="4" t="s">
        <v>5055</v>
      </c>
      <c r="G344" s="4" t="s">
        <v>5056</v>
      </c>
      <c r="H344" s="3" t="s">
        <v>282</v>
      </c>
      <c r="I344" s="4" t="s">
        <v>283</v>
      </c>
      <c r="J344" s="4" t="s">
        <v>5292</v>
      </c>
      <c r="K344" s="5" t="s">
        <v>5293</v>
      </c>
      <c r="L344" s="6">
        <v>1</v>
      </c>
      <c r="M344" s="5" t="s">
        <v>125</v>
      </c>
      <c r="N344" s="88">
        <v>6</v>
      </c>
      <c r="O344" s="4" t="s">
        <v>135</v>
      </c>
      <c r="P344" s="88">
        <v>0</v>
      </c>
      <c r="Q344" s="4" t="s">
        <v>135</v>
      </c>
      <c r="R344" s="88">
        <v>10</v>
      </c>
      <c r="S344" s="4" t="s">
        <v>286</v>
      </c>
      <c r="T344" s="66" t="str">
        <f t="shared" si="5"/>
        <v xml:space="preserve">10. Reducción de las desigualdades </v>
      </c>
      <c r="U344" s="88" t="s">
        <v>497</v>
      </c>
      <c r="V344" s="4" t="s">
        <v>34</v>
      </c>
      <c r="W344" s="88" t="s">
        <v>349</v>
      </c>
      <c r="X344" s="4" t="s">
        <v>269</v>
      </c>
      <c r="Y344" s="88" t="s">
        <v>840</v>
      </c>
      <c r="Z344" s="4" t="s">
        <v>270</v>
      </c>
      <c r="AA344" s="52" t="s">
        <v>15450</v>
      </c>
      <c r="AB344" s="3" t="s">
        <v>287</v>
      </c>
      <c r="AC344" s="4" t="s">
        <v>288</v>
      </c>
      <c r="AD344" s="4" t="s">
        <v>5294</v>
      </c>
      <c r="AE344" s="4" t="s">
        <v>5295</v>
      </c>
      <c r="AF344" s="4" t="s">
        <v>5296</v>
      </c>
      <c r="AG344" s="4" t="s">
        <v>5297</v>
      </c>
      <c r="AH344" s="3">
        <v>1100</v>
      </c>
      <c r="AI344" s="4" t="s">
        <v>5298</v>
      </c>
      <c r="AJ344" s="4" t="s">
        <v>5273</v>
      </c>
      <c r="AK344" s="4" t="s">
        <v>844</v>
      </c>
      <c r="AL344" s="4" t="s">
        <v>5299</v>
      </c>
      <c r="AM344" s="3">
        <v>1100</v>
      </c>
      <c r="AN344" s="3">
        <v>1100</v>
      </c>
      <c r="AO344" s="3">
        <v>1100</v>
      </c>
      <c r="AP344" s="3">
        <v>1100</v>
      </c>
      <c r="AQ344" s="3" t="s">
        <v>5300</v>
      </c>
      <c r="AR344" s="5" t="s">
        <v>5301</v>
      </c>
      <c r="AS344" s="5" t="s">
        <v>5302</v>
      </c>
      <c r="AT344" s="4" t="s">
        <v>5278</v>
      </c>
      <c r="AU344" s="4" t="s">
        <v>5265</v>
      </c>
      <c r="AV344" s="4" t="s">
        <v>5303</v>
      </c>
      <c r="AW344" s="4" t="s">
        <v>229</v>
      </c>
      <c r="AX344" s="4" t="s">
        <v>229</v>
      </c>
      <c r="AY344" s="4" t="s">
        <v>229</v>
      </c>
      <c r="AZ344" s="4" t="s">
        <v>229</v>
      </c>
      <c r="BA344" s="4" t="s">
        <v>229</v>
      </c>
      <c r="BB344" s="4" t="s">
        <v>229</v>
      </c>
      <c r="BC344" s="4" t="s">
        <v>229</v>
      </c>
      <c r="BD344" s="4" t="s">
        <v>229</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t="s">
        <v>1351</v>
      </c>
      <c r="BY344" s="67">
        <v>2951317</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hidden="1">
      <c r="A345" s="49" t="str">
        <f>B345&amp;COUNTIF($B$3:B345,B345)</f>
        <v>02CD1416</v>
      </c>
      <c r="B345" s="3" t="s">
        <v>5051</v>
      </c>
      <c r="C345" s="4" t="s">
        <v>5052</v>
      </c>
      <c r="D345" s="4" t="s">
        <v>5605</v>
      </c>
      <c r="E345" s="4" t="s">
        <v>5054</v>
      </c>
      <c r="F345" s="4" t="s">
        <v>5055</v>
      </c>
      <c r="G345" s="4" t="s">
        <v>5056</v>
      </c>
      <c r="H345" s="3" t="s">
        <v>345</v>
      </c>
      <c r="I345" s="4" t="s">
        <v>346</v>
      </c>
      <c r="J345" s="4" t="s">
        <v>347</v>
      </c>
      <c r="K345" s="5" t="s">
        <v>5606</v>
      </c>
      <c r="L345" s="6">
        <v>1</v>
      </c>
      <c r="M345" s="5" t="s">
        <v>125</v>
      </c>
      <c r="N345" s="88" t="s">
        <v>351</v>
      </c>
      <c r="O345" s="5" t="s">
        <v>135</v>
      </c>
      <c r="P345" s="88" t="s">
        <v>497</v>
      </c>
      <c r="Q345" s="5" t="s">
        <v>167</v>
      </c>
      <c r="R345" s="88" t="s">
        <v>1593</v>
      </c>
      <c r="S345" s="4" t="s">
        <v>286</v>
      </c>
      <c r="T345" s="66" t="str">
        <f t="shared" si="5"/>
        <v xml:space="preserve">10. Reducción de las desigualdades </v>
      </c>
      <c r="U345" s="88" t="s">
        <v>349</v>
      </c>
      <c r="V345" s="4" t="s">
        <v>350</v>
      </c>
      <c r="W345" s="88" t="s">
        <v>351</v>
      </c>
      <c r="X345" s="4" t="s">
        <v>352</v>
      </c>
      <c r="Y345" s="88" t="s">
        <v>353</v>
      </c>
      <c r="Z345" s="4" t="s">
        <v>354</v>
      </c>
      <c r="AA345" s="52" t="s">
        <v>1351</v>
      </c>
      <c r="AB345" s="3" t="s">
        <v>2510</v>
      </c>
      <c r="AC345" s="4" t="s">
        <v>355</v>
      </c>
      <c r="AD345" s="4" t="s">
        <v>356</v>
      </c>
      <c r="AE345" s="4" t="s">
        <v>357</v>
      </c>
      <c r="AF345" s="4" t="s">
        <v>358</v>
      </c>
      <c r="AG345" s="4" t="s">
        <v>359</v>
      </c>
      <c r="AH345" s="8">
        <v>1</v>
      </c>
      <c r="AI345" s="4" t="s">
        <v>360</v>
      </c>
      <c r="AJ345" s="4" t="s">
        <v>361</v>
      </c>
      <c r="AK345" s="4" t="s">
        <v>59</v>
      </c>
      <c r="AL345" s="4" t="s">
        <v>362</v>
      </c>
      <c r="AM345" s="3">
        <v>0</v>
      </c>
      <c r="AN345" s="3">
        <v>0.5</v>
      </c>
      <c r="AO345" s="3">
        <v>1</v>
      </c>
      <c r="AP345" s="3">
        <v>1</v>
      </c>
      <c r="AQ345" s="3">
        <v>1</v>
      </c>
      <c r="AR345" s="4" t="s">
        <v>363</v>
      </c>
      <c r="AS345" s="4" t="s">
        <v>364</v>
      </c>
      <c r="AT345" s="4" t="s">
        <v>362</v>
      </c>
      <c r="AU345" s="4" t="s">
        <v>362</v>
      </c>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Y345" s="67">
        <v>140452224</v>
      </c>
    </row>
    <row r="346" spans="1:200" ht="15.75" hidden="1">
      <c r="A346" s="49" t="str">
        <f>B346&amp;COUNTIF($B$3:B346,B346)</f>
        <v>02CD1417</v>
      </c>
      <c r="B346" s="3" t="s">
        <v>5051</v>
      </c>
      <c r="C346" s="4" t="s">
        <v>5052</v>
      </c>
      <c r="D346" s="4" t="s">
        <v>5053</v>
      </c>
      <c r="E346" s="4" t="s">
        <v>5054</v>
      </c>
      <c r="F346" s="4" t="s">
        <v>5055</v>
      </c>
      <c r="G346" s="4" t="s">
        <v>5056</v>
      </c>
      <c r="H346" s="3" t="s">
        <v>5304</v>
      </c>
      <c r="I346" s="4" t="s">
        <v>5305</v>
      </c>
      <c r="J346" s="4" t="s">
        <v>5306</v>
      </c>
      <c r="K346" s="5" t="s">
        <v>5307</v>
      </c>
      <c r="L346" s="6">
        <v>1</v>
      </c>
      <c r="M346" s="5" t="s">
        <v>125</v>
      </c>
      <c r="N346" s="88">
        <v>6</v>
      </c>
      <c r="O346" s="5" t="s">
        <v>135</v>
      </c>
      <c r="P346" s="88">
        <v>3</v>
      </c>
      <c r="Q346" s="5" t="s">
        <v>169</v>
      </c>
      <c r="R346" s="88">
        <v>10</v>
      </c>
      <c r="S346" s="4" t="s">
        <v>286</v>
      </c>
      <c r="T346" s="66" t="str">
        <f t="shared" si="5"/>
        <v xml:space="preserve">10. Reducción de las desigualdades </v>
      </c>
      <c r="U346" s="88" t="s">
        <v>349</v>
      </c>
      <c r="V346" s="4" t="s">
        <v>350</v>
      </c>
      <c r="W346" s="88" t="s">
        <v>351</v>
      </c>
      <c r="X346" s="4" t="s">
        <v>352</v>
      </c>
      <c r="Y346" s="88" t="s">
        <v>349</v>
      </c>
      <c r="Z346" s="4" t="s">
        <v>1342</v>
      </c>
      <c r="AA346" s="52" t="s">
        <v>15467</v>
      </c>
      <c r="AB346" s="3" t="s">
        <v>709</v>
      </c>
      <c r="AC346" s="4" t="s">
        <v>710</v>
      </c>
      <c r="AD346" s="4" t="s">
        <v>5308</v>
      </c>
      <c r="AE346" s="4" t="s">
        <v>5309</v>
      </c>
      <c r="AF346" s="4" t="s">
        <v>5310</v>
      </c>
      <c r="AG346" s="4" t="s">
        <v>5311</v>
      </c>
      <c r="AH346" s="8">
        <v>2.3E-2</v>
      </c>
      <c r="AI346" s="4" t="s">
        <v>5312</v>
      </c>
      <c r="AJ346" s="4" t="s">
        <v>5313</v>
      </c>
      <c r="AK346" s="4" t="s">
        <v>59</v>
      </c>
      <c r="AL346" s="4" t="s">
        <v>5314</v>
      </c>
      <c r="AM346" s="8">
        <v>0</v>
      </c>
      <c r="AN346" s="9">
        <v>7.0000000000000001E-3</v>
      </c>
      <c r="AO346" s="9">
        <v>1.4999999999999999E-2</v>
      </c>
      <c r="AP346" s="9">
        <v>2.3E-2</v>
      </c>
      <c r="AQ346" s="6">
        <v>6.9000000000000006E-2</v>
      </c>
      <c r="AR346" s="5" t="s">
        <v>5315</v>
      </c>
      <c r="AS346" s="5" t="s">
        <v>5316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Y346" s="67">
        <v>82994181</v>
      </c>
    </row>
    <row r="347" spans="1:200" ht="15.75" hidden="1">
      <c r="A347" s="49" t="str">
        <f>B347&amp;COUNTIF($B$3:B347,B347)</f>
        <v>02CD1418</v>
      </c>
      <c r="B347" s="3" t="s">
        <v>5051</v>
      </c>
      <c r="C347" s="4" t="s">
        <v>5052</v>
      </c>
      <c r="D347" s="4" t="s">
        <v>5053</v>
      </c>
      <c r="E347" s="4" t="s">
        <v>5054</v>
      </c>
      <c r="F347" s="4" t="s">
        <v>5055</v>
      </c>
      <c r="G347" s="4" t="s">
        <v>5097</v>
      </c>
      <c r="H347" s="3" t="s">
        <v>5318</v>
      </c>
      <c r="I347" s="4" t="s">
        <v>5319</v>
      </c>
      <c r="J347" s="4" t="s">
        <v>5320</v>
      </c>
      <c r="K347" s="5" t="s">
        <v>5321</v>
      </c>
      <c r="L347" s="6">
        <v>1</v>
      </c>
      <c r="M347" s="5" t="s">
        <v>125</v>
      </c>
      <c r="N347" s="88">
        <v>6</v>
      </c>
      <c r="O347" s="4" t="s">
        <v>135</v>
      </c>
      <c r="P347" s="88" t="s">
        <v>872</v>
      </c>
      <c r="Q347" s="4" t="s">
        <v>135</v>
      </c>
      <c r="R347" s="88">
        <v>11</v>
      </c>
      <c r="S347" s="4" t="s">
        <v>631</v>
      </c>
      <c r="T347" s="66" t="str">
        <f t="shared" si="5"/>
        <v>11. Ciudades y comunidades sostenibles</v>
      </c>
      <c r="U347" s="88" t="s">
        <v>349</v>
      </c>
      <c r="V347" s="4" t="s">
        <v>350</v>
      </c>
      <c r="W347" s="88" t="s">
        <v>840</v>
      </c>
      <c r="X347" s="4" t="s">
        <v>1039</v>
      </c>
      <c r="Y347" s="88" t="s">
        <v>840</v>
      </c>
      <c r="Z347" s="4" t="s">
        <v>5322</v>
      </c>
      <c r="AA347" s="52" t="s">
        <v>15481</v>
      </c>
      <c r="AB347" s="3" t="s">
        <v>5323</v>
      </c>
      <c r="AC347" s="4" t="s">
        <v>5324</v>
      </c>
      <c r="AD347" s="4" t="s">
        <v>5325</v>
      </c>
      <c r="AE347" s="4" t="s">
        <v>5326</v>
      </c>
      <c r="AF347" s="4" t="s">
        <v>5327</v>
      </c>
      <c r="AG347" s="4" t="s">
        <v>5328</v>
      </c>
      <c r="AH347" s="8">
        <v>1.7100000000000001E-2</v>
      </c>
      <c r="AI347" s="4" t="s">
        <v>5329</v>
      </c>
      <c r="AJ347" s="4" t="s">
        <v>5330</v>
      </c>
      <c r="AK347" s="4" t="s">
        <v>59</v>
      </c>
      <c r="AL347" s="4" t="s">
        <v>5331</v>
      </c>
      <c r="AM347" s="9">
        <v>7.1000000000000004E-3</v>
      </c>
      <c r="AN347" s="9">
        <v>1.7100000000000001E-2</v>
      </c>
      <c r="AO347" s="9">
        <v>1.7100000000000001E-2</v>
      </c>
      <c r="AP347" s="9">
        <v>1.7100000000000001E-2</v>
      </c>
      <c r="AQ347" s="6">
        <v>0.05</v>
      </c>
      <c r="AR347" s="5" t="s">
        <v>5332</v>
      </c>
      <c r="AS347" s="5" t="s">
        <v>5333</v>
      </c>
      <c r="AT347" s="4" t="s">
        <v>362</v>
      </c>
      <c r="AU347" s="4" t="s">
        <v>5317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7">
        <v>322849161</v>
      </c>
    </row>
    <row r="348" spans="1:200" ht="15.75" hidden="1">
      <c r="A348" s="49" t="str">
        <f>B348&amp;COUNTIF($B$3:B348,B348)</f>
        <v>02CD1419</v>
      </c>
      <c r="B348" s="3" t="s">
        <v>5051</v>
      </c>
      <c r="C348" s="4" t="s">
        <v>5052</v>
      </c>
      <c r="D348" s="4" t="s">
        <v>5053</v>
      </c>
      <c r="E348" s="4" t="s">
        <v>5054</v>
      </c>
      <c r="F348" s="4" t="s">
        <v>5055</v>
      </c>
      <c r="G348" s="4" t="s">
        <v>5097</v>
      </c>
      <c r="H348" s="3" t="s">
        <v>5334</v>
      </c>
      <c r="I348" s="4" t="s">
        <v>5335</v>
      </c>
      <c r="J348" s="4" t="s">
        <v>5336</v>
      </c>
      <c r="K348" s="5" t="s">
        <v>5337</v>
      </c>
      <c r="L348" s="6">
        <v>1</v>
      </c>
      <c r="M348" s="5" t="s">
        <v>125</v>
      </c>
      <c r="N348" s="88">
        <v>6</v>
      </c>
      <c r="O348" s="5" t="s">
        <v>135</v>
      </c>
      <c r="P348" s="88">
        <v>1</v>
      </c>
      <c r="Q348" s="5" t="s">
        <v>167</v>
      </c>
      <c r="R348" s="88">
        <v>10</v>
      </c>
      <c r="S348" s="4" t="s">
        <v>286</v>
      </c>
      <c r="T348" s="66" t="str">
        <f t="shared" si="5"/>
        <v xml:space="preserve">10. Reducción de las desigualdades </v>
      </c>
      <c r="U348" s="88" t="s">
        <v>349</v>
      </c>
      <c r="V348" s="4" t="s">
        <v>350</v>
      </c>
      <c r="W348" s="88" t="s">
        <v>351</v>
      </c>
      <c r="X348" s="4" t="s">
        <v>352</v>
      </c>
      <c r="Y348" s="88" t="s">
        <v>353</v>
      </c>
      <c r="Z348" s="4" t="s">
        <v>354</v>
      </c>
      <c r="AA348" s="52" t="s">
        <v>1351</v>
      </c>
      <c r="AB348" s="3" t="s">
        <v>5338</v>
      </c>
      <c r="AC348" s="4" t="s">
        <v>5339</v>
      </c>
      <c r="AD348" s="4" t="s">
        <v>5340</v>
      </c>
      <c r="AE348" s="4" t="s">
        <v>5341</v>
      </c>
      <c r="AF348" s="4" t="s">
        <v>5342</v>
      </c>
      <c r="AG348" s="4" t="s">
        <v>5343</v>
      </c>
      <c r="AH348" s="8">
        <v>0.01</v>
      </c>
      <c r="AI348" s="4" t="s">
        <v>5344</v>
      </c>
      <c r="AJ348" s="4" t="s">
        <v>5345</v>
      </c>
      <c r="AK348" s="4" t="s">
        <v>59</v>
      </c>
      <c r="AL348" s="4" t="s">
        <v>5314</v>
      </c>
      <c r="AM348" s="8">
        <v>0</v>
      </c>
      <c r="AN348" s="9">
        <v>0.01</v>
      </c>
      <c r="AO348" s="9">
        <v>0.01</v>
      </c>
      <c r="AP348" s="9">
        <v>0.01</v>
      </c>
      <c r="AQ348" s="6">
        <v>0.03</v>
      </c>
      <c r="AR348" s="5" t="s">
        <v>5346</v>
      </c>
      <c r="AS348" s="5" t="s">
        <v>5347</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7">
        <v>1050019319.6499999</v>
      </c>
    </row>
    <row r="349" spans="1:200" ht="15.75" hidden="1">
      <c r="A349" s="49" t="str">
        <f>B349&amp;COUNTIF($B$3:B349,B349)</f>
        <v>02CD1420</v>
      </c>
      <c r="B349" s="3" t="s">
        <v>5051</v>
      </c>
      <c r="C349" s="4" t="s">
        <v>5052</v>
      </c>
      <c r="D349" s="4" t="s">
        <v>5053</v>
      </c>
      <c r="E349" s="4" t="s">
        <v>5054</v>
      </c>
      <c r="F349" s="4" t="s">
        <v>5055</v>
      </c>
      <c r="G349" s="4" t="s">
        <v>5097</v>
      </c>
      <c r="H349" s="3" t="s">
        <v>5348</v>
      </c>
      <c r="I349" s="4" t="s">
        <v>5349</v>
      </c>
      <c r="J349" s="4" t="s">
        <v>5350</v>
      </c>
      <c r="K349" s="5" t="s">
        <v>5351</v>
      </c>
      <c r="L349" s="6">
        <v>1</v>
      </c>
      <c r="M349" s="5" t="s">
        <v>125</v>
      </c>
      <c r="N349" s="88">
        <v>1</v>
      </c>
      <c r="O349" s="4" t="s">
        <v>130</v>
      </c>
      <c r="P349" s="88">
        <v>3</v>
      </c>
      <c r="Q349" s="4" t="s">
        <v>158</v>
      </c>
      <c r="R349" s="88">
        <v>4</v>
      </c>
      <c r="S349" s="4" t="s">
        <v>1022</v>
      </c>
      <c r="T349" s="66" t="str">
        <f t="shared" si="5"/>
        <v>4. Educación de calidad</v>
      </c>
      <c r="U349" s="88" t="s">
        <v>349</v>
      </c>
      <c r="V349" s="4" t="s">
        <v>350</v>
      </c>
      <c r="W349" s="88" t="s">
        <v>498</v>
      </c>
      <c r="X349" s="4" t="s">
        <v>693</v>
      </c>
      <c r="Y349" s="88" t="s">
        <v>349</v>
      </c>
      <c r="Z349" s="4" t="s">
        <v>5352</v>
      </c>
      <c r="AA349" s="52" t="s">
        <v>15482</v>
      </c>
      <c r="AB349" s="3" t="s">
        <v>5353</v>
      </c>
      <c r="AC349" s="4" t="s">
        <v>5354</v>
      </c>
      <c r="AD349" s="4" t="s">
        <v>5355</v>
      </c>
      <c r="AE349" s="4" t="s">
        <v>5356</v>
      </c>
      <c r="AF349" s="4" t="s">
        <v>5357</v>
      </c>
      <c r="AG349" s="4" t="s">
        <v>5358</v>
      </c>
      <c r="AH349" s="8">
        <v>0.17499999999999999</v>
      </c>
      <c r="AI349" s="4" t="s">
        <v>5359</v>
      </c>
      <c r="AJ349" s="4" t="s">
        <v>5360</v>
      </c>
      <c r="AK349" s="4" t="s">
        <v>59</v>
      </c>
      <c r="AL349" s="4" t="s">
        <v>5361</v>
      </c>
      <c r="AM349" s="8">
        <v>0</v>
      </c>
      <c r="AN349" s="9">
        <v>0.17499999999999999</v>
      </c>
      <c r="AO349" s="9">
        <v>0.17499999999999999</v>
      </c>
      <c r="AP349" s="9">
        <v>0.17499999999999999</v>
      </c>
      <c r="AQ349" s="6">
        <v>0.52500000000000002</v>
      </c>
      <c r="AR349" s="5" t="s">
        <v>5362</v>
      </c>
      <c r="AS349" s="5" t="s">
        <v>5363</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229</v>
      </c>
      <c r="BY349" s="67">
        <v>14532027</v>
      </c>
    </row>
    <row r="350" spans="1:200" ht="15.75" hidden="1">
      <c r="A350" s="49" t="str">
        <f>B350&amp;COUNTIF($B$3:B350,B350)</f>
        <v>02CD1421</v>
      </c>
      <c r="B350" s="3" t="s">
        <v>5051</v>
      </c>
      <c r="C350" s="4" t="s">
        <v>5052</v>
      </c>
      <c r="D350" s="4" t="s">
        <v>5053</v>
      </c>
      <c r="E350" s="4" t="s">
        <v>5054</v>
      </c>
      <c r="F350" s="4" t="s">
        <v>5055</v>
      </c>
      <c r="G350" s="4" t="s">
        <v>5097</v>
      </c>
      <c r="H350" s="3" t="s">
        <v>5366</v>
      </c>
      <c r="I350" s="4" t="s">
        <v>5367</v>
      </c>
      <c r="J350" s="4" t="s">
        <v>5368</v>
      </c>
      <c r="K350" s="5" t="s">
        <v>5369</v>
      </c>
      <c r="L350" s="6">
        <v>1</v>
      </c>
      <c r="M350" s="5" t="s">
        <v>125</v>
      </c>
      <c r="N350" s="88">
        <v>1</v>
      </c>
      <c r="O350" s="5" t="s">
        <v>130</v>
      </c>
      <c r="P350" s="88">
        <v>2</v>
      </c>
      <c r="Q350" s="5" t="s">
        <v>157</v>
      </c>
      <c r="R350" s="88">
        <v>4</v>
      </c>
      <c r="S350" s="4" t="s">
        <v>1022</v>
      </c>
      <c r="T350" s="66" t="str">
        <f t="shared" si="5"/>
        <v>4. Educación de calidad</v>
      </c>
      <c r="U350" s="88" t="s">
        <v>349</v>
      </c>
      <c r="V350" s="4" t="s">
        <v>350</v>
      </c>
      <c r="W350" s="88" t="s">
        <v>498</v>
      </c>
      <c r="X350" s="4" t="s">
        <v>693</v>
      </c>
      <c r="Y350" s="88" t="s">
        <v>351</v>
      </c>
      <c r="Z350" s="4" t="s">
        <v>5370</v>
      </c>
      <c r="AA350" s="52" t="s">
        <v>5395</v>
      </c>
      <c r="AB350" s="3" t="s">
        <v>5353</v>
      </c>
      <c r="AC350" s="4" t="s">
        <v>5354</v>
      </c>
      <c r="AD350" s="4" t="s">
        <v>5371</v>
      </c>
      <c r="AE350" s="4" t="s">
        <v>5372</v>
      </c>
      <c r="AF350" s="4" t="s">
        <v>5373</v>
      </c>
      <c r="AG350" s="4" t="s">
        <v>5374</v>
      </c>
      <c r="AH350" s="8">
        <v>1.6E-2</v>
      </c>
      <c r="AI350" s="4" t="s">
        <v>5375</v>
      </c>
      <c r="AJ350" s="4" t="s">
        <v>5376</v>
      </c>
      <c r="AK350" s="4" t="s">
        <v>59</v>
      </c>
      <c r="AL350" s="4" t="s">
        <v>5361</v>
      </c>
      <c r="AM350" s="9">
        <v>4.0000000000000001E-3</v>
      </c>
      <c r="AN350" s="9">
        <v>8.0000000000000002E-3</v>
      </c>
      <c r="AO350" s="9">
        <v>1.2E-2</v>
      </c>
      <c r="AP350" s="9">
        <v>1.6E-2</v>
      </c>
      <c r="AQ350" s="6">
        <v>4.8000000000000001E-2</v>
      </c>
      <c r="AR350" s="5" t="s">
        <v>5377</v>
      </c>
      <c r="AS350" s="5" t="s">
        <v>5378</v>
      </c>
      <c r="AT350" s="4" t="s">
        <v>5364</v>
      </c>
      <c r="AU350" s="4" t="s">
        <v>5365</v>
      </c>
      <c r="AV350" s="4" t="s">
        <v>229</v>
      </c>
      <c r="AW350" s="4" t="s">
        <v>229</v>
      </c>
      <c r="AX350" s="4" t="s">
        <v>229</v>
      </c>
      <c r="AY350" s="4" t="s">
        <v>229</v>
      </c>
      <c r="AZ350" s="4" t="s">
        <v>229</v>
      </c>
      <c r="BA350" s="4" t="s">
        <v>229</v>
      </c>
      <c r="BB350" s="4" t="s">
        <v>229</v>
      </c>
      <c r="BC350" s="4" t="s">
        <v>229</v>
      </c>
      <c r="BD350" s="4" t="s">
        <v>229</v>
      </c>
      <c r="BE350" s="4" t="s">
        <v>229</v>
      </c>
      <c r="BF350" s="4" t="s">
        <v>229</v>
      </c>
      <c r="BG350" s="4" t="s">
        <v>229</v>
      </c>
      <c r="BH350" s="4" t="s">
        <v>229</v>
      </c>
      <c r="BI350" s="4" t="s">
        <v>229</v>
      </c>
      <c r="BJ350" s="4" t="s">
        <v>229</v>
      </c>
      <c r="BK350" s="4" t="s">
        <v>229</v>
      </c>
      <c r="BL350" s="4" t="s">
        <v>229</v>
      </c>
      <c r="BM350" s="4" t="s">
        <v>229</v>
      </c>
      <c r="BN350" s="4" t="s">
        <v>229</v>
      </c>
      <c r="BO350" s="4" t="s">
        <v>229</v>
      </c>
      <c r="BP350" s="4" t="s">
        <v>229</v>
      </c>
      <c r="BQ350" s="4" t="s">
        <v>229</v>
      </c>
      <c r="BR350" s="4" t="s">
        <v>229</v>
      </c>
      <c r="BS350" s="4" t="s">
        <v>229</v>
      </c>
      <c r="BT350" s="4" t="s">
        <v>229</v>
      </c>
      <c r="BU350" s="4" t="s">
        <v>229</v>
      </c>
      <c r="BV350" s="4" t="s">
        <v>229</v>
      </c>
      <c r="BY350" s="67">
        <v>619400</v>
      </c>
    </row>
    <row r="351" spans="1:200" s="49" customFormat="1" ht="15.75" hidden="1">
      <c r="A351" s="49" t="str">
        <f>B351&amp;COUNTIF($B$3:B351,B351)</f>
        <v>02CD1422</v>
      </c>
      <c r="B351" s="3" t="s">
        <v>5051</v>
      </c>
      <c r="C351" s="4" t="s">
        <v>5052</v>
      </c>
      <c r="D351" s="4" t="s">
        <v>5053</v>
      </c>
      <c r="E351" s="4" t="s">
        <v>5054</v>
      </c>
      <c r="F351" s="4" t="s">
        <v>5055</v>
      </c>
      <c r="G351" s="4" t="s">
        <v>5097</v>
      </c>
      <c r="H351" s="3" t="s">
        <v>5593</v>
      </c>
      <c r="I351" s="4" t="s">
        <v>5594</v>
      </c>
      <c r="J351" s="4" t="s">
        <v>5595</v>
      </c>
      <c r="K351" s="5" t="s">
        <v>5596</v>
      </c>
      <c r="L351" s="6">
        <v>1</v>
      </c>
      <c r="M351" s="5" t="s">
        <v>125</v>
      </c>
      <c r="N351" s="88">
        <v>1</v>
      </c>
      <c r="O351" s="4" t="s">
        <v>130</v>
      </c>
      <c r="P351" s="88">
        <v>2</v>
      </c>
      <c r="Q351" s="4" t="s">
        <v>157</v>
      </c>
      <c r="R351" s="88">
        <v>4</v>
      </c>
      <c r="S351" s="4" t="s">
        <v>1022</v>
      </c>
      <c r="T351" s="66" t="str">
        <f t="shared" si="5"/>
        <v>4. Educación de calidad</v>
      </c>
      <c r="U351" s="88" t="s">
        <v>349</v>
      </c>
      <c r="V351" s="4" t="s">
        <v>350</v>
      </c>
      <c r="W351" s="88" t="s">
        <v>498</v>
      </c>
      <c r="X351" s="4" t="s">
        <v>693</v>
      </c>
      <c r="Y351" s="88" t="s">
        <v>351</v>
      </c>
      <c r="Z351" s="4" t="s">
        <v>5370</v>
      </c>
      <c r="AA351" s="52" t="s">
        <v>5395</v>
      </c>
      <c r="AB351" s="3" t="s">
        <v>5353</v>
      </c>
      <c r="AC351" s="4" t="s">
        <v>5354</v>
      </c>
      <c r="AD351" s="4" t="s">
        <v>5597</v>
      </c>
      <c r="AE351" s="4" t="s">
        <v>5598</v>
      </c>
      <c r="AF351" s="4" t="s">
        <v>5599</v>
      </c>
      <c r="AG351" s="4" t="s">
        <v>5600</v>
      </c>
      <c r="AH351" s="8">
        <v>1.0999999999999999E-2</v>
      </c>
      <c r="AI351" s="4" t="s">
        <v>5601</v>
      </c>
      <c r="AJ351" s="4" t="s">
        <v>5602</v>
      </c>
      <c r="AK351" s="4" t="s">
        <v>59</v>
      </c>
      <c r="AL351" s="4" t="s">
        <v>5361</v>
      </c>
      <c r="AM351" s="9">
        <v>1.0999999999999999E-2</v>
      </c>
      <c r="AN351" s="9">
        <v>1.0999999999999999E-2</v>
      </c>
      <c r="AO351" s="9">
        <v>1.0999999999999999E-2</v>
      </c>
      <c r="AP351" s="9">
        <v>1.0999999999999999E-2</v>
      </c>
      <c r="AQ351" s="6">
        <v>3.3000000000000002E-2</v>
      </c>
      <c r="AR351" s="5" t="s">
        <v>5603</v>
      </c>
      <c r="AS351" s="5" t="s">
        <v>5604</v>
      </c>
      <c r="AT351" s="4" t="s">
        <v>5364</v>
      </c>
      <c r="AU351" s="4" t="s">
        <v>5365</v>
      </c>
      <c r="AV351" s="4" t="s">
        <v>229</v>
      </c>
      <c r="AW351" s="4" t="s">
        <v>229</v>
      </c>
      <c r="AX351" s="4" t="s">
        <v>229</v>
      </c>
      <c r="AY351" s="4" t="s">
        <v>229</v>
      </c>
      <c r="AZ351" s="4" t="s">
        <v>229</v>
      </c>
      <c r="BA351" s="4" t="s">
        <v>229</v>
      </c>
      <c r="BB351" s="4" t="s">
        <v>229</v>
      </c>
      <c r="BC351" s="4" t="s">
        <v>229</v>
      </c>
      <c r="BD351" s="4" t="s">
        <v>229</v>
      </c>
      <c r="BE351" s="4" t="s">
        <v>229</v>
      </c>
      <c r="BF351" s="4" t="s">
        <v>229</v>
      </c>
      <c r="BG351" s="4" t="s">
        <v>229</v>
      </c>
      <c r="BH351" s="4" t="s">
        <v>229</v>
      </c>
      <c r="BI351" s="4" t="s">
        <v>229</v>
      </c>
      <c r="BJ351" s="4" t="s">
        <v>229</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7">
        <v>63321700</v>
      </c>
    </row>
    <row r="352" spans="1:200" ht="15.75" hidden="1">
      <c r="A352" s="49" t="str">
        <f>B352&amp;COUNTIF($B$3:B352,B352)</f>
        <v>02CD1423</v>
      </c>
      <c r="B352" s="3" t="s">
        <v>5051</v>
      </c>
      <c r="C352" s="4" t="s">
        <v>5052</v>
      </c>
      <c r="D352" s="4" t="s">
        <v>5053</v>
      </c>
      <c r="E352" s="4" t="s">
        <v>5054</v>
      </c>
      <c r="F352" s="4" t="s">
        <v>5055</v>
      </c>
      <c r="G352" s="4" t="s">
        <v>5097</v>
      </c>
      <c r="H352" s="3" t="s">
        <v>5379</v>
      </c>
      <c r="I352" s="4" t="s">
        <v>5380</v>
      </c>
      <c r="J352" s="4" t="s">
        <v>5381</v>
      </c>
      <c r="K352" s="5" t="s">
        <v>5382</v>
      </c>
      <c r="L352" s="6">
        <v>2</v>
      </c>
      <c r="M352" s="5" t="s">
        <v>22</v>
      </c>
      <c r="N352" s="88">
        <v>2</v>
      </c>
      <c r="O352" s="4" t="s">
        <v>25</v>
      </c>
      <c r="P352" s="88">
        <v>1</v>
      </c>
      <c r="Q352" s="4" t="s">
        <v>28</v>
      </c>
      <c r="R352" s="88">
        <v>11</v>
      </c>
      <c r="S352" s="4" t="s">
        <v>631</v>
      </c>
      <c r="T352" s="66" t="str">
        <f t="shared" si="5"/>
        <v>11. Ciudades y comunidades sostenibles</v>
      </c>
      <c r="U352" s="88" t="s">
        <v>349</v>
      </c>
      <c r="V352" s="4" t="s">
        <v>350</v>
      </c>
      <c r="W352" s="88" t="s">
        <v>349</v>
      </c>
      <c r="X352" s="4" t="s">
        <v>783</v>
      </c>
      <c r="Y352" s="88" t="s">
        <v>349</v>
      </c>
      <c r="Z352" s="4" t="s">
        <v>1720</v>
      </c>
      <c r="AA352" s="52" t="s">
        <v>15472</v>
      </c>
      <c r="AB352" s="3" t="s">
        <v>5383</v>
      </c>
      <c r="AC352" s="4" t="s">
        <v>5384</v>
      </c>
      <c r="AD352" s="4" t="s">
        <v>5385</v>
      </c>
      <c r="AE352" s="4" t="s">
        <v>5386</v>
      </c>
      <c r="AF352" s="4" t="s">
        <v>5387</v>
      </c>
      <c r="AG352" s="4" t="s">
        <v>5388</v>
      </c>
      <c r="AH352" s="8">
        <v>0.17</v>
      </c>
      <c r="AI352" s="4" t="s">
        <v>5389</v>
      </c>
      <c r="AJ352" s="4" t="s">
        <v>5390</v>
      </c>
      <c r="AK352" s="4" t="s">
        <v>59</v>
      </c>
      <c r="AL352" s="4" t="s">
        <v>5391</v>
      </c>
      <c r="AM352" s="8">
        <v>0</v>
      </c>
      <c r="AN352" s="9">
        <v>0.17</v>
      </c>
      <c r="AO352" s="9">
        <v>0.17</v>
      </c>
      <c r="AP352" s="9">
        <v>0.17</v>
      </c>
      <c r="AQ352" s="6">
        <v>0.51</v>
      </c>
      <c r="AR352" s="5" t="s">
        <v>5392</v>
      </c>
      <c r="AS352" s="5" t="s">
        <v>5393</v>
      </c>
      <c r="AT352" s="4" t="s">
        <v>5394</v>
      </c>
      <c r="AU352" s="4" t="s">
        <v>3032</v>
      </c>
      <c r="AV352" s="4" t="s">
        <v>229</v>
      </c>
      <c r="AW352" s="4" t="s">
        <v>229</v>
      </c>
      <c r="AX352" s="4" t="s">
        <v>229</v>
      </c>
      <c r="AY352" s="4" t="s">
        <v>229</v>
      </c>
      <c r="AZ352" s="4" t="s">
        <v>229</v>
      </c>
      <c r="BA352" s="4" t="s">
        <v>229</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X352" t="s">
        <v>5395</v>
      </c>
      <c r="BY352" s="67">
        <v>2700200</v>
      </c>
    </row>
    <row r="353" spans="1:118" ht="15.75" hidden="1">
      <c r="A353" s="49" t="str">
        <f>B353&amp;COUNTIF($B$3:B353,B353)</f>
        <v>02CD1424</v>
      </c>
      <c r="B353" s="3" t="s">
        <v>5051</v>
      </c>
      <c r="C353" s="4" t="s">
        <v>5052</v>
      </c>
      <c r="D353" s="4" t="s">
        <v>5053</v>
      </c>
      <c r="E353" s="4" t="s">
        <v>5054</v>
      </c>
      <c r="F353" s="4" t="s">
        <v>5055</v>
      </c>
      <c r="G353" s="4" t="s">
        <v>5097</v>
      </c>
      <c r="H353" s="3" t="s">
        <v>5396</v>
      </c>
      <c r="I353" s="4" t="s">
        <v>5397</v>
      </c>
      <c r="J353" s="4" t="s">
        <v>5398</v>
      </c>
      <c r="K353" s="5" t="s">
        <v>5399</v>
      </c>
      <c r="L353" s="6">
        <v>2</v>
      </c>
      <c r="M353" s="5" t="s">
        <v>22</v>
      </c>
      <c r="N353" s="88">
        <v>3</v>
      </c>
      <c r="O353" s="5" t="s">
        <v>138</v>
      </c>
      <c r="P353" s="88">
        <v>4</v>
      </c>
      <c r="Q353" s="5" t="s">
        <v>186</v>
      </c>
      <c r="R353" s="88">
        <v>15</v>
      </c>
      <c r="S353" s="4" t="s">
        <v>927</v>
      </c>
      <c r="T353" s="66" t="str">
        <f t="shared" si="5"/>
        <v>15. Vida de ecosistemas terrestres</v>
      </c>
      <c r="U353" s="88" t="s">
        <v>349</v>
      </c>
      <c r="V353" s="4" t="s">
        <v>350</v>
      </c>
      <c r="W353" s="88" t="s">
        <v>497</v>
      </c>
      <c r="X353" s="4" t="s">
        <v>928</v>
      </c>
      <c r="Y353" s="88" t="s">
        <v>351</v>
      </c>
      <c r="Z353" s="4" t="s">
        <v>1404</v>
      </c>
      <c r="AA353" s="52" t="s">
        <v>945</v>
      </c>
      <c r="AB353" s="3" t="s">
        <v>1405</v>
      </c>
      <c r="AC353" s="4" t="s">
        <v>1406</v>
      </c>
      <c r="AD353" s="4" t="s">
        <v>5400</v>
      </c>
      <c r="AE353" s="4" t="s">
        <v>5401</v>
      </c>
      <c r="AF353" s="4" t="s">
        <v>5402</v>
      </c>
      <c r="AG353" s="4" t="s">
        <v>5403</v>
      </c>
      <c r="AH353" s="8">
        <v>0.156</v>
      </c>
      <c r="AI353" s="4" t="s">
        <v>5404</v>
      </c>
      <c r="AJ353" s="4" t="s">
        <v>5405</v>
      </c>
      <c r="AK353" s="4" t="s">
        <v>59</v>
      </c>
      <c r="AL353" s="4" t="s">
        <v>5406</v>
      </c>
      <c r="AM353" s="9">
        <v>0.03</v>
      </c>
      <c r="AN353" s="9">
        <v>6.3E-2</v>
      </c>
      <c r="AO353" s="9">
        <v>0.109</v>
      </c>
      <c r="AP353" s="9">
        <v>0.156</v>
      </c>
      <c r="AQ353" s="6">
        <v>0.46800000000000003</v>
      </c>
      <c r="AR353" s="5" t="s">
        <v>5407</v>
      </c>
      <c r="AS353" s="5" t="s">
        <v>5408</v>
      </c>
      <c r="AT353" s="4" t="s">
        <v>362</v>
      </c>
      <c r="AU353" s="4" t="s">
        <v>5409</v>
      </c>
      <c r="AV353" s="4" t="s">
        <v>229</v>
      </c>
      <c r="AW353" s="4" t="s">
        <v>229</v>
      </c>
      <c r="AX353" s="4" t="s">
        <v>229</v>
      </c>
      <c r="AY353" s="4" t="s">
        <v>229</v>
      </c>
      <c r="AZ353" s="4" t="s">
        <v>229</v>
      </c>
      <c r="BA353" s="4" t="s">
        <v>229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7">
        <v>2000000</v>
      </c>
    </row>
    <row r="354" spans="1:118" ht="15.75" hidden="1">
      <c r="A354" s="49" t="str">
        <f>B354&amp;COUNTIF($B$3:B354,B354)</f>
        <v>02CD1425</v>
      </c>
      <c r="B354" s="3" t="s">
        <v>5051</v>
      </c>
      <c r="C354" s="4" t="s">
        <v>5052</v>
      </c>
      <c r="D354" s="4" t="s">
        <v>5053</v>
      </c>
      <c r="E354" s="4" t="s">
        <v>5054</v>
      </c>
      <c r="F354" s="4" t="s">
        <v>5055</v>
      </c>
      <c r="G354" s="4" t="s">
        <v>5097</v>
      </c>
      <c r="H354" s="3" t="s">
        <v>5410</v>
      </c>
      <c r="I354" s="4" t="s">
        <v>5411</v>
      </c>
      <c r="J354" s="4" t="s">
        <v>5412</v>
      </c>
      <c r="K354" s="5" t="s">
        <v>5413</v>
      </c>
      <c r="L354" s="6">
        <v>1</v>
      </c>
      <c r="M354" s="5" t="s">
        <v>125</v>
      </c>
      <c r="N354" s="88">
        <v>4</v>
      </c>
      <c r="O354" s="4" t="s">
        <v>133</v>
      </c>
      <c r="P354" s="88">
        <v>3</v>
      </c>
      <c r="Q354" s="4" t="s">
        <v>166</v>
      </c>
      <c r="R354" s="88">
        <v>11</v>
      </c>
      <c r="S354" s="4" t="s">
        <v>631</v>
      </c>
      <c r="T354" s="66" t="str">
        <f t="shared" si="5"/>
        <v>11. Ciudades y comunidades sostenibles</v>
      </c>
      <c r="U354" s="88" t="s">
        <v>349</v>
      </c>
      <c r="V354" s="4" t="s">
        <v>350</v>
      </c>
      <c r="W354" s="88" t="s">
        <v>349</v>
      </c>
      <c r="X354" s="4" t="s">
        <v>783</v>
      </c>
      <c r="Y354" s="88" t="s">
        <v>349</v>
      </c>
      <c r="Z354" s="4" t="s">
        <v>1720</v>
      </c>
      <c r="AA354" s="52" t="s">
        <v>15472</v>
      </c>
      <c r="AB354" s="3" t="s">
        <v>5414</v>
      </c>
      <c r="AC354" s="4" t="s">
        <v>5415</v>
      </c>
      <c r="AD354" s="4" t="s">
        <v>5416</v>
      </c>
      <c r="AE354" s="4" t="s">
        <v>5417</v>
      </c>
      <c r="AF354" s="4" t="s">
        <v>5418</v>
      </c>
      <c r="AG354" s="4" t="s">
        <v>5419</v>
      </c>
      <c r="AH354" s="8">
        <v>0.58899999999999997</v>
      </c>
      <c r="AI354" s="4" t="s">
        <v>5420</v>
      </c>
      <c r="AJ354" s="4" t="s">
        <v>5421</v>
      </c>
      <c r="AK354" s="4" t="s">
        <v>59</v>
      </c>
      <c r="AL354" s="4" t="s">
        <v>5422</v>
      </c>
      <c r="AM354" s="8">
        <v>0</v>
      </c>
      <c r="AN354" s="9">
        <v>0.58899999999999997</v>
      </c>
      <c r="AO354" s="9">
        <v>0.58899999999999997</v>
      </c>
      <c r="AP354" s="9">
        <v>0.58899999999999997</v>
      </c>
      <c r="AQ354" s="6">
        <v>1</v>
      </c>
      <c r="AR354" s="5" t="s">
        <v>5423</v>
      </c>
      <c r="AS354" s="5" t="s">
        <v>5424</v>
      </c>
      <c r="AT354" s="4" t="s">
        <v>5425</v>
      </c>
      <c r="AU354" s="4" t="s">
        <v>5426</v>
      </c>
      <c r="AV354" s="4" t="s">
        <v>229</v>
      </c>
      <c r="AW354" s="4" t="s">
        <v>229</v>
      </c>
      <c r="AX354" s="4" t="s">
        <v>229</v>
      </c>
      <c r="AY354" s="4" t="s">
        <v>229</v>
      </c>
      <c r="AZ354" s="4" t="s">
        <v>229</v>
      </c>
      <c r="BA354" s="4" t="s">
        <v>229</v>
      </c>
      <c r="BB354" s="4" t="s">
        <v>229</v>
      </c>
      <c r="BC354" s="4" t="s">
        <v>229</v>
      </c>
      <c r="BD354" s="4" t="s">
        <v>229</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7">
        <v>9940000</v>
      </c>
    </row>
    <row r="355" spans="1:118" ht="15.75" hidden="1">
      <c r="A355" s="49" t="str">
        <f>B355&amp;COUNTIF($B$3:B355,B355)</f>
        <v>02CD1426</v>
      </c>
      <c r="B355" s="3" t="s">
        <v>5051</v>
      </c>
      <c r="C355" s="4" t="s">
        <v>5052</v>
      </c>
      <c r="D355" s="4" t="s">
        <v>5053</v>
      </c>
      <c r="E355" s="4" t="s">
        <v>5054</v>
      </c>
      <c r="F355" s="4" t="s">
        <v>5055</v>
      </c>
      <c r="G355" s="4" t="s">
        <v>5097</v>
      </c>
      <c r="H355" s="3" t="s">
        <v>5427</v>
      </c>
      <c r="I355" s="4" t="s">
        <v>5428</v>
      </c>
      <c r="J355" s="4" t="s">
        <v>5429</v>
      </c>
      <c r="K355" s="5" t="s">
        <v>5430</v>
      </c>
      <c r="L355" s="6">
        <v>3</v>
      </c>
      <c r="M355" s="5" t="s">
        <v>126</v>
      </c>
      <c r="N355" s="88">
        <v>3</v>
      </c>
      <c r="O355" s="5" t="s">
        <v>141</v>
      </c>
      <c r="P355" s="88">
        <v>2</v>
      </c>
      <c r="Q355" s="5" t="s">
        <v>195</v>
      </c>
      <c r="R355" s="88">
        <v>11</v>
      </c>
      <c r="S355" s="4" t="s">
        <v>631</v>
      </c>
      <c r="T355" s="66" t="str">
        <f t="shared" si="5"/>
        <v>11. Ciudades y comunidades sostenibles</v>
      </c>
      <c r="U355" s="88" t="s">
        <v>349</v>
      </c>
      <c r="V355" s="4" t="s">
        <v>350</v>
      </c>
      <c r="W355" s="88" t="s">
        <v>349</v>
      </c>
      <c r="X355" s="4" t="s">
        <v>783</v>
      </c>
      <c r="Y355" s="88" t="s">
        <v>351</v>
      </c>
      <c r="Z355" s="4" t="s">
        <v>1002</v>
      </c>
      <c r="AA355" s="52" t="s">
        <v>15461</v>
      </c>
      <c r="AB355" s="3" t="s">
        <v>5431</v>
      </c>
      <c r="AC355" s="4" t="s">
        <v>5432</v>
      </c>
      <c r="AD355" s="4" t="s">
        <v>5433</v>
      </c>
      <c r="AE355" s="4" t="s">
        <v>5434</v>
      </c>
      <c r="AF355" s="4" t="s">
        <v>5435</v>
      </c>
      <c r="AG355" s="4" t="s">
        <v>5436</v>
      </c>
      <c r="AH355" s="8">
        <v>0.4</v>
      </c>
      <c r="AI355" s="4" t="s">
        <v>5437</v>
      </c>
      <c r="AJ355" s="4" t="s">
        <v>5438</v>
      </c>
      <c r="AK355" s="4" t="s">
        <v>59</v>
      </c>
      <c r="AL355" s="4" t="s">
        <v>5439</v>
      </c>
      <c r="AM355" s="9">
        <v>0.4</v>
      </c>
      <c r="AN355" s="9">
        <v>0.4</v>
      </c>
      <c r="AO355" s="9">
        <v>0.4</v>
      </c>
      <c r="AP355" s="9">
        <v>0.4</v>
      </c>
      <c r="AQ355" s="6">
        <v>0.6</v>
      </c>
      <c r="AR355" s="5" t="s">
        <v>5440</v>
      </c>
      <c r="AS355" s="5" t="s">
        <v>5441</v>
      </c>
      <c r="AT355" s="4" t="s">
        <v>5442</v>
      </c>
      <c r="AU355" s="4" t="s">
        <v>1895</v>
      </c>
      <c r="AV355" s="4" t="s">
        <v>229</v>
      </c>
      <c r="AW355" s="4" t="s">
        <v>229</v>
      </c>
      <c r="AX355" s="4" t="s">
        <v>229</v>
      </c>
      <c r="AY355" s="4" t="s">
        <v>229</v>
      </c>
      <c r="AZ355" s="4" t="s">
        <v>229</v>
      </c>
      <c r="BA355" s="4" t="s">
        <v>229</v>
      </c>
      <c r="BB355" s="4" t="s">
        <v>229</v>
      </c>
      <c r="BC355" s="4" t="s">
        <v>229</v>
      </c>
      <c r="BD355" s="4" t="s">
        <v>229</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7">
        <v>10000000</v>
      </c>
    </row>
    <row r="356" spans="1:118" ht="15.75" hidden="1">
      <c r="A356" s="49" t="str">
        <f>B356&amp;COUNTIF($B$3:B356,B356)</f>
        <v>02CD1427</v>
      </c>
      <c r="B356" s="3" t="s">
        <v>5051</v>
      </c>
      <c r="C356" s="4" t="s">
        <v>5052</v>
      </c>
      <c r="D356" s="4" t="s">
        <v>5053</v>
      </c>
      <c r="E356" s="4" t="s">
        <v>5054</v>
      </c>
      <c r="F356" s="4" t="s">
        <v>5055</v>
      </c>
      <c r="G356" s="4" t="s">
        <v>5097</v>
      </c>
      <c r="H356" s="3" t="s">
        <v>5443</v>
      </c>
      <c r="I356" s="4" t="s">
        <v>5444</v>
      </c>
      <c r="J356" s="4" t="s">
        <v>5445</v>
      </c>
      <c r="K356" s="5" t="s">
        <v>5446</v>
      </c>
      <c r="L356" s="6">
        <v>4</v>
      </c>
      <c r="M356" s="5" t="s">
        <v>127</v>
      </c>
      <c r="N356" s="88">
        <v>1</v>
      </c>
      <c r="O356" s="4" t="s">
        <v>142</v>
      </c>
      <c r="P356" s="88">
        <v>0</v>
      </c>
      <c r="Q356" s="4" t="s">
        <v>142</v>
      </c>
      <c r="R356" s="88">
        <v>11</v>
      </c>
      <c r="S356" s="4" t="s">
        <v>631</v>
      </c>
      <c r="T356" s="66" t="str">
        <f t="shared" si="5"/>
        <v>11. Ciudades y comunidades sostenibles</v>
      </c>
      <c r="U356" s="88" t="s">
        <v>349</v>
      </c>
      <c r="V356" s="4" t="s">
        <v>350</v>
      </c>
      <c r="W356" s="88" t="s">
        <v>349</v>
      </c>
      <c r="X356" s="4" t="s">
        <v>783</v>
      </c>
      <c r="Y356" s="88" t="s">
        <v>349</v>
      </c>
      <c r="Z356" s="4" t="s">
        <v>1720</v>
      </c>
      <c r="AA356" s="52" t="s">
        <v>15472</v>
      </c>
      <c r="AB356" s="3" t="s">
        <v>1228</v>
      </c>
      <c r="AC356" s="4" t="s">
        <v>1229</v>
      </c>
      <c r="AD356" s="4" t="s">
        <v>5447</v>
      </c>
      <c r="AE356" s="4" t="s">
        <v>5448</v>
      </c>
      <c r="AF356" s="4" t="s">
        <v>5449</v>
      </c>
      <c r="AG356" s="4" t="s">
        <v>5450</v>
      </c>
      <c r="AH356" s="8">
        <v>0.29499999999999998</v>
      </c>
      <c r="AI356" s="4" t="s">
        <v>5451</v>
      </c>
      <c r="AJ356" s="4" t="s">
        <v>5452</v>
      </c>
      <c r="AK356" s="4" t="s">
        <v>59</v>
      </c>
      <c r="AL356" s="4" t="s">
        <v>5453</v>
      </c>
      <c r="AM356" s="9">
        <v>3.6999999999999998E-2</v>
      </c>
      <c r="AN356" s="9">
        <v>0.111</v>
      </c>
      <c r="AO356" s="9">
        <v>0.25800000000000001</v>
      </c>
      <c r="AP356" s="9">
        <v>0.29499999999999998</v>
      </c>
      <c r="AQ356" s="6">
        <v>0.5</v>
      </c>
      <c r="AR356" s="5" t="s">
        <v>5454</v>
      </c>
      <c r="AS356" s="5" t="s">
        <v>5455</v>
      </c>
      <c r="AT356" s="4" t="s">
        <v>5425</v>
      </c>
      <c r="AU356" s="4" t="s">
        <v>5426</v>
      </c>
      <c r="AV356" s="4" t="s">
        <v>229</v>
      </c>
      <c r="AW356" s="4" t="s">
        <v>229</v>
      </c>
      <c r="AX356" s="4" t="s">
        <v>229</v>
      </c>
      <c r="AY356" s="4" t="s">
        <v>229</v>
      </c>
      <c r="AZ356" s="4" t="s">
        <v>229</v>
      </c>
      <c r="BA356" s="4" t="s">
        <v>229</v>
      </c>
      <c r="BB356" s="4" t="s">
        <v>229</v>
      </c>
      <c r="BC356" s="4" t="s">
        <v>229</v>
      </c>
      <c r="BD356" s="4" t="s">
        <v>229</v>
      </c>
      <c r="BE356" s="4" t="s">
        <v>229</v>
      </c>
      <c r="BF356" s="4" t="s">
        <v>229</v>
      </c>
      <c r="BG356" s="4" t="s">
        <v>229</v>
      </c>
      <c r="BH356" s="4" t="s">
        <v>229</v>
      </c>
      <c r="BI356" s="4" t="s">
        <v>229</v>
      </c>
      <c r="BJ356" s="4" t="s">
        <v>229</v>
      </c>
      <c r="BK356" s="4" t="s">
        <v>229</v>
      </c>
      <c r="BL356" s="4" t="s">
        <v>229</v>
      </c>
      <c r="BM356" s="4" t="s">
        <v>229</v>
      </c>
      <c r="BN356" s="4" t="s">
        <v>229</v>
      </c>
      <c r="BO356" s="4" t="s">
        <v>229</v>
      </c>
      <c r="BP356" s="4" t="s">
        <v>229</v>
      </c>
      <c r="BQ356" s="4" t="s">
        <v>229</v>
      </c>
      <c r="BR356" s="4" t="s">
        <v>229</v>
      </c>
      <c r="BS356" s="4" t="s">
        <v>229</v>
      </c>
      <c r="BT356" s="4" t="s">
        <v>229</v>
      </c>
      <c r="BU356" s="4" t="s">
        <v>229</v>
      </c>
      <c r="BV356" s="4" t="s">
        <v>229</v>
      </c>
      <c r="BY356" s="67">
        <v>1500000</v>
      </c>
    </row>
    <row r="357" spans="1:118" ht="15.75" hidden="1">
      <c r="A357" s="49" t="str">
        <f>B357&amp;COUNTIF($B$3:B357,B357)</f>
        <v>02CD1428</v>
      </c>
      <c r="B357" s="3" t="s">
        <v>5051</v>
      </c>
      <c r="C357" s="4" t="s">
        <v>5052</v>
      </c>
      <c r="D357" s="4" t="s">
        <v>5456</v>
      </c>
      <c r="E357" s="4" t="s">
        <v>5054</v>
      </c>
      <c r="F357" s="4" t="s">
        <v>5055</v>
      </c>
      <c r="G357" s="4" t="s">
        <v>5097</v>
      </c>
      <c r="H357" s="3" t="s">
        <v>5457</v>
      </c>
      <c r="I357" s="4" t="s">
        <v>5458</v>
      </c>
      <c r="J357" s="4" t="s">
        <v>5459</v>
      </c>
      <c r="K357" s="5" t="s">
        <v>5460</v>
      </c>
      <c r="L357" s="6">
        <v>1</v>
      </c>
      <c r="M357" s="5" t="s">
        <v>125</v>
      </c>
      <c r="N357" s="88">
        <v>3</v>
      </c>
      <c r="O357" s="5" t="s">
        <v>132</v>
      </c>
      <c r="P357" s="88">
        <v>1</v>
      </c>
      <c r="Q357" s="5" t="s">
        <v>1058</v>
      </c>
      <c r="R357" s="88">
        <v>3</v>
      </c>
      <c r="S357" s="4" t="s">
        <v>972</v>
      </c>
      <c r="T357" s="66" t="str">
        <f t="shared" si="5"/>
        <v xml:space="preserve">3. Salud y bienestar </v>
      </c>
      <c r="U357" s="88" t="s">
        <v>349</v>
      </c>
      <c r="V357" s="4" t="s">
        <v>350</v>
      </c>
      <c r="W357" s="88" t="s">
        <v>840</v>
      </c>
      <c r="X357" s="4" t="s">
        <v>1039</v>
      </c>
      <c r="Y357" s="88" t="s">
        <v>497</v>
      </c>
      <c r="Z357" s="4" t="s">
        <v>1059</v>
      </c>
      <c r="AA357" s="52" t="s">
        <v>15469</v>
      </c>
      <c r="AB357" s="3" t="s">
        <v>1060</v>
      </c>
      <c r="AC357" s="4" t="s">
        <v>1061</v>
      </c>
      <c r="AD357" s="4" t="s">
        <v>5461</v>
      </c>
      <c r="AE357" s="4" t="s">
        <v>5462</v>
      </c>
      <c r="AF357" s="4" t="s">
        <v>5463</v>
      </c>
      <c r="AG357" s="4" t="s">
        <v>5464</v>
      </c>
      <c r="AH357" s="8">
        <v>6.6000000000000003E-2</v>
      </c>
      <c r="AI357" s="4" t="s">
        <v>5465</v>
      </c>
      <c r="AJ357" s="4" t="s">
        <v>5466</v>
      </c>
      <c r="AK357" s="4" t="s">
        <v>59</v>
      </c>
      <c r="AL357" s="4" t="s">
        <v>5467</v>
      </c>
      <c r="AM357" s="9">
        <v>8.9999999999999993E-3</v>
      </c>
      <c r="AN357" s="9">
        <v>1.9E-2</v>
      </c>
      <c r="AO357" s="9">
        <v>3.7999999999999999E-2</v>
      </c>
      <c r="AP357" s="9">
        <v>6.6000000000000003E-2</v>
      </c>
      <c r="AQ357" s="6">
        <v>0.19800000000000001</v>
      </c>
      <c r="AR357" s="5" t="s">
        <v>5468</v>
      </c>
      <c r="AS357" s="5" t="s">
        <v>5469</v>
      </c>
      <c r="AT357" s="4" t="s">
        <v>362</v>
      </c>
      <c r="AU357" s="4" t="s">
        <v>5409</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7">
        <v>10000000</v>
      </c>
    </row>
    <row r="358" spans="1:118" ht="15.75" hidden="1">
      <c r="A358" s="49" t="str">
        <f>B358&amp;COUNTIF($B$3:B358,B358)</f>
        <v>02CD1429</v>
      </c>
      <c r="B358" s="3" t="s">
        <v>5051</v>
      </c>
      <c r="C358" s="4" t="s">
        <v>5052</v>
      </c>
      <c r="D358" s="4" t="s">
        <v>5053</v>
      </c>
      <c r="E358" s="4" t="s">
        <v>5054</v>
      </c>
      <c r="F358" s="4" t="s">
        <v>5055</v>
      </c>
      <c r="G358" s="4" t="s">
        <v>5097</v>
      </c>
      <c r="H358" s="3" t="s">
        <v>5470</v>
      </c>
      <c r="I358" s="4" t="s">
        <v>5471</v>
      </c>
      <c r="J358" s="4" t="s">
        <v>5472</v>
      </c>
      <c r="K358" s="5" t="s">
        <v>5473</v>
      </c>
      <c r="L358" s="6">
        <v>2</v>
      </c>
      <c r="M358" s="5" t="s">
        <v>22</v>
      </c>
      <c r="N358" s="88">
        <v>3</v>
      </c>
      <c r="O358" s="4" t="s">
        <v>138</v>
      </c>
      <c r="P358" s="88">
        <v>4</v>
      </c>
      <c r="Q358" s="4" t="s">
        <v>186</v>
      </c>
      <c r="R358" s="88">
        <v>11</v>
      </c>
      <c r="S358" s="4" t="s">
        <v>631</v>
      </c>
      <c r="T358" s="66" t="str">
        <f t="shared" si="5"/>
        <v>11. Ciudades y comunidades sostenibles</v>
      </c>
      <c r="U358" s="88" t="s">
        <v>349</v>
      </c>
      <c r="V358" s="4" t="s">
        <v>350</v>
      </c>
      <c r="W358" s="88" t="s">
        <v>497</v>
      </c>
      <c r="X358" s="4" t="s">
        <v>928</v>
      </c>
      <c r="Y358" s="88" t="s">
        <v>498</v>
      </c>
      <c r="Z358" s="4" t="s">
        <v>3760</v>
      </c>
      <c r="AA358" s="52" t="s">
        <v>15478</v>
      </c>
      <c r="AB358" s="3" t="s">
        <v>632</v>
      </c>
      <c r="AC358" s="4" t="s">
        <v>633</v>
      </c>
      <c r="AD358" s="4" t="s">
        <v>5474</v>
      </c>
      <c r="AE358" s="4" t="s">
        <v>5475</v>
      </c>
      <c r="AF358" s="4" t="s">
        <v>5476</v>
      </c>
      <c r="AG358" s="4" t="s">
        <v>5477</v>
      </c>
      <c r="AH358" s="8">
        <v>0.13</v>
      </c>
      <c r="AI358" s="4" t="s">
        <v>5478</v>
      </c>
      <c r="AJ358" s="4" t="s">
        <v>5479</v>
      </c>
      <c r="AK358" s="4" t="s">
        <v>59</v>
      </c>
      <c r="AL358" s="4" t="s">
        <v>5480</v>
      </c>
      <c r="AM358" s="8">
        <v>0</v>
      </c>
      <c r="AN358" s="9">
        <v>0.02</v>
      </c>
      <c r="AO358" s="9">
        <v>0.1</v>
      </c>
      <c r="AP358" s="9">
        <v>0.13</v>
      </c>
      <c r="AQ358" s="6">
        <v>0.39</v>
      </c>
      <c r="AR358" s="5" t="s">
        <v>5481</v>
      </c>
      <c r="AS358" s="5" t="s">
        <v>5482</v>
      </c>
      <c r="AT358" s="4" t="s">
        <v>5483</v>
      </c>
      <c r="AU358" s="4" t="s">
        <v>5096</v>
      </c>
      <c r="AV358" s="4" t="s">
        <v>5484</v>
      </c>
      <c r="AW358" s="4" t="s">
        <v>5485</v>
      </c>
      <c r="AX358" s="4" t="s">
        <v>5096</v>
      </c>
      <c r="AY358" s="4" t="s">
        <v>5486</v>
      </c>
      <c r="AZ358" s="4" t="s">
        <v>5485</v>
      </c>
      <c r="BA358" s="4" t="s">
        <v>5096</v>
      </c>
      <c r="BB358" s="4" t="s">
        <v>5487</v>
      </c>
      <c r="BC358" s="4" t="s">
        <v>5485</v>
      </c>
      <c r="BD358" s="4" t="s">
        <v>5096</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7">
        <v>1000000</v>
      </c>
    </row>
    <row r="359" spans="1:118" ht="15.75" hidden="1">
      <c r="A359" s="49" t="str">
        <f>B359&amp;COUNTIF($B$3:B359,B359)</f>
        <v>02CD1430</v>
      </c>
      <c r="B359" s="3" t="s">
        <v>5051</v>
      </c>
      <c r="C359" s="4" t="s">
        <v>5052</v>
      </c>
      <c r="D359" s="4" t="s">
        <v>5053</v>
      </c>
      <c r="E359" s="4" t="s">
        <v>5054</v>
      </c>
      <c r="F359" s="4" t="s">
        <v>5055</v>
      </c>
      <c r="G359" s="4" t="s">
        <v>5097</v>
      </c>
      <c r="H359" s="3" t="s">
        <v>5488</v>
      </c>
      <c r="I359" s="4" t="s">
        <v>5489</v>
      </c>
      <c r="J359" s="4" t="s">
        <v>5490</v>
      </c>
      <c r="K359" s="5" t="s">
        <v>5491</v>
      </c>
      <c r="L359" s="6">
        <v>5</v>
      </c>
      <c r="M359" s="5" t="s">
        <v>128</v>
      </c>
      <c r="N359" s="88">
        <v>1</v>
      </c>
      <c r="O359" s="5" t="s">
        <v>148</v>
      </c>
      <c r="P359" s="88">
        <v>11</v>
      </c>
      <c r="Q359" s="5" t="s">
        <v>201</v>
      </c>
      <c r="R359" s="88">
        <v>16</v>
      </c>
      <c r="S359" s="4" t="s">
        <v>31</v>
      </c>
      <c r="T359" s="66" t="str">
        <f t="shared" si="5"/>
        <v>16. Paz, justicia e instituciones sólidas</v>
      </c>
      <c r="U359" s="88" t="s">
        <v>497</v>
      </c>
      <c r="V359" s="4" t="s">
        <v>34</v>
      </c>
      <c r="W359" s="88" t="s">
        <v>3581</v>
      </c>
      <c r="X359" s="4" t="s">
        <v>235</v>
      </c>
      <c r="Y359" s="88" t="s">
        <v>497</v>
      </c>
      <c r="Z359" s="4" t="s">
        <v>902</v>
      </c>
      <c r="AA359" s="52" t="s">
        <v>15458</v>
      </c>
      <c r="AB359" s="3" t="s">
        <v>903</v>
      </c>
      <c r="AC359" s="4" t="s">
        <v>904</v>
      </c>
      <c r="AD359" s="4" t="s">
        <v>5492</v>
      </c>
      <c r="AE359" s="4" t="s">
        <v>5493</v>
      </c>
      <c r="AF359" s="4" t="s">
        <v>5494</v>
      </c>
      <c r="AG359" s="4" t="s">
        <v>5495</v>
      </c>
      <c r="AH359" s="8">
        <v>1.7999999999999999E-2</v>
      </c>
      <c r="AI359" s="4" t="s">
        <v>5496</v>
      </c>
      <c r="AJ359" s="4" t="s">
        <v>5497</v>
      </c>
      <c r="AK359" s="4" t="s">
        <v>59</v>
      </c>
      <c r="AL359" s="4" t="s">
        <v>5498</v>
      </c>
      <c r="AM359" s="9">
        <v>5.0000000000000001E-3</v>
      </c>
      <c r="AN359" s="9">
        <v>0.01</v>
      </c>
      <c r="AO359" s="9">
        <v>1.4999999999999999E-2</v>
      </c>
      <c r="AP359" s="9">
        <v>1.7999999999999999E-2</v>
      </c>
      <c r="AQ359" s="6">
        <v>5.3999999999999999E-2</v>
      </c>
      <c r="AR359" s="5" t="s">
        <v>5499</v>
      </c>
      <c r="AS359" s="5" t="s">
        <v>5500</v>
      </c>
      <c r="AT359" s="4" t="s">
        <v>5442</v>
      </c>
      <c r="AU359" s="4" t="s">
        <v>1895</v>
      </c>
      <c r="AV359" s="4" t="s">
        <v>229</v>
      </c>
      <c r="AW359" s="4" t="s">
        <v>229</v>
      </c>
      <c r="AX359" s="4" t="s">
        <v>229</v>
      </c>
      <c r="AY359" s="4" t="s">
        <v>229</v>
      </c>
      <c r="AZ359" s="4" t="s">
        <v>229</v>
      </c>
      <c r="BA359" s="4" t="s">
        <v>229</v>
      </c>
      <c r="BB359" s="4" t="s">
        <v>229</v>
      </c>
      <c r="BC359" s="4" t="s">
        <v>229</v>
      </c>
      <c r="BD359" s="4" t="s">
        <v>229</v>
      </c>
      <c r="BE359" s="4" t="s">
        <v>229</v>
      </c>
      <c r="BF359" s="4" t="s">
        <v>229</v>
      </c>
      <c r="BG359" s="4" t="s">
        <v>229</v>
      </c>
      <c r="BH359" s="4" t="s">
        <v>229</v>
      </c>
      <c r="BI359" s="4" t="s">
        <v>229</v>
      </c>
      <c r="BJ359" s="4" t="s">
        <v>229</v>
      </c>
      <c r="BK359" s="4" t="s">
        <v>229</v>
      </c>
      <c r="BL359" s="4" t="s">
        <v>229</v>
      </c>
      <c r="BM359" s="4" t="s">
        <v>229</v>
      </c>
      <c r="BN359" s="4" t="s">
        <v>229</v>
      </c>
      <c r="BO359" s="4" t="s">
        <v>229</v>
      </c>
      <c r="BP359" s="4" t="s">
        <v>229</v>
      </c>
      <c r="BQ359" s="4" t="s">
        <v>229</v>
      </c>
      <c r="BR359" s="4" t="s">
        <v>229</v>
      </c>
      <c r="BS359" s="4" t="s">
        <v>229</v>
      </c>
      <c r="BT359" s="4" t="s">
        <v>229</v>
      </c>
      <c r="BU359" s="4" t="s">
        <v>229</v>
      </c>
      <c r="BV359" s="4" t="s">
        <v>229</v>
      </c>
      <c r="BY359" s="67">
        <v>7000000</v>
      </c>
    </row>
    <row r="360" spans="1:118" ht="15.75" hidden="1">
      <c r="A360" s="49" t="str">
        <f>B360&amp;COUNTIF($B$3:B360,B360)</f>
        <v>02CD1431</v>
      </c>
      <c r="B360" s="3" t="s">
        <v>5051</v>
      </c>
      <c r="C360" s="4" t="s">
        <v>5052</v>
      </c>
      <c r="D360" s="4" t="s">
        <v>5053</v>
      </c>
      <c r="E360" s="4" t="s">
        <v>5054</v>
      </c>
      <c r="F360" s="4" t="s">
        <v>5055</v>
      </c>
      <c r="G360" s="4" t="s">
        <v>5097</v>
      </c>
      <c r="H360" s="3" t="s">
        <v>5501</v>
      </c>
      <c r="I360" s="4" t="s">
        <v>5502</v>
      </c>
      <c r="J360" s="4" t="s">
        <v>5503</v>
      </c>
      <c r="K360" s="5" t="s">
        <v>5504</v>
      </c>
      <c r="L360" s="6">
        <v>1</v>
      </c>
      <c r="M360" s="5" t="s">
        <v>125</v>
      </c>
      <c r="N360" s="88">
        <v>6</v>
      </c>
      <c r="O360" s="4" t="s">
        <v>135</v>
      </c>
      <c r="P360" s="88">
        <v>2</v>
      </c>
      <c r="Q360" s="4" t="s">
        <v>168</v>
      </c>
      <c r="R360" s="88">
        <v>10</v>
      </c>
      <c r="S360" s="4" t="s">
        <v>286</v>
      </c>
      <c r="T360" s="66" t="str">
        <f t="shared" si="5"/>
        <v xml:space="preserve">10. Reducción de las desigualdades </v>
      </c>
      <c r="U360" s="88" t="s">
        <v>349</v>
      </c>
      <c r="V360" s="4" t="s">
        <v>350</v>
      </c>
      <c r="W360" s="88" t="s">
        <v>351</v>
      </c>
      <c r="X360" s="4" t="s">
        <v>352</v>
      </c>
      <c r="Y360" s="88" t="s">
        <v>353</v>
      </c>
      <c r="Z360" s="4" t="s">
        <v>354</v>
      </c>
      <c r="AA360" s="52" t="s">
        <v>1351</v>
      </c>
      <c r="AB360" s="3" t="s">
        <v>1790</v>
      </c>
      <c r="AC360" s="4" t="s">
        <v>1791</v>
      </c>
      <c r="AD360" s="4" t="s">
        <v>5505</v>
      </c>
      <c r="AE360" s="4" t="s">
        <v>5506</v>
      </c>
      <c r="AF360" s="4" t="s">
        <v>5507</v>
      </c>
      <c r="AG360" s="4" t="s">
        <v>5508</v>
      </c>
      <c r="AH360" s="8">
        <v>2.0999999999999999E-3</v>
      </c>
      <c r="AI360" s="4" t="s">
        <v>5509</v>
      </c>
      <c r="AJ360" s="4" t="s">
        <v>5510</v>
      </c>
      <c r="AK360" s="4" t="s">
        <v>59</v>
      </c>
      <c r="AL360" s="4" t="s">
        <v>5314</v>
      </c>
      <c r="AM360" s="8">
        <v>0</v>
      </c>
      <c r="AN360" s="8">
        <v>0</v>
      </c>
      <c r="AO360" s="8">
        <v>0</v>
      </c>
      <c r="AP360" s="9">
        <v>2.0999999999999999E-3</v>
      </c>
      <c r="AQ360" s="6">
        <v>0.01</v>
      </c>
      <c r="AR360" s="5" t="s">
        <v>5511</v>
      </c>
      <c r="AS360" s="5" t="s">
        <v>5512</v>
      </c>
      <c r="AT360" s="4" t="s">
        <v>362</v>
      </c>
      <c r="AU360" s="4" t="s">
        <v>5317</v>
      </c>
      <c r="AV360" s="4" t="s">
        <v>229</v>
      </c>
      <c r="AW360" s="4" t="s">
        <v>229</v>
      </c>
      <c r="AX360" s="4" t="s">
        <v>229</v>
      </c>
      <c r="AY360" s="4" t="s">
        <v>229</v>
      </c>
      <c r="AZ360" s="4" t="s">
        <v>229</v>
      </c>
      <c r="BA360" s="4" t="s">
        <v>229</v>
      </c>
      <c r="BB360" s="4" t="s">
        <v>229</v>
      </c>
      <c r="BC360" s="4" t="s">
        <v>229</v>
      </c>
      <c r="BD360" s="4" t="s">
        <v>229</v>
      </c>
      <c r="BE360" s="4" t="s">
        <v>229</v>
      </c>
      <c r="BF360" s="4" t="s">
        <v>229</v>
      </c>
      <c r="BG360" s="4" t="s">
        <v>229</v>
      </c>
      <c r="BH360" s="4" t="s">
        <v>229</v>
      </c>
      <c r="BI360" s="4" t="s">
        <v>229</v>
      </c>
      <c r="BJ360" s="4" t="s">
        <v>229</v>
      </c>
      <c r="BK360" s="4" t="s">
        <v>229</v>
      </c>
      <c r="BL360" s="4" t="s">
        <v>229</v>
      </c>
      <c r="BM360" s="4" t="s">
        <v>229</v>
      </c>
      <c r="BN360" s="4" t="s">
        <v>229</v>
      </c>
      <c r="BO360" s="4" t="s">
        <v>229</v>
      </c>
      <c r="BP360" s="4" t="s">
        <v>229</v>
      </c>
      <c r="BQ360" s="4" t="s">
        <v>229</v>
      </c>
      <c r="BR360" s="4" t="s">
        <v>229</v>
      </c>
      <c r="BS360" s="4" t="s">
        <v>229</v>
      </c>
      <c r="BT360" s="4" t="s">
        <v>229</v>
      </c>
      <c r="BU360" s="4" t="s">
        <v>229</v>
      </c>
      <c r="BV360" s="4" t="s">
        <v>229</v>
      </c>
      <c r="BY360" s="67">
        <v>12000000</v>
      </c>
    </row>
    <row r="361" spans="1:118" ht="15.75" hidden="1">
      <c r="A361" s="49" t="str">
        <f>B361&amp;COUNTIF($B$3:B361,B361)</f>
        <v>02CD1432</v>
      </c>
      <c r="B361" s="3" t="s">
        <v>5051</v>
      </c>
      <c r="C361" s="4" t="s">
        <v>5052</v>
      </c>
      <c r="D361" s="4" t="s">
        <v>5053</v>
      </c>
      <c r="E361" s="4" t="s">
        <v>5054</v>
      </c>
      <c r="F361" s="4" t="s">
        <v>5055</v>
      </c>
      <c r="G361" s="4" t="s">
        <v>5097</v>
      </c>
      <c r="H361" s="3" t="s">
        <v>5513</v>
      </c>
      <c r="I361" s="4" t="s">
        <v>5514</v>
      </c>
      <c r="J361" s="4" t="s">
        <v>5515</v>
      </c>
      <c r="K361" s="5" t="s">
        <v>5516</v>
      </c>
      <c r="L361" s="6">
        <v>1</v>
      </c>
      <c r="M361" s="5" t="s">
        <v>125</v>
      </c>
      <c r="N361" s="88">
        <v>2</v>
      </c>
      <c r="O361" s="5" t="s">
        <v>131</v>
      </c>
      <c r="P361" s="88">
        <v>4</v>
      </c>
      <c r="Q361" s="5" t="s">
        <v>164</v>
      </c>
      <c r="R361" s="88">
        <v>3</v>
      </c>
      <c r="S361" s="4" t="s">
        <v>972</v>
      </c>
      <c r="T361" s="66" t="str">
        <f t="shared" si="5"/>
        <v xml:space="preserve">3. Salud y bienestar </v>
      </c>
      <c r="U361" s="88" t="s">
        <v>349</v>
      </c>
      <c r="V361" s="4" t="s">
        <v>350</v>
      </c>
      <c r="W361" s="88" t="s">
        <v>528</v>
      </c>
      <c r="X361" s="4" t="s">
        <v>973</v>
      </c>
      <c r="Y361" s="88" t="s">
        <v>497</v>
      </c>
      <c r="Z361" s="4" t="s">
        <v>5517</v>
      </c>
      <c r="AA361" s="52" t="s">
        <v>15483</v>
      </c>
      <c r="AB361" s="3" t="s">
        <v>975</v>
      </c>
      <c r="AC361" s="4" t="s">
        <v>976</v>
      </c>
      <c r="AD361" s="4" t="s">
        <v>5518</v>
      </c>
      <c r="AE361" s="4" t="s">
        <v>5519</v>
      </c>
      <c r="AF361" s="4" t="s">
        <v>5520</v>
      </c>
      <c r="AG361" s="4" t="s">
        <v>5521</v>
      </c>
      <c r="AH361" s="8">
        <v>0.25340000000000001</v>
      </c>
      <c r="AI361" s="4" t="s">
        <v>5522</v>
      </c>
      <c r="AJ361" s="4" t="s">
        <v>5523</v>
      </c>
      <c r="AK361" s="4" t="s">
        <v>59</v>
      </c>
      <c r="AL361" s="4" t="s">
        <v>5524</v>
      </c>
      <c r="AM361" s="8">
        <v>0</v>
      </c>
      <c r="AN361" s="9">
        <v>0.08</v>
      </c>
      <c r="AO361" s="9">
        <v>0.18</v>
      </c>
      <c r="AP361" s="9">
        <v>0.25340000000000001</v>
      </c>
      <c r="AQ361" s="6">
        <v>0.7</v>
      </c>
      <c r="AR361" s="5" t="s">
        <v>5525</v>
      </c>
      <c r="AS361" s="5" t="s">
        <v>5526</v>
      </c>
      <c r="AT361" s="4" t="s">
        <v>362</v>
      </c>
      <c r="AU361" s="4" t="s">
        <v>5317</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W361" t="s">
        <v>5527</v>
      </c>
      <c r="BY361" s="67">
        <v>12150000</v>
      </c>
    </row>
    <row r="362" spans="1:118" ht="15.75" hidden="1">
      <c r="A362" s="49" t="str">
        <f>B362&amp;COUNTIF($B$3:B362,B362)</f>
        <v>02CD1433</v>
      </c>
      <c r="B362" s="3" t="s">
        <v>5051</v>
      </c>
      <c r="C362" s="4" t="s">
        <v>5052</v>
      </c>
      <c r="D362" s="4" t="s">
        <v>5053</v>
      </c>
      <c r="E362" s="4" t="s">
        <v>5054</v>
      </c>
      <c r="F362" s="4" t="s">
        <v>5055</v>
      </c>
      <c r="G362" s="4" t="s">
        <v>5097</v>
      </c>
      <c r="H362" s="3" t="s">
        <v>5529</v>
      </c>
      <c r="I362" s="4" t="s">
        <v>5530</v>
      </c>
      <c r="J362" s="4" t="s">
        <v>5531</v>
      </c>
      <c r="K362" s="5" t="s">
        <v>5532</v>
      </c>
      <c r="L362" s="6">
        <v>4</v>
      </c>
      <c r="M362" s="5" t="s">
        <v>127</v>
      </c>
      <c r="N362" s="88">
        <v>3</v>
      </c>
      <c r="O362" s="4" t="s">
        <v>144</v>
      </c>
      <c r="P362" s="88">
        <v>0</v>
      </c>
      <c r="Q362" s="4" t="s">
        <v>144</v>
      </c>
      <c r="R362" s="88">
        <v>11</v>
      </c>
      <c r="S362" s="4" t="s">
        <v>631</v>
      </c>
      <c r="T362" s="66" t="str">
        <f t="shared" si="5"/>
        <v>11. Ciudades y comunidades sostenibles</v>
      </c>
      <c r="U362" s="88" t="s">
        <v>349</v>
      </c>
      <c r="V362" s="4" t="s">
        <v>350</v>
      </c>
      <c r="W362" s="88" t="s">
        <v>840</v>
      </c>
      <c r="X362" s="4" t="s">
        <v>1039</v>
      </c>
      <c r="Y362" s="88" t="s">
        <v>349</v>
      </c>
      <c r="Z362" s="4" t="s">
        <v>1040</v>
      </c>
      <c r="AA362" s="52" t="s">
        <v>15468</v>
      </c>
      <c r="AB362" s="3" t="s">
        <v>1041</v>
      </c>
      <c r="AC362" s="4" t="s">
        <v>1549</v>
      </c>
      <c r="AD362" s="4" t="s">
        <v>5533</v>
      </c>
      <c r="AE362" s="4" t="s">
        <v>5534</v>
      </c>
      <c r="AF362" s="4" t="s">
        <v>5535</v>
      </c>
      <c r="AG362" s="4" t="s">
        <v>5536</v>
      </c>
      <c r="AH362" s="8">
        <v>1.1000000000000001E-3</v>
      </c>
      <c r="AI362" s="4" t="s">
        <v>5537</v>
      </c>
      <c r="AJ362" s="4" t="s">
        <v>5538</v>
      </c>
      <c r="AK362" s="4" t="s">
        <v>59</v>
      </c>
      <c r="AL362" s="4" t="s">
        <v>5539</v>
      </c>
      <c r="AM362" s="9">
        <v>1.1000000000000001E-3</v>
      </c>
      <c r="AN362" s="9">
        <v>1.1000000000000001E-3</v>
      </c>
      <c r="AO362" s="9">
        <v>1.1000000000000001E-3</v>
      </c>
      <c r="AP362" s="9">
        <v>1.1000000000000001E-3</v>
      </c>
      <c r="AQ362" s="6">
        <v>0.01</v>
      </c>
      <c r="AR362" s="5" t="s">
        <v>5540</v>
      </c>
      <c r="AS362" s="5" t="s">
        <v>5541</v>
      </c>
      <c r="AT362" s="4" t="s">
        <v>5364</v>
      </c>
      <c r="AU362" s="4" t="s">
        <v>5365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7">
        <v>24300000</v>
      </c>
    </row>
    <row r="363" spans="1:118" ht="15.75" hidden="1">
      <c r="A363" s="49" t="str">
        <f>B363&amp;COUNTIF($B$3:B363,B363)</f>
        <v>02CD1434</v>
      </c>
      <c r="B363" s="3" t="s">
        <v>5051</v>
      </c>
      <c r="C363" s="4" t="s">
        <v>5052</v>
      </c>
      <c r="D363" s="4" t="s">
        <v>5053</v>
      </c>
      <c r="E363" s="4" t="s">
        <v>5054</v>
      </c>
      <c r="F363" s="4" t="s">
        <v>5055</v>
      </c>
      <c r="G363" s="4" t="s">
        <v>5097</v>
      </c>
      <c r="H363" s="3" t="s">
        <v>5542</v>
      </c>
      <c r="I363" s="4" t="s">
        <v>5543</v>
      </c>
      <c r="J363" s="4" t="s">
        <v>5544</v>
      </c>
      <c r="K363" s="5" t="s">
        <v>5545</v>
      </c>
      <c r="L363" s="6">
        <v>1</v>
      </c>
      <c r="M363" s="5" t="s">
        <v>125</v>
      </c>
      <c r="N363" s="88">
        <v>5</v>
      </c>
      <c r="O363" s="5" t="s">
        <v>134</v>
      </c>
      <c r="P363" s="88">
        <v>0</v>
      </c>
      <c r="Q363" s="5" t="s">
        <v>134</v>
      </c>
      <c r="R363" s="88">
        <v>5</v>
      </c>
      <c r="S363" s="4" t="s">
        <v>268</v>
      </c>
      <c r="T363" s="66" t="str">
        <f t="shared" si="5"/>
        <v xml:space="preserve">5. Igualdad de género </v>
      </c>
      <c r="U363" s="88" t="s">
        <v>349</v>
      </c>
      <c r="V363" s="4" t="s">
        <v>350</v>
      </c>
      <c r="W363" s="88" t="s">
        <v>351</v>
      </c>
      <c r="X363" s="4" t="s">
        <v>352</v>
      </c>
      <c r="Y363" s="88" t="s">
        <v>353</v>
      </c>
      <c r="Z363" s="4" t="s">
        <v>354</v>
      </c>
      <c r="AA363" s="52" t="s">
        <v>1351</v>
      </c>
      <c r="AB363" s="3" t="s">
        <v>5546</v>
      </c>
      <c r="AC363" s="4" t="s">
        <v>5547</v>
      </c>
      <c r="AD363" s="4" t="s">
        <v>5548</v>
      </c>
      <c r="AE363" s="4" t="s">
        <v>5549</v>
      </c>
      <c r="AF363" s="4" t="s">
        <v>5550</v>
      </c>
      <c r="AG363" s="4" t="s">
        <v>5551</v>
      </c>
      <c r="AH363" s="8">
        <v>0.01</v>
      </c>
      <c r="AI363" s="4" t="s">
        <v>5552</v>
      </c>
      <c r="AJ363" s="4" t="s">
        <v>5553</v>
      </c>
      <c r="AK363" s="4" t="s">
        <v>59</v>
      </c>
      <c r="AL363" s="4" t="s">
        <v>5554</v>
      </c>
      <c r="AM363" s="9">
        <v>5.0000000000000001E-3</v>
      </c>
      <c r="AN363" s="9">
        <v>0.01</v>
      </c>
      <c r="AO363" s="9">
        <v>0.01</v>
      </c>
      <c r="AP363" s="9">
        <v>0.01</v>
      </c>
      <c r="AQ363" s="6">
        <v>0.03</v>
      </c>
      <c r="AR363" s="5" t="s">
        <v>5555</v>
      </c>
      <c r="AS363" s="5" t="s">
        <v>5556</v>
      </c>
      <c r="AT363" s="4" t="s">
        <v>362</v>
      </c>
      <c r="AU363" s="4" t="s">
        <v>5317</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7">
        <v>3000000</v>
      </c>
    </row>
    <row r="364" spans="1:118" ht="15.75" hidden="1">
      <c r="A364" s="49" t="str">
        <f>B364&amp;COUNTIF($B$3:B364,B364)</f>
        <v>02CD1435</v>
      </c>
      <c r="B364" s="3" t="s">
        <v>5051</v>
      </c>
      <c r="C364" s="4" t="s">
        <v>5052</v>
      </c>
      <c r="D364" s="4" t="s">
        <v>5053</v>
      </c>
      <c r="E364" s="4" t="s">
        <v>5054</v>
      </c>
      <c r="F364" s="4" t="s">
        <v>5055</v>
      </c>
      <c r="G364" s="4" t="s">
        <v>5097</v>
      </c>
      <c r="H364" s="3" t="s">
        <v>5557</v>
      </c>
      <c r="I364" s="4" t="s">
        <v>5558</v>
      </c>
      <c r="J364" s="4" t="s">
        <v>5559</v>
      </c>
      <c r="K364" s="5" t="s">
        <v>5560</v>
      </c>
      <c r="L364" s="6">
        <v>4</v>
      </c>
      <c r="M364" s="5" t="s">
        <v>127</v>
      </c>
      <c r="N364" s="88">
        <v>5</v>
      </c>
      <c r="O364" s="4" t="s">
        <v>146</v>
      </c>
      <c r="P364" s="88">
        <v>0</v>
      </c>
      <c r="Q364" s="4" t="s">
        <v>146</v>
      </c>
      <c r="R364" s="88">
        <v>11</v>
      </c>
      <c r="S364" s="4" t="s">
        <v>631</v>
      </c>
      <c r="T364" s="66" t="str">
        <f t="shared" si="5"/>
        <v>11. Ciudades y comunidades sostenibles</v>
      </c>
      <c r="U364" s="88" t="s">
        <v>349</v>
      </c>
      <c r="V364" s="4" t="s">
        <v>350</v>
      </c>
      <c r="W364" s="88" t="s">
        <v>840</v>
      </c>
      <c r="X364" s="4" t="s">
        <v>1039</v>
      </c>
      <c r="Y364" s="88" t="s">
        <v>349</v>
      </c>
      <c r="Z364" s="4" t="s">
        <v>1040</v>
      </c>
      <c r="AA364" s="52" t="s">
        <v>15468</v>
      </c>
      <c r="AB364" s="3" t="s">
        <v>1822</v>
      </c>
      <c r="AC364" s="4" t="s">
        <v>1823</v>
      </c>
      <c r="AD364" s="4" t="s">
        <v>5561</v>
      </c>
      <c r="AE364" s="4" t="s">
        <v>5562</v>
      </c>
      <c r="AF364" s="4" t="s">
        <v>5563</v>
      </c>
      <c r="AG364" s="4" t="s">
        <v>5564</v>
      </c>
      <c r="AH364" s="8">
        <v>4.3999999999999997E-2</v>
      </c>
      <c r="AI364" s="4" t="s">
        <v>5565</v>
      </c>
      <c r="AJ364" s="4" t="s">
        <v>5566</v>
      </c>
      <c r="AK364" s="4" t="s">
        <v>59</v>
      </c>
      <c r="AL364" s="4" t="s">
        <v>5361</v>
      </c>
      <c r="AM364" s="8">
        <v>0</v>
      </c>
      <c r="AN364" s="9">
        <v>0.02</v>
      </c>
      <c r="AO364" s="9">
        <v>4.3999999999999997E-2</v>
      </c>
      <c r="AP364" s="9">
        <v>4.3999999999999997E-2</v>
      </c>
      <c r="AQ364" s="6">
        <v>0.13</v>
      </c>
      <c r="AR364" s="5" t="s">
        <v>5567</v>
      </c>
      <c r="AS364" s="5" t="s">
        <v>5568</v>
      </c>
      <c r="AT364" s="4" t="s">
        <v>5364</v>
      </c>
      <c r="AU364" s="4" t="s">
        <v>5365</v>
      </c>
      <c r="AV364" s="4" t="s">
        <v>229</v>
      </c>
      <c r="AW364" s="4" t="s">
        <v>229</v>
      </c>
      <c r="AX364" s="4" t="s">
        <v>229</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5317</v>
      </c>
      <c r="BW364" s="49"/>
      <c r="BX364" s="49"/>
      <c r="BY364" s="67">
        <v>49260000</v>
      </c>
      <c r="BZ364" s="49"/>
      <c r="DK364" s="49"/>
      <c r="DL364" s="49"/>
      <c r="DM364" s="49"/>
      <c r="DN364" s="49"/>
    </row>
    <row r="365" spans="1:118" ht="15.75" hidden="1">
      <c r="A365" s="49" t="str">
        <f>B365&amp;COUNTIF($B$3:B365,B365)</f>
        <v>02CD1436</v>
      </c>
      <c r="B365" s="3" t="s">
        <v>5051</v>
      </c>
      <c r="C365" s="4" t="s">
        <v>5052</v>
      </c>
      <c r="D365" s="4" t="s">
        <v>5569</v>
      </c>
      <c r="E365" s="4" t="s">
        <v>5054</v>
      </c>
      <c r="F365" s="4" t="s">
        <v>5055</v>
      </c>
      <c r="G365" s="4" t="s">
        <v>5097</v>
      </c>
      <c r="H365" s="3" t="s">
        <v>5570</v>
      </c>
      <c r="I365" s="4" t="s">
        <v>5571</v>
      </c>
      <c r="J365" s="4" t="s">
        <v>5572</v>
      </c>
      <c r="K365" s="5" t="s">
        <v>5573</v>
      </c>
      <c r="L365" s="6">
        <v>1</v>
      </c>
      <c r="M365" s="5" t="s">
        <v>125</v>
      </c>
      <c r="N365" s="88">
        <v>6</v>
      </c>
      <c r="O365" s="5" t="s">
        <v>135</v>
      </c>
      <c r="P365" s="88">
        <v>0</v>
      </c>
      <c r="Q365" s="5" t="s">
        <v>135</v>
      </c>
      <c r="R365" s="88">
        <v>10</v>
      </c>
      <c r="S365" s="4" t="s">
        <v>286</v>
      </c>
      <c r="T365" s="66" t="str">
        <f t="shared" si="5"/>
        <v xml:space="preserve">10. Reducción de las desigualdades </v>
      </c>
      <c r="U365" s="88" t="s">
        <v>349</v>
      </c>
      <c r="V365" s="4" t="s">
        <v>350</v>
      </c>
      <c r="W365" s="88" t="s">
        <v>351</v>
      </c>
      <c r="X365" s="4" t="s">
        <v>352</v>
      </c>
      <c r="Y365" s="88" t="s">
        <v>353</v>
      </c>
      <c r="Z365" s="4" t="s">
        <v>354</v>
      </c>
      <c r="AA365" s="52" t="s">
        <v>1351</v>
      </c>
      <c r="AB365" s="3" t="s">
        <v>375</v>
      </c>
      <c r="AC365" s="4" t="s">
        <v>376</v>
      </c>
      <c r="AD365" s="4" t="s">
        <v>5574</v>
      </c>
      <c r="AE365" s="4" t="s">
        <v>5575</v>
      </c>
      <c r="AF365" s="4" t="s">
        <v>5576</v>
      </c>
      <c r="AG365" s="4" t="s">
        <v>5577</v>
      </c>
      <c r="AH365" s="8">
        <v>1</v>
      </c>
      <c r="AI365" s="4" t="s">
        <v>5578</v>
      </c>
      <c r="AJ365" s="4" t="s">
        <v>5579</v>
      </c>
      <c r="AK365" s="4" t="s">
        <v>59</v>
      </c>
      <c r="AL365" s="4" t="s">
        <v>5580</v>
      </c>
      <c r="AM365" s="8">
        <v>0</v>
      </c>
      <c r="AN365" s="8">
        <v>0</v>
      </c>
      <c r="AO365" s="8">
        <v>0</v>
      </c>
      <c r="AP365" s="9">
        <v>1</v>
      </c>
      <c r="AQ365" s="3" t="s">
        <v>5581</v>
      </c>
      <c r="AR365" s="5" t="s">
        <v>5581</v>
      </c>
      <c r="AS365" s="5" t="s">
        <v>5582</v>
      </c>
      <c r="AT365" s="4" t="s">
        <v>362</v>
      </c>
      <c r="AU365" s="4" t="s">
        <v>5317</v>
      </c>
      <c r="AV365" s="4" t="s">
        <v>5583</v>
      </c>
      <c r="AW365" s="4" t="s">
        <v>229</v>
      </c>
      <c r="AX365" s="4" t="s">
        <v>5317</v>
      </c>
      <c r="AY365" s="4" t="s">
        <v>5584</v>
      </c>
      <c r="AZ365" s="4" t="s">
        <v>229</v>
      </c>
      <c r="BA365" s="4" t="s">
        <v>5317</v>
      </c>
      <c r="BB365" s="4" t="s">
        <v>5585</v>
      </c>
      <c r="BC365" s="4" t="s">
        <v>229</v>
      </c>
      <c r="BD365" s="4" t="s">
        <v>5586</v>
      </c>
      <c r="BE365" s="4" t="s">
        <v>5587</v>
      </c>
      <c r="BF365" s="4" t="s">
        <v>229</v>
      </c>
      <c r="BG365" s="4" t="s">
        <v>5317</v>
      </c>
      <c r="BH365" s="4" t="s">
        <v>5588</v>
      </c>
      <c r="BI365" s="4" t="s">
        <v>229</v>
      </c>
      <c r="BJ365" s="4" t="s">
        <v>5317</v>
      </c>
      <c r="BK365" s="4" t="s">
        <v>5589</v>
      </c>
      <c r="BL365" s="4" t="s">
        <v>229</v>
      </c>
      <c r="BM365" s="4" t="s">
        <v>5317</v>
      </c>
      <c r="BN365" s="4" t="s">
        <v>5590</v>
      </c>
      <c r="BO365" s="4" t="s">
        <v>229</v>
      </c>
      <c r="BP365" s="4" t="s">
        <v>5317</v>
      </c>
      <c r="BQ365" s="4" t="s">
        <v>5591</v>
      </c>
      <c r="BR365" s="4" t="s">
        <v>229</v>
      </c>
      <c r="BS365" s="4" t="s">
        <v>5317</v>
      </c>
      <c r="BT365" s="4" t="s">
        <v>5592</v>
      </c>
      <c r="BU365" s="4" t="s">
        <v>229</v>
      </c>
      <c r="BV365" s="4" t="s">
        <v>229</v>
      </c>
      <c r="BY365" s="67">
        <v>10000000</v>
      </c>
      <c r="BZ365" t="s">
        <v>5528</v>
      </c>
    </row>
    <row r="366" spans="1:118" ht="15.75" hidden="1">
      <c r="A366" s="49" t="str">
        <f>B366&amp;COUNTIF($B$3:B366,B366)</f>
        <v>02CD1437</v>
      </c>
      <c r="B366" s="3" t="s">
        <v>5051</v>
      </c>
      <c r="C366" s="4" t="s">
        <v>5052</v>
      </c>
      <c r="D366" s="4" t="s">
        <v>5569</v>
      </c>
      <c r="E366" s="4" t="s">
        <v>5054</v>
      </c>
      <c r="F366" s="4" t="s">
        <v>5055</v>
      </c>
      <c r="G366" s="4" t="s">
        <v>5097</v>
      </c>
      <c r="H366" s="3" t="s">
        <v>1243</v>
      </c>
      <c r="I366" s="4" t="s">
        <v>1244</v>
      </c>
      <c r="J366" s="4" t="s">
        <v>15521</v>
      </c>
      <c r="K366" s="5" t="s">
        <v>15527</v>
      </c>
      <c r="L366" s="6">
        <v>1</v>
      </c>
      <c r="M366" s="5" t="s">
        <v>125</v>
      </c>
      <c r="N366" s="88">
        <v>6</v>
      </c>
      <c r="O366" s="5" t="s">
        <v>135</v>
      </c>
      <c r="P366" s="88">
        <v>0</v>
      </c>
      <c r="Q366" s="5" t="s">
        <v>135</v>
      </c>
      <c r="R366" s="88">
        <v>10</v>
      </c>
      <c r="S366" s="4" t="s">
        <v>286</v>
      </c>
      <c r="T366" s="66" t="str">
        <f t="shared" si="5"/>
        <v xml:space="preserve">10. Reducción de las desigualdades </v>
      </c>
      <c r="U366" s="88">
        <v>2</v>
      </c>
      <c r="V366" s="4" t="s">
        <v>350</v>
      </c>
      <c r="W366" s="88" t="s">
        <v>3581</v>
      </c>
      <c r="X366" s="4" t="s">
        <v>1702</v>
      </c>
      <c r="Y366" s="88" t="s">
        <v>497</v>
      </c>
      <c r="Z366" s="4" t="s">
        <v>1702</v>
      </c>
      <c r="AA366" s="52" t="s">
        <v>8284</v>
      </c>
      <c r="AB366" s="3" t="s">
        <v>1247</v>
      </c>
      <c r="AC366" s="4" t="s">
        <v>1248</v>
      </c>
      <c r="AD366" s="4" t="s">
        <v>15521</v>
      </c>
      <c r="AE366" s="4" t="s">
        <v>15521</v>
      </c>
      <c r="AF366" s="4" t="s">
        <v>15521</v>
      </c>
      <c r="AG366" s="4" t="s">
        <v>15521</v>
      </c>
      <c r="AH366" s="8" t="s">
        <v>15521</v>
      </c>
      <c r="AI366" s="4" t="s">
        <v>15521</v>
      </c>
      <c r="AJ366" s="4" t="s">
        <v>15521</v>
      </c>
      <c r="AK366" s="4" t="s">
        <v>15521</v>
      </c>
      <c r="AL366" s="4" t="s">
        <v>15521</v>
      </c>
      <c r="AM366" s="8" t="s">
        <v>15521</v>
      </c>
      <c r="AN366" s="8" t="s">
        <v>15521</v>
      </c>
      <c r="AO366" s="8" t="s">
        <v>15521</v>
      </c>
      <c r="AP366" s="9" t="s">
        <v>15521</v>
      </c>
      <c r="AQ366" s="3" t="s">
        <v>15521</v>
      </c>
      <c r="AR366" s="5" t="s">
        <v>15521</v>
      </c>
      <c r="AS366" s="5" t="s">
        <v>15521</v>
      </c>
      <c r="AT366" s="4" t="s">
        <v>15521</v>
      </c>
      <c r="AU366" s="4" t="s">
        <v>15521</v>
      </c>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75" hidden="1">
      <c r="A367" s="49" t="str">
        <f>B367&amp;COUNTIF($B$3:B367,B367)</f>
        <v>02CD151</v>
      </c>
      <c r="B367" s="3" t="s">
        <v>5607</v>
      </c>
      <c r="C367" s="4" t="s">
        <v>5608</v>
      </c>
      <c r="D367" s="4" t="s">
        <v>5609</v>
      </c>
      <c r="E367" s="4" t="s">
        <v>5610</v>
      </c>
      <c r="F367" s="4" t="s">
        <v>5611</v>
      </c>
      <c r="G367" s="4" t="s">
        <v>5612</v>
      </c>
      <c r="H367" s="3" t="s">
        <v>898</v>
      </c>
      <c r="I367" s="4" t="s">
        <v>899</v>
      </c>
      <c r="J367" s="4" t="s">
        <v>5613</v>
      </c>
      <c r="K367" s="5" t="s">
        <v>5614</v>
      </c>
      <c r="L367" s="6">
        <v>5</v>
      </c>
      <c r="M367" s="5" t="s">
        <v>128</v>
      </c>
      <c r="N367" s="88">
        <v>1</v>
      </c>
      <c r="O367" s="4" t="s">
        <v>148</v>
      </c>
      <c r="P367" s="88">
        <v>11</v>
      </c>
      <c r="Q367" s="4" t="s">
        <v>201</v>
      </c>
      <c r="R367" s="88">
        <v>16</v>
      </c>
      <c r="S367" s="4" t="s">
        <v>31</v>
      </c>
      <c r="T367" s="66" t="str">
        <f t="shared" si="5"/>
        <v>16. Paz, justicia e instituciones sólidas</v>
      </c>
      <c r="U367" s="88" t="s">
        <v>497</v>
      </c>
      <c r="V367" s="4" t="s">
        <v>34</v>
      </c>
      <c r="W367" s="88" t="s">
        <v>3581</v>
      </c>
      <c r="X367" s="4" t="s">
        <v>235</v>
      </c>
      <c r="Y367" s="88" t="s">
        <v>497</v>
      </c>
      <c r="Z367" s="4" t="s">
        <v>902</v>
      </c>
      <c r="AA367" s="52" t="s">
        <v>15458</v>
      </c>
      <c r="AB367" s="3" t="s">
        <v>903</v>
      </c>
      <c r="AC367" s="4" t="s">
        <v>904</v>
      </c>
      <c r="AD367" s="4" t="s">
        <v>5615</v>
      </c>
      <c r="AE367" s="4" t="s">
        <v>5616</v>
      </c>
      <c r="AF367" s="4" t="s">
        <v>5617</v>
      </c>
      <c r="AG367" s="4" t="s">
        <v>5618</v>
      </c>
      <c r="AH367" s="8">
        <v>1</v>
      </c>
      <c r="AI367" s="4" t="s">
        <v>5619</v>
      </c>
      <c r="AJ367" s="4" t="s">
        <v>5620</v>
      </c>
      <c r="AK367" s="4" t="s">
        <v>59</v>
      </c>
      <c r="AL367" s="4" t="s">
        <v>5621</v>
      </c>
      <c r="AM367" s="9">
        <v>0.25</v>
      </c>
      <c r="AN367" s="9">
        <v>0.5</v>
      </c>
      <c r="AO367" s="9">
        <v>0.75</v>
      </c>
      <c r="AP367" s="9">
        <v>1</v>
      </c>
      <c r="AQ367" s="6">
        <v>1</v>
      </c>
      <c r="AR367" s="5" t="s">
        <v>5622</v>
      </c>
      <c r="AS367" s="5" t="s">
        <v>5623</v>
      </c>
      <c r="AT367" s="4" t="s">
        <v>5624</v>
      </c>
      <c r="AU367" s="4" t="s">
        <v>5625</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49"/>
      <c r="BX367" s="49"/>
      <c r="BY367" s="67">
        <v>93000000</v>
      </c>
    </row>
    <row r="368" spans="1:118" ht="15.75" hidden="1">
      <c r="A368" s="49" t="str">
        <f>B368&amp;COUNTIF($B$3:B368,B368)</f>
        <v>02CD152</v>
      </c>
      <c r="B368" s="3" t="s">
        <v>5607</v>
      </c>
      <c r="C368" s="4" t="s">
        <v>5608</v>
      </c>
      <c r="D368" s="4" t="s">
        <v>5609</v>
      </c>
      <c r="E368" s="4" t="s">
        <v>5610</v>
      </c>
      <c r="F368" s="4" t="s">
        <v>5611</v>
      </c>
      <c r="G368" s="4" t="s">
        <v>5612</v>
      </c>
      <c r="H368" s="3" t="s">
        <v>946</v>
      </c>
      <c r="I368" s="4" t="s">
        <v>947</v>
      </c>
      <c r="J368" s="4" t="s">
        <v>5626</v>
      </c>
      <c r="K368" s="5" t="s">
        <v>5627</v>
      </c>
      <c r="L368" s="6">
        <v>2</v>
      </c>
      <c r="M368" s="5" t="s">
        <v>22</v>
      </c>
      <c r="N368" s="88">
        <v>3</v>
      </c>
      <c r="O368" s="5" t="s">
        <v>138</v>
      </c>
      <c r="P368" s="88">
        <v>3</v>
      </c>
      <c r="Q368" s="5" t="s">
        <v>185</v>
      </c>
      <c r="R368" s="88">
        <v>11</v>
      </c>
      <c r="S368" s="4" t="s">
        <v>631</v>
      </c>
      <c r="T368" s="66" t="str">
        <f t="shared" si="5"/>
        <v>11. Ciudades y comunidades sostenibles</v>
      </c>
      <c r="U368" s="88" t="s">
        <v>349</v>
      </c>
      <c r="V368" s="4" t="s">
        <v>350</v>
      </c>
      <c r="W368" s="88" t="s">
        <v>497</v>
      </c>
      <c r="X368" s="4" t="s">
        <v>928</v>
      </c>
      <c r="Y368" s="88" t="s">
        <v>497</v>
      </c>
      <c r="Z368" s="4" t="s">
        <v>950</v>
      </c>
      <c r="AA368" s="52" t="s">
        <v>15464</v>
      </c>
      <c r="AB368" s="3" t="s">
        <v>951</v>
      </c>
      <c r="AC368" s="4" t="s">
        <v>952</v>
      </c>
      <c r="AD368" s="4" t="s">
        <v>5628</v>
      </c>
      <c r="AE368" s="4" t="s">
        <v>5629</v>
      </c>
      <c r="AF368" s="4" t="s">
        <v>5630</v>
      </c>
      <c r="AG368" s="4" t="s">
        <v>5631</v>
      </c>
      <c r="AH368" s="8">
        <v>1</v>
      </c>
      <c r="AI368" s="4" t="s">
        <v>5632</v>
      </c>
      <c r="AJ368" s="4" t="s">
        <v>5633</v>
      </c>
      <c r="AK368" s="4" t="s">
        <v>59</v>
      </c>
      <c r="AL368" s="4" t="s">
        <v>5621</v>
      </c>
      <c r="AM368" s="9">
        <v>0.25</v>
      </c>
      <c r="AN368" s="9">
        <v>0.5</v>
      </c>
      <c r="AO368" s="9">
        <v>0.75</v>
      </c>
      <c r="AP368" s="9">
        <v>1</v>
      </c>
      <c r="AQ368" s="6">
        <v>1</v>
      </c>
      <c r="AR368" s="5" t="s">
        <v>5631</v>
      </c>
      <c r="AS368" s="5" t="s">
        <v>5634</v>
      </c>
      <c r="AT368" s="4" t="s">
        <v>5635</v>
      </c>
      <c r="AU368" s="4" t="s">
        <v>5636</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7">
        <v>1618161085.0599999</v>
      </c>
    </row>
    <row r="369" spans="1:118" ht="15.75" hidden="1">
      <c r="A369" s="49" t="str">
        <f>B369&amp;COUNTIF($B$3:B369,B369)</f>
        <v>02CD153</v>
      </c>
      <c r="B369" s="3" t="s">
        <v>5607</v>
      </c>
      <c r="C369" s="4" t="s">
        <v>5608</v>
      </c>
      <c r="D369" s="4" t="s">
        <v>5609</v>
      </c>
      <c r="E369" s="4" t="s">
        <v>5610</v>
      </c>
      <c r="F369" s="4" t="s">
        <v>5611</v>
      </c>
      <c r="G369" s="4" t="s">
        <v>5612</v>
      </c>
      <c r="H369" s="3" t="s">
        <v>5637</v>
      </c>
      <c r="I369" s="4" t="s">
        <v>5638</v>
      </c>
      <c r="J369" s="4" t="s">
        <v>5639</v>
      </c>
      <c r="K369" s="5" t="s">
        <v>5640</v>
      </c>
      <c r="L369" s="6">
        <v>2</v>
      </c>
      <c r="M369" s="5" t="s">
        <v>22</v>
      </c>
      <c r="N369" s="88">
        <v>3</v>
      </c>
      <c r="O369" s="4" t="s">
        <v>138</v>
      </c>
      <c r="P369" s="88">
        <v>2</v>
      </c>
      <c r="Q369" s="4" t="s">
        <v>184</v>
      </c>
      <c r="R369" s="88">
        <v>6</v>
      </c>
      <c r="S369" s="4" t="s">
        <v>1300</v>
      </c>
      <c r="T369" s="66" t="str">
        <f t="shared" si="5"/>
        <v xml:space="preserve">6. Agua limpia y saneamiento </v>
      </c>
      <c r="U369" s="88" t="s">
        <v>349</v>
      </c>
      <c r="V369" s="4" t="s">
        <v>350</v>
      </c>
      <c r="W369" s="88" t="s">
        <v>349</v>
      </c>
      <c r="X369" s="4" t="s">
        <v>783</v>
      </c>
      <c r="Y369" s="88" t="s">
        <v>528</v>
      </c>
      <c r="Z369" s="4" t="s">
        <v>1301</v>
      </c>
      <c r="AA369" s="52" t="s">
        <v>15460</v>
      </c>
      <c r="AB369" s="3" t="s">
        <v>5641</v>
      </c>
      <c r="AC369" s="4" t="s">
        <v>5642</v>
      </c>
      <c r="AD369" s="4" t="s">
        <v>5643</v>
      </c>
      <c r="AE369" s="4" t="s">
        <v>5644</v>
      </c>
      <c r="AF369" s="4" t="s">
        <v>5645</v>
      </c>
      <c r="AG369" s="4" t="s">
        <v>5646</v>
      </c>
      <c r="AH369" s="3">
        <v>0.27239999999999998</v>
      </c>
      <c r="AI369" s="4" t="s">
        <v>5647</v>
      </c>
      <c r="AJ369" s="4" t="s">
        <v>5648</v>
      </c>
      <c r="AK369" s="4" t="s">
        <v>2651</v>
      </c>
      <c r="AL369" s="4" t="s">
        <v>5649</v>
      </c>
      <c r="AM369" s="3">
        <v>6.6000000000000003E-2</v>
      </c>
      <c r="AN369" s="3">
        <v>0.1212</v>
      </c>
      <c r="AO369" s="3">
        <v>0.18720000000000001</v>
      </c>
      <c r="AP369" s="6">
        <v>0.27200000000000002</v>
      </c>
      <c r="AQ369" s="6">
        <v>1</v>
      </c>
      <c r="AR369" s="5" t="s">
        <v>5650</v>
      </c>
      <c r="AS369" s="5" t="s">
        <v>5651</v>
      </c>
      <c r="AT369" s="4" t="s">
        <v>5652</v>
      </c>
      <c r="AU369" s="4" t="s">
        <v>1315</v>
      </c>
      <c r="AV369" s="4" t="s">
        <v>229</v>
      </c>
      <c r="AW369" s="4" t="s">
        <v>229</v>
      </c>
      <c r="AX369" s="4" t="s">
        <v>229</v>
      </c>
      <c r="AY369" s="4" t="s">
        <v>229</v>
      </c>
      <c r="AZ369" s="4" t="s">
        <v>229</v>
      </c>
      <c r="BA369" s="4" t="s">
        <v>229</v>
      </c>
      <c r="BB369" s="4" t="s">
        <v>229</v>
      </c>
      <c r="BC369" s="4" t="s">
        <v>229</v>
      </c>
      <c r="BD369" s="4" t="s">
        <v>229</v>
      </c>
      <c r="BE369" s="4" t="s">
        <v>229</v>
      </c>
      <c r="BF369" s="4" t="s">
        <v>229</v>
      </c>
      <c r="BG369" s="4" t="s">
        <v>229</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7">
        <v>200000</v>
      </c>
    </row>
    <row r="370" spans="1:118" ht="15.75" hidden="1">
      <c r="A370" s="49" t="str">
        <f>B370&amp;COUNTIF($B$3:B370,B370)</f>
        <v>02CD154</v>
      </c>
      <c r="B370" s="3" t="s">
        <v>5607</v>
      </c>
      <c r="C370" s="4" t="s">
        <v>5608</v>
      </c>
      <c r="D370" s="4" t="s">
        <v>5609</v>
      </c>
      <c r="E370" s="4" t="s">
        <v>5610</v>
      </c>
      <c r="F370" s="4" t="s">
        <v>5611</v>
      </c>
      <c r="G370" s="4" t="s">
        <v>5612</v>
      </c>
      <c r="H370" s="3" t="s">
        <v>1261</v>
      </c>
      <c r="I370" s="4" t="s">
        <v>1262</v>
      </c>
      <c r="J370" s="4" t="s">
        <v>5653</v>
      </c>
      <c r="K370" s="5" t="s">
        <v>5654</v>
      </c>
      <c r="L370" s="6">
        <v>2</v>
      </c>
      <c r="M370" s="5" t="s">
        <v>22</v>
      </c>
      <c r="N370" s="88">
        <v>2</v>
      </c>
      <c r="O370" s="5" t="s">
        <v>25</v>
      </c>
      <c r="P370" s="88">
        <v>2</v>
      </c>
      <c r="Q370" s="5" t="s">
        <v>180</v>
      </c>
      <c r="R370" s="88">
        <v>11</v>
      </c>
      <c r="S370" s="4" t="s">
        <v>631</v>
      </c>
      <c r="T370" s="66" t="str">
        <f t="shared" si="5"/>
        <v>11. Ciudades y comunidades sostenibles</v>
      </c>
      <c r="U370" s="88" t="s">
        <v>349</v>
      </c>
      <c r="V370" s="4" t="s">
        <v>350</v>
      </c>
      <c r="W370" s="88" t="s">
        <v>349</v>
      </c>
      <c r="X370" s="4" t="s">
        <v>783</v>
      </c>
      <c r="Y370" s="88" t="s">
        <v>497</v>
      </c>
      <c r="Z370" s="4" t="s">
        <v>784</v>
      </c>
      <c r="AA370" s="52" t="s">
        <v>15456</v>
      </c>
      <c r="AB370" s="3" t="s">
        <v>1265</v>
      </c>
      <c r="AC370" s="4" t="s">
        <v>1266</v>
      </c>
      <c r="AD370" s="4" t="s">
        <v>5655</v>
      </c>
      <c r="AE370" s="4" t="s">
        <v>5656</v>
      </c>
      <c r="AF370" s="4" t="s">
        <v>5657</v>
      </c>
      <c r="AG370" s="4" t="s">
        <v>5658</v>
      </c>
      <c r="AH370" s="3">
        <v>1.7999999999999999E-2</v>
      </c>
      <c r="AI370" s="4" t="s">
        <v>5659</v>
      </c>
      <c r="AJ370" s="4" t="s">
        <v>5660</v>
      </c>
      <c r="AK370" s="4" t="s">
        <v>2651</v>
      </c>
      <c r="AL370" s="4" t="s">
        <v>5661</v>
      </c>
      <c r="AM370" s="8">
        <v>0</v>
      </c>
      <c r="AN370" s="8">
        <v>0</v>
      </c>
      <c r="AO370" s="8">
        <v>8.9999999999999993E-3</v>
      </c>
      <c r="AP370" s="8">
        <v>1.7999999999999999E-2</v>
      </c>
      <c r="AQ370" s="6">
        <v>1</v>
      </c>
      <c r="AR370" s="5" t="s">
        <v>5658</v>
      </c>
      <c r="AS370" s="5" t="s">
        <v>5662</v>
      </c>
      <c r="AT370" s="4" t="s">
        <v>5652</v>
      </c>
      <c r="AU370" s="4" t="s">
        <v>1315</v>
      </c>
      <c r="AV370" s="4" t="s">
        <v>5663</v>
      </c>
      <c r="AW370" s="4" t="s">
        <v>5652</v>
      </c>
      <c r="AX370" s="4" t="s">
        <v>1315</v>
      </c>
      <c r="AY370" s="4" t="s">
        <v>5664</v>
      </c>
      <c r="AZ370" s="4" t="s">
        <v>5635</v>
      </c>
      <c r="BA370" s="4" t="s">
        <v>5636</v>
      </c>
      <c r="BB370" s="4" t="s">
        <v>5665</v>
      </c>
      <c r="BC370" s="4" t="s">
        <v>5652</v>
      </c>
      <c r="BD370" s="4" t="s">
        <v>1315</v>
      </c>
      <c r="BE370" s="4" t="s">
        <v>5666</v>
      </c>
      <c r="BF370" s="4" t="s">
        <v>5652</v>
      </c>
      <c r="BG370" s="4" t="s">
        <v>1315</v>
      </c>
      <c r="BH370" s="4" t="s">
        <v>5667</v>
      </c>
      <c r="BI370" s="4" t="s">
        <v>5652</v>
      </c>
      <c r="BJ370" s="4" t="s">
        <v>1315</v>
      </c>
      <c r="BK370" s="4" t="s">
        <v>5668</v>
      </c>
      <c r="BL370" s="4" t="s">
        <v>5652</v>
      </c>
      <c r="BM370" s="4" t="s">
        <v>1315</v>
      </c>
      <c r="BN370" s="4" t="s">
        <v>5669</v>
      </c>
      <c r="BO370" s="4" t="s">
        <v>5670</v>
      </c>
      <c r="BP370" s="4" t="s">
        <v>5671</v>
      </c>
      <c r="BQ370" s="4" t="s">
        <v>5672</v>
      </c>
      <c r="BR370" s="4" t="s">
        <v>5652</v>
      </c>
      <c r="BS370" s="4" t="s">
        <v>1315</v>
      </c>
      <c r="BT370" s="4" t="s">
        <v>229</v>
      </c>
      <c r="BU370" s="4" t="s">
        <v>229</v>
      </c>
      <c r="BV370" s="4" t="s">
        <v>229</v>
      </c>
      <c r="BW370" t="s">
        <v>120</v>
      </c>
      <c r="BX370" t="s">
        <v>122</v>
      </c>
      <c r="BY370" s="67">
        <v>162198873</v>
      </c>
      <c r="BZ370" s="15"/>
      <c r="DK370" s="15"/>
      <c r="DL370" s="15"/>
      <c r="DM370" s="15"/>
      <c r="DN370" s="15"/>
    </row>
    <row r="371" spans="1:118" ht="15.75" hidden="1">
      <c r="A371" s="49" t="str">
        <f>B371&amp;COUNTIF($B$3:B371,B371)</f>
        <v>02CD155</v>
      </c>
      <c r="B371" s="3" t="s">
        <v>5607</v>
      </c>
      <c r="C371" s="4" t="s">
        <v>5608</v>
      </c>
      <c r="D371" s="4" t="s">
        <v>5609</v>
      </c>
      <c r="E371" s="4" t="s">
        <v>5610</v>
      </c>
      <c r="F371" s="4" t="s">
        <v>5611</v>
      </c>
      <c r="G371" s="4" t="s">
        <v>5612</v>
      </c>
      <c r="H371" s="3" t="s">
        <v>14</v>
      </c>
      <c r="I371" s="4" t="s">
        <v>16</v>
      </c>
      <c r="J371" s="4" t="s">
        <v>5673</v>
      </c>
      <c r="K371" s="5" t="s">
        <v>5674</v>
      </c>
      <c r="L371" s="6">
        <v>2</v>
      </c>
      <c r="M371" s="5" t="s">
        <v>22</v>
      </c>
      <c r="N371" s="88" t="s">
        <v>349</v>
      </c>
      <c r="O371" s="4" t="s">
        <v>25</v>
      </c>
      <c r="P371" s="88" t="s">
        <v>497</v>
      </c>
      <c r="Q371" s="4" t="s">
        <v>28</v>
      </c>
      <c r="R371" s="88" t="s">
        <v>1593</v>
      </c>
      <c r="S371" s="4" t="s">
        <v>286</v>
      </c>
      <c r="T371" s="66" t="str">
        <f t="shared" si="5"/>
        <v xml:space="preserve">10. Reducción de las desigualdades </v>
      </c>
      <c r="U371" s="88" t="s">
        <v>497</v>
      </c>
      <c r="V371" s="4" t="s">
        <v>34</v>
      </c>
      <c r="W371" s="88" t="s">
        <v>349</v>
      </c>
      <c r="X371" s="4" t="s">
        <v>269</v>
      </c>
      <c r="Y371" s="88" t="s">
        <v>349</v>
      </c>
      <c r="Z371" s="4" t="s">
        <v>3891</v>
      </c>
      <c r="AA371" s="52" t="s">
        <v>15479</v>
      </c>
      <c r="AB371" s="3" t="s">
        <v>42</v>
      </c>
      <c r="AC371" s="4" t="s">
        <v>44</v>
      </c>
      <c r="AD371" s="4" t="s">
        <v>5675</v>
      </c>
      <c r="AE371" s="4" t="s">
        <v>5676</v>
      </c>
      <c r="AF371" s="4" t="s">
        <v>5677</v>
      </c>
      <c r="AG371" s="4" t="s">
        <v>5678</v>
      </c>
      <c r="AH371" s="3">
        <v>1.9400000000000001E-2</v>
      </c>
      <c r="AI371" s="4" t="s">
        <v>5679</v>
      </c>
      <c r="AJ371" s="4" t="s">
        <v>5680</v>
      </c>
      <c r="AK371" s="4" t="s">
        <v>2651</v>
      </c>
      <c r="AL371" s="4" t="s">
        <v>5681</v>
      </c>
      <c r="AM371" s="8">
        <v>0</v>
      </c>
      <c r="AN371" s="8">
        <v>1.9400000000000001E-2</v>
      </c>
      <c r="AO371" s="8">
        <v>1.9400000000000001E-2</v>
      </c>
      <c r="AP371" s="8">
        <v>1.9400000000000001E-2</v>
      </c>
      <c r="AQ371" s="6">
        <v>1</v>
      </c>
      <c r="AR371" s="5" t="s">
        <v>5678</v>
      </c>
      <c r="AS371" s="5" t="s">
        <v>5682</v>
      </c>
      <c r="AT371" s="4" t="s">
        <v>5683</v>
      </c>
      <c r="AU371" s="4" t="s">
        <v>2378</v>
      </c>
      <c r="AV371" s="4" t="s">
        <v>5684</v>
      </c>
      <c r="AW371" s="4" t="s">
        <v>5683</v>
      </c>
      <c r="AX371" s="4" t="s">
        <v>2378</v>
      </c>
      <c r="AY371" s="4" t="s">
        <v>229</v>
      </c>
      <c r="AZ371" s="4" t="s">
        <v>229</v>
      </c>
      <c r="BA371" s="4" t="s">
        <v>229</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7">
        <v>500000</v>
      </c>
    </row>
    <row r="372" spans="1:118" ht="15.75" hidden="1">
      <c r="A372" s="49" t="str">
        <f>B372&amp;COUNTIF($B$3:B372,B372)</f>
        <v>02CD156</v>
      </c>
      <c r="B372" s="3" t="s">
        <v>5607</v>
      </c>
      <c r="C372" s="4" t="s">
        <v>5608</v>
      </c>
      <c r="D372" s="4" t="s">
        <v>5609</v>
      </c>
      <c r="E372" s="4" t="s">
        <v>5610</v>
      </c>
      <c r="F372" s="4" t="s">
        <v>5611</v>
      </c>
      <c r="G372" s="4" t="s">
        <v>5612</v>
      </c>
      <c r="H372" s="3" t="s">
        <v>231</v>
      </c>
      <c r="I372" s="4" t="s">
        <v>232</v>
      </c>
      <c r="J372" s="4" t="s">
        <v>5685</v>
      </c>
      <c r="K372" s="5" t="s">
        <v>5686</v>
      </c>
      <c r="L372" s="6">
        <v>5</v>
      </c>
      <c r="M372" s="5" t="s">
        <v>128</v>
      </c>
      <c r="N372" s="88">
        <v>3</v>
      </c>
      <c r="O372" s="5" t="s">
        <v>150</v>
      </c>
      <c r="P372" s="88">
        <v>1</v>
      </c>
      <c r="Q372" s="5" t="s">
        <v>209</v>
      </c>
      <c r="R372" s="88">
        <v>16</v>
      </c>
      <c r="S372" s="4" t="s">
        <v>31</v>
      </c>
      <c r="T372" s="66" t="str">
        <f t="shared" si="5"/>
        <v>16. Paz, justicia e instituciones sólidas</v>
      </c>
      <c r="U372" s="88" t="s">
        <v>497</v>
      </c>
      <c r="V372" s="4" t="s">
        <v>34</v>
      </c>
      <c r="W372" s="88" t="s">
        <v>3581</v>
      </c>
      <c r="X372" s="4" t="s">
        <v>235</v>
      </c>
      <c r="Y372" s="88" t="s">
        <v>349</v>
      </c>
      <c r="Z372" s="4" t="s">
        <v>236</v>
      </c>
      <c r="AA372" s="52" t="s">
        <v>15449</v>
      </c>
      <c r="AB372" s="3" t="s">
        <v>237</v>
      </c>
      <c r="AC372" s="4" t="s">
        <v>238</v>
      </c>
      <c r="AD372" s="4" t="s">
        <v>5687</v>
      </c>
      <c r="AE372" s="4" t="s">
        <v>5688</v>
      </c>
      <c r="AF372" s="4" t="s">
        <v>5689</v>
      </c>
      <c r="AG372" s="4" t="s">
        <v>5690</v>
      </c>
      <c r="AH372" s="8">
        <v>1</v>
      </c>
      <c r="AI372" s="4" t="s">
        <v>5691</v>
      </c>
      <c r="AJ372" s="4" t="s">
        <v>5620</v>
      </c>
      <c r="AK372" s="4" t="s">
        <v>59</v>
      </c>
      <c r="AL372" s="4" t="s">
        <v>5621</v>
      </c>
      <c r="AM372" s="9">
        <v>0.25</v>
      </c>
      <c r="AN372" s="9">
        <v>0.5</v>
      </c>
      <c r="AO372" s="9">
        <v>0.75</v>
      </c>
      <c r="AP372" s="9">
        <v>1</v>
      </c>
      <c r="AQ372" s="6">
        <v>1</v>
      </c>
      <c r="AR372" s="5" t="s">
        <v>5692</v>
      </c>
      <c r="AS372" s="5" t="s">
        <v>5693</v>
      </c>
      <c r="AT372" s="4" t="s">
        <v>5694</v>
      </c>
      <c r="AU372" s="4" t="s">
        <v>5695</v>
      </c>
      <c r="AV372" s="4" t="s">
        <v>229</v>
      </c>
      <c r="AW372" s="4" t="s">
        <v>229</v>
      </c>
      <c r="AX372" s="4" t="s">
        <v>229</v>
      </c>
      <c r="AY372" s="4" t="s">
        <v>229</v>
      </c>
      <c r="AZ372" s="4" t="s">
        <v>229</v>
      </c>
      <c r="BA372" s="4" t="s">
        <v>229</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7">
        <v>150000</v>
      </c>
    </row>
    <row r="373" spans="1:118" ht="15.75" hidden="1">
      <c r="A373" s="49" t="str">
        <f>B373&amp;COUNTIF($B$3:B373,B373)</f>
        <v>02CD157</v>
      </c>
      <c r="B373" s="3" t="s">
        <v>5607</v>
      </c>
      <c r="C373" s="4" t="s">
        <v>5608</v>
      </c>
      <c r="D373" s="4" t="s">
        <v>5609</v>
      </c>
      <c r="E373" s="4" t="s">
        <v>5610</v>
      </c>
      <c r="F373" s="4" t="s">
        <v>5611</v>
      </c>
      <c r="G373" s="4" t="s">
        <v>5612</v>
      </c>
      <c r="H373" s="3" t="s">
        <v>248</v>
      </c>
      <c r="I373" s="4" t="s">
        <v>249</v>
      </c>
      <c r="J373" s="4" t="s">
        <v>5696</v>
      </c>
      <c r="K373" s="5" t="s">
        <v>5697</v>
      </c>
      <c r="L373" s="6">
        <v>2</v>
      </c>
      <c r="M373" s="5" t="s">
        <v>22</v>
      </c>
      <c r="N373" s="88" t="s">
        <v>497</v>
      </c>
      <c r="O373" s="4" t="s">
        <v>137</v>
      </c>
      <c r="P373" s="88" t="s">
        <v>3581</v>
      </c>
      <c r="Q373" s="4" t="s">
        <v>179</v>
      </c>
      <c r="R373" s="88">
        <v>16</v>
      </c>
      <c r="S373" s="4" t="s">
        <v>31</v>
      </c>
      <c r="T373" s="66" t="str">
        <f t="shared" si="5"/>
        <v>16. Paz, justicia e instituciones sólidas</v>
      </c>
      <c r="U373" s="88" t="s">
        <v>349</v>
      </c>
      <c r="V373" s="4" t="s">
        <v>34</v>
      </c>
      <c r="W373" s="88" t="s">
        <v>528</v>
      </c>
      <c r="X373" s="4" t="s">
        <v>37</v>
      </c>
      <c r="Y373" s="88" t="s">
        <v>349</v>
      </c>
      <c r="Z373" s="4" t="s">
        <v>252</v>
      </c>
      <c r="AA373" s="52" t="s">
        <v>15495</v>
      </c>
      <c r="AB373" s="3" t="s">
        <v>253</v>
      </c>
      <c r="AC373" s="4" t="s">
        <v>254</v>
      </c>
      <c r="AD373" s="4" t="s">
        <v>5698</v>
      </c>
      <c r="AE373" s="4" t="s">
        <v>5699</v>
      </c>
      <c r="AF373" s="4" t="s">
        <v>5700</v>
      </c>
      <c r="AG373" s="4" t="s">
        <v>5701</v>
      </c>
      <c r="AH373" s="8">
        <v>0.97499999999999998</v>
      </c>
      <c r="AI373" s="4" t="s">
        <v>5702</v>
      </c>
      <c r="AJ373" s="4" t="s">
        <v>5703</v>
      </c>
      <c r="AK373" s="4" t="s">
        <v>59</v>
      </c>
      <c r="AL373" s="4" t="s">
        <v>5704</v>
      </c>
      <c r="AM373" s="9">
        <v>0.24399999999999999</v>
      </c>
      <c r="AN373" s="9">
        <v>0.48799999999999999</v>
      </c>
      <c r="AO373" s="9">
        <v>0.73199999999999998</v>
      </c>
      <c r="AP373" s="9">
        <v>0.97499999999999998</v>
      </c>
      <c r="AQ373" s="6">
        <v>1</v>
      </c>
      <c r="AR373" s="5" t="s">
        <v>5701</v>
      </c>
      <c r="AS373" s="5" t="s">
        <v>5705</v>
      </c>
      <c r="AT373" s="4" t="s">
        <v>5706</v>
      </c>
      <c r="AU373" s="4" t="s">
        <v>5426</v>
      </c>
      <c r="AV373" s="4" t="s">
        <v>229</v>
      </c>
      <c r="AW373" s="4" t="s">
        <v>229</v>
      </c>
      <c r="AX373" s="4" t="s">
        <v>229</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W373" s="15"/>
      <c r="BX373" s="15"/>
      <c r="BY373" s="67">
        <v>350000</v>
      </c>
    </row>
    <row r="374" spans="1:118" ht="15.75" hidden="1">
      <c r="A374" s="49" t="str">
        <f>B374&amp;COUNTIF($B$3:B374,B374)</f>
        <v>02CD158</v>
      </c>
      <c r="B374" s="3" t="s">
        <v>5607</v>
      </c>
      <c r="C374" s="4" t="s">
        <v>5608</v>
      </c>
      <c r="D374" s="4" t="s">
        <v>5609</v>
      </c>
      <c r="E374" s="4" t="s">
        <v>5610</v>
      </c>
      <c r="F374" s="4" t="s">
        <v>5611</v>
      </c>
      <c r="G374" s="4" t="s">
        <v>5612</v>
      </c>
      <c r="H374" s="3" t="s">
        <v>263</v>
      </c>
      <c r="I374" s="4" t="s">
        <v>264</v>
      </c>
      <c r="J374" s="4" t="s">
        <v>5707</v>
      </c>
      <c r="K374" s="5" t="s">
        <v>5708</v>
      </c>
      <c r="L374" s="6">
        <v>1</v>
      </c>
      <c r="M374" s="5" t="s">
        <v>125</v>
      </c>
      <c r="N374" s="88">
        <v>5</v>
      </c>
      <c r="O374" s="5" t="s">
        <v>134</v>
      </c>
      <c r="P374" s="88">
        <v>0</v>
      </c>
      <c r="Q374" s="5" t="s">
        <v>134</v>
      </c>
      <c r="R374" s="88">
        <v>5</v>
      </c>
      <c r="S374" s="4" t="s">
        <v>268</v>
      </c>
      <c r="T374" s="66" t="str">
        <f t="shared" si="5"/>
        <v xml:space="preserve">5. Igualdad de género </v>
      </c>
      <c r="U374" s="88" t="s">
        <v>497</v>
      </c>
      <c r="V374" s="4" t="s">
        <v>34</v>
      </c>
      <c r="W374" s="88" t="s">
        <v>349</v>
      </c>
      <c r="X374" s="4" t="s">
        <v>269</v>
      </c>
      <c r="Y374" s="88" t="s">
        <v>840</v>
      </c>
      <c r="Z374" s="4" t="s">
        <v>270</v>
      </c>
      <c r="AA374" s="52" t="s">
        <v>15450</v>
      </c>
      <c r="AB374" s="3" t="s">
        <v>271</v>
      </c>
      <c r="AC374" s="4" t="s">
        <v>272</v>
      </c>
      <c r="AD374" s="4" t="s">
        <v>5709</v>
      </c>
      <c r="AE374" s="4" t="s">
        <v>5710</v>
      </c>
      <c r="AF374" s="4" t="s">
        <v>5711</v>
      </c>
      <c r="AG374" s="4" t="s">
        <v>5712</v>
      </c>
      <c r="AH374" s="3">
        <v>2.5714000000000001</v>
      </c>
      <c r="AI374" s="4" t="s">
        <v>5713</v>
      </c>
      <c r="AJ374" s="4" t="s">
        <v>5714</v>
      </c>
      <c r="AK374" s="4" t="s">
        <v>2651</v>
      </c>
      <c r="AL374" s="4" t="s">
        <v>5715</v>
      </c>
      <c r="AM374" s="3">
        <v>0.64300000000000002</v>
      </c>
      <c r="AN374" s="3">
        <v>1.286</v>
      </c>
      <c r="AO374" s="3">
        <v>1.929</v>
      </c>
      <c r="AP374" s="6">
        <v>2.57</v>
      </c>
      <c r="AQ374" s="6">
        <v>1</v>
      </c>
      <c r="AR374" s="5" t="s">
        <v>5716</v>
      </c>
      <c r="AS374" s="5" t="s">
        <v>5717</v>
      </c>
      <c r="AT374" s="4" t="s">
        <v>5718</v>
      </c>
      <c r="AU374" s="4" t="s">
        <v>5719</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7">
        <v>2750000</v>
      </c>
    </row>
    <row r="375" spans="1:118" ht="15.75" hidden="1">
      <c r="A375" s="49" t="str">
        <f>B375&amp;COUNTIF($B$3:B375,B375)</f>
        <v>02CD159</v>
      </c>
      <c r="B375" s="3" t="s">
        <v>5607</v>
      </c>
      <c r="C375" s="4" t="s">
        <v>5608</v>
      </c>
      <c r="D375" s="4" t="s">
        <v>5609</v>
      </c>
      <c r="E375" s="4" t="s">
        <v>5610</v>
      </c>
      <c r="F375" s="4" t="s">
        <v>5611</v>
      </c>
      <c r="G375" s="4" t="s">
        <v>5612</v>
      </c>
      <c r="H375" s="3" t="s">
        <v>282</v>
      </c>
      <c r="I375" s="4" t="s">
        <v>283</v>
      </c>
      <c r="J375" s="4" t="s">
        <v>5720</v>
      </c>
      <c r="K375" s="5" t="s">
        <v>5721</v>
      </c>
      <c r="L375" s="6">
        <v>1</v>
      </c>
      <c r="M375" s="5" t="s">
        <v>125</v>
      </c>
      <c r="N375" s="88">
        <v>6</v>
      </c>
      <c r="O375" s="4" t="s">
        <v>135</v>
      </c>
      <c r="P375" s="88">
        <v>0</v>
      </c>
      <c r="Q375" s="4" t="s">
        <v>135</v>
      </c>
      <c r="R375" s="88">
        <v>10</v>
      </c>
      <c r="S375" s="4" t="s">
        <v>286</v>
      </c>
      <c r="T375" s="66" t="str">
        <f t="shared" si="5"/>
        <v xml:space="preserve">10. Reducción de las desigualdades </v>
      </c>
      <c r="U375" s="88" t="s">
        <v>497</v>
      </c>
      <c r="V375" s="4" t="s">
        <v>34</v>
      </c>
      <c r="W375" s="88" t="s">
        <v>349</v>
      </c>
      <c r="X375" s="4" t="s">
        <v>269</v>
      </c>
      <c r="Y375" s="88" t="s">
        <v>840</v>
      </c>
      <c r="Z375" s="4" t="s">
        <v>270</v>
      </c>
      <c r="AA375" s="52" t="s">
        <v>15450</v>
      </c>
      <c r="AB375" s="3" t="s">
        <v>287</v>
      </c>
      <c r="AC375" s="4" t="s">
        <v>288</v>
      </c>
      <c r="AD375" s="4" t="s">
        <v>5722</v>
      </c>
      <c r="AE375" s="4" t="s">
        <v>5723</v>
      </c>
      <c r="AF375" s="4" t="s">
        <v>5724</v>
      </c>
      <c r="AG375" s="4" t="s">
        <v>5725</v>
      </c>
      <c r="AH375" s="3">
        <v>1</v>
      </c>
      <c r="AI375" s="4" t="s">
        <v>5726</v>
      </c>
      <c r="AJ375" s="4" t="s">
        <v>5714</v>
      </c>
      <c r="AK375" s="4" t="s">
        <v>2651</v>
      </c>
      <c r="AL375" s="4" t="s">
        <v>5715</v>
      </c>
      <c r="AM375" s="3">
        <v>0.25</v>
      </c>
      <c r="AN375" s="3">
        <v>0.5</v>
      </c>
      <c r="AO375" s="3">
        <v>0.75</v>
      </c>
      <c r="AP375" s="3">
        <v>1</v>
      </c>
      <c r="AQ375" s="6">
        <v>1</v>
      </c>
      <c r="AR375" s="5" t="s">
        <v>5727</v>
      </c>
      <c r="AS375" s="5" t="s">
        <v>5728</v>
      </c>
      <c r="AT375" s="4" t="s">
        <v>5729</v>
      </c>
      <c r="AU375" s="4" t="s">
        <v>5730</v>
      </c>
      <c r="AV375" s="4" t="s">
        <v>5731</v>
      </c>
      <c r="AW375" s="4" t="s">
        <v>5729</v>
      </c>
      <c r="AX375" s="4" t="s">
        <v>5730</v>
      </c>
      <c r="AY375" s="4" t="s">
        <v>5732</v>
      </c>
      <c r="AZ375" s="4" t="s">
        <v>5729</v>
      </c>
      <c r="BA375" s="4" t="s">
        <v>5730</v>
      </c>
      <c r="BB375" s="4" t="s">
        <v>5733</v>
      </c>
      <c r="BC375" s="4" t="s">
        <v>5729</v>
      </c>
      <c r="BD375" s="4" t="s">
        <v>5730</v>
      </c>
      <c r="BE375" s="4" t="s">
        <v>5734</v>
      </c>
      <c r="BF375" s="4" t="s">
        <v>5729</v>
      </c>
      <c r="BG375" s="4" t="s">
        <v>5730</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7">
        <v>145314306</v>
      </c>
    </row>
    <row r="376" spans="1:118" ht="15.75" hidden="1">
      <c r="A376" s="49" t="str">
        <f>B376&amp;COUNTIF($B$3:B376,B376)</f>
        <v>02CD1510</v>
      </c>
      <c r="B376" s="3" t="s">
        <v>5607</v>
      </c>
      <c r="C376" s="4" t="s">
        <v>5608</v>
      </c>
      <c r="D376" s="4" t="s">
        <v>5785</v>
      </c>
      <c r="E376" s="4" t="s">
        <v>5610</v>
      </c>
      <c r="F376" s="4" t="s">
        <v>5611</v>
      </c>
      <c r="G376" s="4" t="s">
        <v>5612</v>
      </c>
      <c r="H376" s="3" t="s">
        <v>345</v>
      </c>
      <c r="I376" s="4" t="s">
        <v>346</v>
      </c>
      <c r="J376" s="4" t="s">
        <v>347</v>
      </c>
      <c r="K376" s="5" t="s">
        <v>5786</v>
      </c>
      <c r="L376" s="6">
        <v>1</v>
      </c>
      <c r="M376" s="5" t="s">
        <v>125</v>
      </c>
      <c r="N376" s="88" t="s">
        <v>351</v>
      </c>
      <c r="O376" s="5" t="s">
        <v>135</v>
      </c>
      <c r="P376" s="88" t="s">
        <v>497</v>
      </c>
      <c r="Q376" s="5" t="s">
        <v>167</v>
      </c>
      <c r="R376" s="88" t="s">
        <v>1593</v>
      </c>
      <c r="S376" s="4" t="s">
        <v>286</v>
      </c>
      <c r="T376" s="66" t="str">
        <f t="shared" si="5"/>
        <v xml:space="preserve">10. Reducción de las desigualdades </v>
      </c>
      <c r="U376" s="88" t="s">
        <v>349</v>
      </c>
      <c r="V376" s="4" t="s">
        <v>350</v>
      </c>
      <c r="W376" s="88" t="s">
        <v>351</v>
      </c>
      <c r="X376" s="4" t="s">
        <v>352</v>
      </c>
      <c r="Y376" s="88" t="s">
        <v>353</v>
      </c>
      <c r="Z376" s="4" t="s">
        <v>354</v>
      </c>
      <c r="AA376" s="52" t="s">
        <v>1351</v>
      </c>
      <c r="AB376" s="3" t="s">
        <v>2510</v>
      </c>
      <c r="AC376" s="4" t="s">
        <v>355</v>
      </c>
      <c r="AD376" s="4" t="s">
        <v>356</v>
      </c>
      <c r="AE376" s="4" t="s">
        <v>357</v>
      </c>
      <c r="AF376" s="4" t="s">
        <v>358</v>
      </c>
      <c r="AG376" s="4" t="s">
        <v>359</v>
      </c>
      <c r="AH376" s="8">
        <v>1</v>
      </c>
      <c r="AI376" s="4" t="s">
        <v>360</v>
      </c>
      <c r="AJ376" s="4" t="s">
        <v>361</v>
      </c>
      <c r="AK376" s="4" t="s">
        <v>59</v>
      </c>
      <c r="AL376" s="4" t="s">
        <v>362</v>
      </c>
      <c r="AM376" s="3">
        <v>0</v>
      </c>
      <c r="AN376" s="3">
        <v>0.5</v>
      </c>
      <c r="AO376" s="3">
        <v>1</v>
      </c>
      <c r="AP376" s="3">
        <v>1</v>
      </c>
      <c r="AQ376" s="3">
        <v>1</v>
      </c>
      <c r="AR376" s="4" t="s">
        <v>363</v>
      </c>
      <c r="AS376" s="4" t="s">
        <v>364</v>
      </c>
      <c r="AT376" s="4" t="s">
        <v>362</v>
      </c>
      <c r="AU376" s="4" t="s">
        <v>362</v>
      </c>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Y376" s="67">
        <v>51375610</v>
      </c>
    </row>
    <row r="377" spans="1:118" ht="15.75" hidden="1">
      <c r="A377" s="49" t="str">
        <f>B377&amp;COUNTIF($B$3:B377,B377)</f>
        <v>02CD1511</v>
      </c>
      <c r="B377" s="3" t="s">
        <v>5607</v>
      </c>
      <c r="C377" s="4" t="s">
        <v>5608</v>
      </c>
      <c r="D377" s="4" t="s">
        <v>5609</v>
      </c>
      <c r="E377" s="4" t="s">
        <v>5610</v>
      </c>
      <c r="F377" s="4" t="s">
        <v>5611</v>
      </c>
      <c r="G377" s="4" t="s">
        <v>5612</v>
      </c>
      <c r="H377" s="3" t="s">
        <v>1681</v>
      </c>
      <c r="I377" s="4" t="s">
        <v>1682</v>
      </c>
      <c r="J377" s="4" t="s">
        <v>5735</v>
      </c>
      <c r="K377" s="5" t="s">
        <v>5736</v>
      </c>
      <c r="L377" s="6">
        <v>6</v>
      </c>
      <c r="M377" s="5" t="s">
        <v>129</v>
      </c>
      <c r="N377" s="88">
        <v>3</v>
      </c>
      <c r="O377" s="5" t="s">
        <v>153</v>
      </c>
      <c r="P377" s="88">
        <v>2</v>
      </c>
      <c r="Q377" s="5" t="s">
        <v>218</v>
      </c>
      <c r="R377" s="88">
        <v>11</v>
      </c>
      <c r="S377" s="4" t="s">
        <v>631</v>
      </c>
      <c r="T377" s="66" t="str">
        <f t="shared" si="5"/>
        <v>11. Ciudades y comunidades sostenibles</v>
      </c>
      <c r="U377" s="88" t="s">
        <v>497</v>
      </c>
      <c r="V377" s="4" t="s">
        <v>34</v>
      </c>
      <c r="W377" s="88" t="s">
        <v>528</v>
      </c>
      <c r="X377" s="4" t="s">
        <v>37</v>
      </c>
      <c r="Y377" s="88" t="s">
        <v>349</v>
      </c>
      <c r="Z377" s="4" t="s">
        <v>1685</v>
      </c>
      <c r="AA377" s="52" t="s">
        <v>15471</v>
      </c>
      <c r="AB377" s="3" t="s">
        <v>1686</v>
      </c>
      <c r="AC377" s="4" t="s">
        <v>1687</v>
      </c>
      <c r="AD377" s="4" t="s">
        <v>5737</v>
      </c>
      <c r="AE377" s="4" t="s">
        <v>5738</v>
      </c>
      <c r="AF377" s="4" t="s">
        <v>5739</v>
      </c>
      <c r="AG377" s="4" t="s">
        <v>5740</v>
      </c>
      <c r="AH377" s="3">
        <v>0.223</v>
      </c>
      <c r="AI377" s="4" t="s">
        <v>5741</v>
      </c>
      <c r="AJ377" s="4" t="s">
        <v>5714</v>
      </c>
      <c r="AK377" s="4" t="s">
        <v>2651</v>
      </c>
      <c r="AL377" s="4" t="s">
        <v>5742</v>
      </c>
      <c r="AM377" s="3">
        <v>5.5E-2</v>
      </c>
      <c r="AN377" s="3">
        <v>0.11</v>
      </c>
      <c r="AO377" s="3">
        <v>0.16500000000000001</v>
      </c>
      <c r="AP377" s="3">
        <v>0.223</v>
      </c>
      <c r="AQ377" s="6">
        <v>1</v>
      </c>
      <c r="AR377" s="5" t="s">
        <v>5743</v>
      </c>
      <c r="AS377" s="5" t="s">
        <v>5744</v>
      </c>
      <c r="AT377" s="4" t="s">
        <v>5745</v>
      </c>
      <c r="AU377" s="4" t="s">
        <v>5746</v>
      </c>
      <c r="AV377" s="4" t="s">
        <v>5747</v>
      </c>
      <c r="AW377" s="4" t="s">
        <v>5745</v>
      </c>
      <c r="AX377" s="4" t="s">
        <v>5746</v>
      </c>
      <c r="AY377" s="4" t="s">
        <v>5748</v>
      </c>
      <c r="AZ377" s="4" t="s">
        <v>5745</v>
      </c>
      <c r="BA377" s="4" t="s">
        <v>5746</v>
      </c>
      <c r="BB377" s="4" t="s">
        <v>5749</v>
      </c>
      <c r="BC377" s="4" t="s">
        <v>5745</v>
      </c>
      <c r="BD377" s="4" t="s">
        <v>5746</v>
      </c>
      <c r="BE377" s="4" t="s">
        <v>5750</v>
      </c>
      <c r="BF377" s="4" t="s">
        <v>5751</v>
      </c>
      <c r="BG377" s="4" t="s">
        <v>5752</v>
      </c>
      <c r="BH377" s="4" t="s">
        <v>5753</v>
      </c>
      <c r="BI377" s="4" t="s">
        <v>5729</v>
      </c>
      <c r="BJ377" s="4" t="s">
        <v>5754</v>
      </c>
      <c r="BK377" s="4" t="s">
        <v>5755</v>
      </c>
      <c r="BL377" s="4" t="s">
        <v>5729</v>
      </c>
      <c r="BM377" s="4" t="s">
        <v>5754</v>
      </c>
      <c r="BN377" s="4" t="s">
        <v>5756</v>
      </c>
      <c r="BO377" s="4" t="s">
        <v>5729</v>
      </c>
      <c r="BP377" s="4" t="s">
        <v>5754</v>
      </c>
      <c r="BQ377" s="4" t="s">
        <v>229</v>
      </c>
      <c r="BR377" s="4" t="s">
        <v>229</v>
      </c>
      <c r="BS377" s="4" t="s">
        <v>229</v>
      </c>
      <c r="BT377" s="4" t="s">
        <v>229</v>
      </c>
      <c r="BU377" s="4" t="s">
        <v>229</v>
      </c>
      <c r="BV377" s="4" t="s">
        <v>2350</v>
      </c>
      <c r="BY377" s="67">
        <v>5000000</v>
      </c>
    </row>
    <row r="378" spans="1:118" ht="15.75" hidden="1">
      <c r="A378" s="49" t="str">
        <f>B378&amp;COUNTIF($B$3:B378,B378)</f>
        <v>02CD1512</v>
      </c>
      <c r="B378" s="3" t="s">
        <v>5607</v>
      </c>
      <c r="C378" s="4" t="s">
        <v>5608</v>
      </c>
      <c r="D378" s="4" t="s">
        <v>5609</v>
      </c>
      <c r="E378" s="4" t="s">
        <v>5610</v>
      </c>
      <c r="F378" s="4" t="s">
        <v>5611</v>
      </c>
      <c r="G378" s="4" t="s">
        <v>5612</v>
      </c>
      <c r="H378" s="3" t="s">
        <v>1243</v>
      </c>
      <c r="I378" s="4" t="s">
        <v>1244</v>
      </c>
      <c r="J378" s="4" t="s">
        <v>5757</v>
      </c>
      <c r="K378" s="5" t="s">
        <v>5758</v>
      </c>
      <c r="L378" s="6">
        <v>1</v>
      </c>
      <c r="M378" s="5" t="s">
        <v>125</v>
      </c>
      <c r="N378" s="88">
        <v>6</v>
      </c>
      <c r="O378" s="4" t="s">
        <v>135</v>
      </c>
      <c r="P378" s="88">
        <v>0</v>
      </c>
      <c r="Q378" s="4" t="s">
        <v>1341</v>
      </c>
      <c r="R378" s="88">
        <v>10</v>
      </c>
      <c r="S378" s="4" t="s">
        <v>286</v>
      </c>
      <c r="T378" s="66" t="str">
        <f t="shared" si="5"/>
        <v xml:space="preserve">10. Reducción de las desigualdades </v>
      </c>
      <c r="U378" s="88" t="s">
        <v>349</v>
      </c>
      <c r="V378" s="4" t="s">
        <v>350</v>
      </c>
      <c r="W378" s="88" t="s">
        <v>351</v>
      </c>
      <c r="X378" s="4" t="s">
        <v>352</v>
      </c>
      <c r="Y378" s="88" t="s">
        <v>353</v>
      </c>
      <c r="Z378" s="4" t="s">
        <v>354</v>
      </c>
      <c r="AA378" s="52" t="s">
        <v>1351</v>
      </c>
      <c r="AB378" s="3" t="s">
        <v>1247</v>
      </c>
      <c r="AC378" s="4" t="s">
        <v>1248</v>
      </c>
      <c r="AD378" s="4" t="s">
        <v>5759</v>
      </c>
      <c r="AE378" s="4" t="s">
        <v>5760</v>
      </c>
      <c r="AF378" s="4" t="s">
        <v>5761</v>
      </c>
      <c r="AG378" s="4" t="s">
        <v>5762</v>
      </c>
      <c r="AH378" s="3">
        <v>0.32800000000000001</v>
      </c>
      <c r="AI378" s="4" t="s">
        <v>5763</v>
      </c>
      <c r="AJ378" s="4" t="s">
        <v>5764</v>
      </c>
      <c r="AK378" s="4" t="s">
        <v>5765</v>
      </c>
      <c r="AL378" s="4" t="s">
        <v>5766</v>
      </c>
      <c r="AM378" s="8">
        <v>0</v>
      </c>
      <c r="AN378" s="8">
        <v>0.13100000000000001</v>
      </c>
      <c r="AO378" s="8">
        <v>0.251</v>
      </c>
      <c r="AP378" s="8">
        <v>0.32800000000000001</v>
      </c>
      <c r="AQ378" s="6">
        <v>1</v>
      </c>
      <c r="AR378" s="5" t="s">
        <v>5767</v>
      </c>
      <c r="AS378" s="5" t="s">
        <v>5768</v>
      </c>
      <c r="AT378" s="4" t="s">
        <v>5769</v>
      </c>
      <c r="AU378" s="4" t="s">
        <v>5770</v>
      </c>
      <c r="AV378" s="4" t="s">
        <v>5771</v>
      </c>
      <c r="AW378" s="4" t="s">
        <v>5772</v>
      </c>
      <c r="AX378" s="4" t="s">
        <v>5773</v>
      </c>
      <c r="AY378" s="4" t="s">
        <v>5774</v>
      </c>
      <c r="AZ378" s="4" t="s">
        <v>5772</v>
      </c>
      <c r="BA378" s="4" t="s">
        <v>5773</v>
      </c>
      <c r="BB378" s="4" t="s">
        <v>5775</v>
      </c>
      <c r="BC378" s="4" t="s">
        <v>5776</v>
      </c>
      <c r="BD378" s="4" t="s">
        <v>2350</v>
      </c>
      <c r="BE378" s="4" t="s">
        <v>5777</v>
      </c>
      <c r="BF378" s="4" t="s">
        <v>5718</v>
      </c>
      <c r="BG378" s="4" t="s">
        <v>5719</v>
      </c>
      <c r="BH378" s="4" t="s">
        <v>5778</v>
      </c>
      <c r="BI378" s="4" t="s">
        <v>5779</v>
      </c>
      <c r="BJ378" s="4" t="s">
        <v>5780</v>
      </c>
      <c r="BK378" s="4" t="s">
        <v>5781</v>
      </c>
      <c r="BL378" s="4" t="s">
        <v>5718</v>
      </c>
      <c r="BM378" s="4" t="s">
        <v>5719</v>
      </c>
      <c r="BN378" s="4" t="s">
        <v>5782</v>
      </c>
      <c r="BO378" s="4" t="s">
        <v>5718</v>
      </c>
      <c r="BP378" s="4" t="s">
        <v>5719</v>
      </c>
      <c r="BQ378" s="4" t="s">
        <v>5783</v>
      </c>
      <c r="BR378" s="4" t="s">
        <v>5776</v>
      </c>
      <c r="BS378" s="4" t="s">
        <v>2350</v>
      </c>
      <c r="BT378" s="4" t="s">
        <v>5784</v>
      </c>
      <c r="BU378" s="4" t="s">
        <v>5776</v>
      </c>
      <c r="BV378" s="4" t="s">
        <v>229</v>
      </c>
      <c r="BY378" s="67">
        <v>380554414</v>
      </c>
    </row>
    <row r="379" spans="1:118" ht="15.75" hidden="1">
      <c r="A379" s="49" t="str">
        <f>B379&amp;COUNTIF($B$3:B379,B379)</f>
        <v>02CD161</v>
      </c>
      <c r="B379" s="3" t="s">
        <v>5787</v>
      </c>
      <c r="C379" s="4" t="s">
        <v>5788</v>
      </c>
      <c r="D379" s="4" t="s">
        <v>5789</v>
      </c>
      <c r="E379" s="4" t="s">
        <v>5790</v>
      </c>
      <c r="F379" s="4" t="s">
        <v>5791</v>
      </c>
      <c r="G379" s="4" t="s">
        <v>5792</v>
      </c>
      <c r="H379" s="3" t="s">
        <v>898</v>
      </c>
      <c r="I379" s="4" t="s">
        <v>899</v>
      </c>
      <c r="J379" s="4" t="s">
        <v>5793</v>
      </c>
      <c r="K379" s="5" t="s">
        <v>5794</v>
      </c>
      <c r="L379" s="6">
        <v>5</v>
      </c>
      <c r="M379" s="5" t="s">
        <v>128</v>
      </c>
      <c r="N379" s="88">
        <v>1</v>
      </c>
      <c r="O379" s="4" t="s">
        <v>148</v>
      </c>
      <c r="P379" s="88">
        <v>11</v>
      </c>
      <c r="Q379" s="4" t="s">
        <v>201</v>
      </c>
      <c r="R379" s="88">
        <v>16</v>
      </c>
      <c r="S379" s="4" t="s">
        <v>31</v>
      </c>
      <c r="T379" s="66" t="str">
        <f t="shared" si="5"/>
        <v>16. Paz, justicia e instituciones sólidas</v>
      </c>
      <c r="U379" s="88" t="s">
        <v>497</v>
      </c>
      <c r="V379" s="4" t="s">
        <v>34</v>
      </c>
      <c r="W379" s="88" t="s">
        <v>3581</v>
      </c>
      <c r="X379" s="4" t="s">
        <v>235</v>
      </c>
      <c r="Y379" s="88" t="s">
        <v>497</v>
      </c>
      <c r="Z379" s="4" t="s">
        <v>902</v>
      </c>
      <c r="AA379" s="52" t="s">
        <v>15458</v>
      </c>
      <c r="AB379" s="3" t="s">
        <v>903</v>
      </c>
      <c r="AC379" s="4" t="s">
        <v>904</v>
      </c>
      <c r="AD379" s="4" t="s">
        <v>5795</v>
      </c>
      <c r="AE379" s="4" t="s">
        <v>5796</v>
      </c>
      <c r="AF379" s="4" t="s">
        <v>5797</v>
      </c>
      <c r="AG379" s="4" t="s">
        <v>5798</v>
      </c>
      <c r="AH379" s="8">
        <v>0.1</v>
      </c>
      <c r="AI379" s="4" t="s">
        <v>5799</v>
      </c>
      <c r="AJ379" s="4" t="s">
        <v>5800</v>
      </c>
      <c r="AK379" s="4" t="s">
        <v>59</v>
      </c>
      <c r="AL379" s="4" t="s">
        <v>5801</v>
      </c>
      <c r="AM379" s="9">
        <v>0.02</v>
      </c>
      <c r="AN379" s="9">
        <v>0.04</v>
      </c>
      <c r="AO379" s="9">
        <v>7.0000000000000007E-2</v>
      </c>
      <c r="AP379" s="9">
        <v>0.1</v>
      </c>
      <c r="AQ379" s="6">
        <v>0.2</v>
      </c>
      <c r="AR379" s="5" t="s">
        <v>5802</v>
      </c>
      <c r="AS379" s="5" t="s">
        <v>5803</v>
      </c>
      <c r="AT379" s="4" t="s">
        <v>5804</v>
      </c>
      <c r="AU379" s="4" t="s">
        <v>5805</v>
      </c>
      <c r="AV379" s="4" t="s">
        <v>5806</v>
      </c>
      <c r="AW379" s="4" t="s">
        <v>5804</v>
      </c>
      <c r="AX379" s="4" t="s">
        <v>5805</v>
      </c>
      <c r="AY379" s="4" t="s">
        <v>5807</v>
      </c>
      <c r="AZ379" s="4" t="s">
        <v>5804</v>
      </c>
      <c r="BA379" s="4" t="s">
        <v>5805</v>
      </c>
      <c r="BB379" s="4" t="s">
        <v>5808</v>
      </c>
      <c r="BC379" s="4" t="s">
        <v>5804</v>
      </c>
      <c r="BD379" s="4" t="s">
        <v>5805</v>
      </c>
      <c r="BE379" s="4" t="s">
        <v>5809</v>
      </c>
      <c r="BF379" s="4" t="s">
        <v>5804</v>
      </c>
      <c r="BG379" s="4" t="s">
        <v>5805</v>
      </c>
      <c r="BH379" s="4" t="s">
        <v>5810</v>
      </c>
      <c r="BI379" s="4" t="s">
        <v>5804</v>
      </c>
      <c r="BJ379" s="4" t="s">
        <v>5805</v>
      </c>
      <c r="BK379" s="4" t="s">
        <v>5811</v>
      </c>
      <c r="BL379" s="4" t="s">
        <v>5804</v>
      </c>
      <c r="BM379" s="4" t="s">
        <v>5805</v>
      </c>
      <c r="BN379" s="4" t="s">
        <v>5812</v>
      </c>
      <c r="BO379" s="4" t="s">
        <v>5813</v>
      </c>
      <c r="BP379" s="4" t="s">
        <v>3756</v>
      </c>
      <c r="BQ379" s="4" t="s">
        <v>229</v>
      </c>
      <c r="BR379" s="4" t="s">
        <v>229</v>
      </c>
      <c r="BS379" s="4" t="s">
        <v>229</v>
      </c>
      <c r="BT379" s="4" t="s">
        <v>229</v>
      </c>
      <c r="BU379" s="4" t="s">
        <v>229</v>
      </c>
      <c r="BV379" s="4" t="s">
        <v>229</v>
      </c>
      <c r="BY379" s="67">
        <v>3500000</v>
      </c>
    </row>
    <row r="380" spans="1:118" ht="15.75" hidden="1">
      <c r="A380" s="49" t="str">
        <f>B380&amp;COUNTIF($B$3:B380,B380)</f>
        <v>02CD162</v>
      </c>
      <c r="B380" s="3" t="s">
        <v>5787</v>
      </c>
      <c r="C380" s="4" t="s">
        <v>5788</v>
      </c>
      <c r="D380" s="4" t="s">
        <v>5789</v>
      </c>
      <c r="E380" s="4" t="s">
        <v>5790</v>
      </c>
      <c r="F380" s="4" t="s">
        <v>5791</v>
      </c>
      <c r="G380" s="4" t="s">
        <v>5792</v>
      </c>
      <c r="H380" s="3" t="s">
        <v>946</v>
      </c>
      <c r="I380" s="4" t="s">
        <v>947</v>
      </c>
      <c r="J380" s="4" t="s">
        <v>5814</v>
      </c>
      <c r="K380" s="5" t="s">
        <v>5815</v>
      </c>
      <c r="L380" s="6">
        <v>2</v>
      </c>
      <c r="M380" s="5" t="s">
        <v>22</v>
      </c>
      <c r="N380" s="88">
        <v>3</v>
      </c>
      <c r="O380" s="5" t="s">
        <v>138</v>
      </c>
      <c r="P380" s="88">
        <v>3</v>
      </c>
      <c r="Q380" s="5" t="s">
        <v>185</v>
      </c>
      <c r="R380" s="88">
        <v>11</v>
      </c>
      <c r="S380" s="4" t="s">
        <v>631</v>
      </c>
      <c r="T380" s="66" t="str">
        <f t="shared" si="5"/>
        <v>11. Ciudades y comunidades sostenibles</v>
      </c>
      <c r="U380" s="88" t="s">
        <v>349</v>
      </c>
      <c r="V380" s="4" t="s">
        <v>350</v>
      </c>
      <c r="W380" s="88" t="s">
        <v>497</v>
      </c>
      <c r="X380" s="4" t="s">
        <v>928</v>
      </c>
      <c r="Y380" s="88" t="s">
        <v>497</v>
      </c>
      <c r="Z380" s="4" t="s">
        <v>950</v>
      </c>
      <c r="AA380" s="52" t="s">
        <v>15464</v>
      </c>
      <c r="AB380" s="3" t="s">
        <v>951</v>
      </c>
      <c r="AC380" s="4" t="s">
        <v>952</v>
      </c>
      <c r="AD380" s="4" t="s">
        <v>5816</v>
      </c>
      <c r="AE380" s="4" t="s">
        <v>5796</v>
      </c>
      <c r="AF380" s="4" t="s">
        <v>5817</v>
      </c>
      <c r="AG380" s="4" t="s">
        <v>5818</v>
      </c>
      <c r="AH380" s="8">
        <v>0.1</v>
      </c>
      <c r="AI380" s="4" t="s">
        <v>5819</v>
      </c>
      <c r="AJ380" s="4" t="s">
        <v>5820</v>
      </c>
      <c r="AK380" s="4" t="s">
        <v>59</v>
      </c>
      <c r="AL380" s="4" t="s">
        <v>5821</v>
      </c>
      <c r="AM380" s="9">
        <v>0.02</v>
      </c>
      <c r="AN380" s="9">
        <v>0.04</v>
      </c>
      <c r="AO380" s="9">
        <v>7.0000000000000007E-2</v>
      </c>
      <c r="AP380" s="9">
        <v>0.1</v>
      </c>
      <c r="AQ380" s="6">
        <v>0.2</v>
      </c>
      <c r="AR380" s="5" t="s">
        <v>5822</v>
      </c>
      <c r="AS380" s="5" t="s">
        <v>5823</v>
      </c>
      <c r="AT380" s="4" t="s">
        <v>5824</v>
      </c>
      <c r="AU380" s="4" t="s">
        <v>3032</v>
      </c>
      <c r="AV380" s="4" t="s">
        <v>5825</v>
      </c>
      <c r="AW380" s="4" t="s">
        <v>5824</v>
      </c>
      <c r="AX380" s="4" t="s">
        <v>3032</v>
      </c>
      <c r="AY380" s="4" t="s">
        <v>5826</v>
      </c>
      <c r="AZ380" s="4" t="s">
        <v>5824</v>
      </c>
      <c r="BA380" s="4" t="s">
        <v>3032</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7">
        <v>450000</v>
      </c>
    </row>
    <row r="381" spans="1:118" ht="15.75" hidden="1">
      <c r="A381" s="49" t="str">
        <f>B381&amp;COUNTIF($B$3:B381,B381)</f>
        <v>02CD163</v>
      </c>
      <c r="B381" s="3" t="s">
        <v>5787</v>
      </c>
      <c r="C381" s="4" t="s">
        <v>5788</v>
      </c>
      <c r="D381" s="4" t="s">
        <v>5789</v>
      </c>
      <c r="E381" s="4" t="s">
        <v>5790</v>
      </c>
      <c r="F381" s="4" t="s">
        <v>5791</v>
      </c>
      <c r="G381" s="4" t="s">
        <v>5792</v>
      </c>
      <c r="H381" s="3" t="s">
        <v>968</v>
      </c>
      <c r="I381" s="4" t="s">
        <v>969</v>
      </c>
      <c r="J381" s="4" t="s">
        <v>5827</v>
      </c>
      <c r="K381" s="5" t="s">
        <v>5828</v>
      </c>
      <c r="L381" s="6">
        <v>1</v>
      </c>
      <c r="M381" s="5" t="s">
        <v>125</v>
      </c>
      <c r="N381" s="88">
        <v>2</v>
      </c>
      <c r="O381" s="4" t="s">
        <v>131</v>
      </c>
      <c r="P381" s="88">
        <v>4</v>
      </c>
      <c r="Q381" s="4" t="s">
        <v>164</v>
      </c>
      <c r="R381" s="88">
        <v>3</v>
      </c>
      <c r="S381" s="4" t="s">
        <v>972</v>
      </c>
      <c r="T381" s="66" t="str">
        <f t="shared" si="5"/>
        <v xml:space="preserve">3. Salud y bienestar </v>
      </c>
      <c r="U381" s="88" t="s">
        <v>349</v>
      </c>
      <c r="V381" s="4" t="s">
        <v>350</v>
      </c>
      <c r="W381" s="88" t="s">
        <v>528</v>
      </c>
      <c r="X381" s="4" t="s">
        <v>973</v>
      </c>
      <c r="Y381" s="88" t="s">
        <v>498</v>
      </c>
      <c r="Z381" s="4" t="s">
        <v>974</v>
      </c>
      <c r="AA381" s="52" t="s">
        <v>15465</v>
      </c>
      <c r="AB381" s="3" t="s">
        <v>975</v>
      </c>
      <c r="AC381" s="4" t="s">
        <v>976</v>
      </c>
      <c r="AD381" s="4" t="s">
        <v>5829</v>
      </c>
      <c r="AE381" s="4" t="s">
        <v>5830</v>
      </c>
      <c r="AF381" s="4" t="s">
        <v>5831</v>
      </c>
      <c r="AG381" s="4" t="s">
        <v>5832</v>
      </c>
      <c r="AH381" s="8">
        <v>0.1</v>
      </c>
      <c r="AI381" s="4" t="s">
        <v>5833</v>
      </c>
      <c r="AJ381" s="4" t="s">
        <v>5834</v>
      </c>
      <c r="AK381" s="4" t="s">
        <v>59</v>
      </c>
      <c r="AL381" s="4" t="s">
        <v>5835</v>
      </c>
      <c r="AM381" s="9">
        <v>0.02</v>
      </c>
      <c r="AN381" s="9">
        <v>0.04</v>
      </c>
      <c r="AO381" s="9">
        <v>7.0000000000000007E-2</v>
      </c>
      <c r="AP381" s="9">
        <v>0.1</v>
      </c>
      <c r="AQ381" s="6">
        <v>0.2</v>
      </c>
      <c r="AR381" s="5" t="s">
        <v>5836</v>
      </c>
      <c r="AS381" s="5" t="s">
        <v>5837</v>
      </c>
      <c r="AT381" s="4" t="s">
        <v>5838</v>
      </c>
      <c r="AU381" s="4" t="s">
        <v>2007</v>
      </c>
      <c r="AV381" s="4" t="s">
        <v>5839</v>
      </c>
      <c r="AW381" s="4" t="s">
        <v>5838</v>
      </c>
      <c r="AX381" s="4" t="s">
        <v>2007</v>
      </c>
      <c r="AY381" s="4" t="s">
        <v>5840</v>
      </c>
      <c r="AZ381" s="4" t="s">
        <v>5838</v>
      </c>
      <c r="BA381" s="4" t="s">
        <v>2007</v>
      </c>
      <c r="BB381" s="4" t="s">
        <v>5841</v>
      </c>
      <c r="BC381" s="4" t="s">
        <v>5838</v>
      </c>
      <c r="BD381" s="4" t="s">
        <v>2007</v>
      </c>
      <c r="BE381" s="4" t="s">
        <v>5842</v>
      </c>
      <c r="BF381" s="4" t="s">
        <v>5838</v>
      </c>
      <c r="BG381" s="4" t="s">
        <v>2007</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7">
        <v>6000000</v>
      </c>
    </row>
    <row r="382" spans="1:118" ht="15.75" hidden="1">
      <c r="A382" s="49" t="str">
        <f>B382&amp;COUNTIF($B$3:B382,B382)</f>
        <v>02CD164</v>
      </c>
      <c r="B382" s="3" t="s">
        <v>5787</v>
      </c>
      <c r="C382" s="4" t="s">
        <v>5788</v>
      </c>
      <c r="D382" s="4" t="s">
        <v>5789</v>
      </c>
      <c r="E382" s="4" t="s">
        <v>5790</v>
      </c>
      <c r="F382" s="4" t="s">
        <v>5791</v>
      </c>
      <c r="G382" s="4" t="s">
        <v>5792</v>
      </c>
      <c r="H382" s="3" t="s">
        <v>1474</v>
      </c>
      <c r="I382" s="4" t="s">
        <v>1475</v>
      </c>
      <c r="J382" s="4" t="s">
        <v>5843</v>
      </c>
      <c r="K382" s="5" t="s">
        <v>5844</v>
      </c>
      <c r="L382" s="6">
        <v>2</v>
      </c>
      <c r="M382" s="5" t="s">
        <v>22</v>
      </c>
      <c r="N382" s="88">
        <v>2</v>
      </c>
      <c r="O382" s="5" t="s">
        <v>25</v>
      </c>
      <c r="P382" s="88">
        <v>2</v>
      </c>
      <c r="Q382" s="5" t="s">
        <v>180</v>
      </c>
      <c r="R382" s="88">
        <v>15</v>
      </c>
      <c r="S382" s="4" t="s">
        <v>927</v>
      </c>
      <c r="T382" s="66" t="str">
        <f t="shared" si="5"/>
        <v>15. Vida de ecosistemas terrestres</v>
      </c>
      <c r="U382" s="88" t="s">
        <v>349</v>
      </c>
      <c r="V382" s="4" t="s">
        <v>350</v>
      </c>
      <c r="W382" s="88" t="s">
        <v>349</v>
      </c>
      <c r="X382" s="4" t="s">
        <v>783</v>
      </c>
      <c r="Y382" s="88" t="s">
        <v>497</v>
      </c>
      <c r="Z382" s="4" t="s">
        <v>784</v>
      </c>
      <c r="AA382" s="52" t="s">
        <v>15456</v>
      </c>
      <c r="AB382" s="3" t="s">
        <v>1448</v>
      </c>
      <c r="AC382" s="4" t="s">
        <v>1449</v>
      </c>
      <c r="AD382" s="4" t="s">
        <v>5845</v>
      </c>
      <c r="AE382" s="4" t="s">
        <v>5846</v>
      </c>
      <c r="AF382" s="4" t="s">
        <v>5847</v>
      </c>
      <c r="AG382" s="4" t="s">
        <v>5848</v>
      </c>
      <c r="AH382" s="8">
        <v>0.1</v>
      </c>
      <c r="AI382" s="4" t="s">
        <v>5849</v>
      </c>
      <c r="AJ382" s="4" t="s">
        <v>5850</v>
      </c>
      <c r="AK382" s="4" t="s">
        <v>59</v>
      </c>
      <c r="AL382" s="4" t="s">
        <v>5851</v>
      </c>
      <c r="AM382" s="9">
        <v>0.02</v>
      </c>
      <c r="AN382" s="9">
        <v>0.04</v>
      </c>
      <c r="AO382" s="9">
        <v>7.0000000000000007E-2</v>
      </c>
      <c r="AP382" s="9">
        <v>0.1</v>
      </c>
      <c r="AQ382" s="6">
        <v>0.2</v>
      </c>
      <c r="AR382" s="5" t="s">
        <v>5852</v>
      </c>
      <c r="AS382" s="5" t="s">
        <v>5853</v>
      </c>
      <c r="AT382" s="4" t="s">
        <v>5824</v>
      </c>
      <c r="AU382" s="4" t="s">
        <v>3032</v>
      </c>
      <c r="AV382" s="4" t="s">
        <v>5854</v>
      </c>
      <c r="AW382" s="4" t="s">
        <v>5855</v>
      </c>
      <c r="AX382" s="4" t="s">
        <v>5856</v>
      </c>
      <c r="AY382" s="4" t="s">
        <v>5857</v>
      </c>
      <c r="AZ382" s="4" t="s">
        <v>5855</v>
      </c>
      <c r="BA382" s="4" t="s">
        <v>5856</v>
      </c>
      <c r="BB382" s="4" t="s">
        <v>5858</v>
      </c>
      <c r="BC382" s="4" t="s">
        <v>5855</v>
      </c>
      <c r="BD382" s="4" t="s">
        <v>5856</v>
      </c>
      <c r="BE382" s="4" t="s">
        <v>5859</v>
      </c>
      <c r="BF382" s="4" t="s">
        <v>5855</v>
      </c>
      <c r="BG382" s="4" t="s">
        <v>5856</v>
      </c>
      <c r="BH382" s="4" t="s">
        <v>5860</v>
      </c>
      <c r="BI382" s="4" t="s">
        <v>5855</v>
      </c>
      <c r="BJ382" s="4" t="s">
        <v>5856</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7">
        <v>468000</v>
      </c>
    </row>
    <row r="383" spans="1:118" ht="15.75" hidden="1">
      <c r="A383" s="49" t="str">
        <f>B383&amp;COUNTIF($B$3:B383,B383)</f>
        <v>02CD165</v>
      </c>
      <c r="B383" s="3" t="s">
        <v>5787</v>
      </c>
      <c r="C383" s="4" t="s">
        <v>5788</v>
      </c>
      <c r="D383" s="4" t="s">
        <v>5789</v>
      </c>
      <c r="E383" s="4" t="s">
        <v>5790</v>
      </c>
      <c r="F383" s="4" t="s">
        <v>5791</v>
      </c>
      <c r="G383" s="4" t="s">
        <v>5792</v>
      </c>
      <c r="H383" s="3" t="s">
        <v>5637</v>
      </c>
      <c r="I383" s="4" t="s">
        <v>5638</v>
      </c>
      <c r="J383" s="4" t="s">
        <v>5861</v>
      </c>
      <c r="K383" s="5" t="s">
        <v>5862</v>
      </c>
      <c r="L383" s="6">
        <v>2</v>
      </c>
      <c r="M383" s="5" t="s">
        <v>22</v>
      </c>
      <c r="N383" s="88">
        <v>3</v>
      </c>
      <c r="O383" s="4" t="s">
        <v>138</v>
      </c>
      <c r="P383" s="88">
        <v>2</v>
      </c>
      <c r="Q383" s="4" t="s">
        <v>184</v>
      </c>
      <c r="R383" s="88">
        <v>6</v>
      </c>
      <c r="S383" s="4" t="s">
        <v>1300</v>
      </c>
      <c r="T383" s="66" t="str">
        <f t="shared" si="5"/>
        <v xml:space="preserve">6. Agua limpia y saneamiento </v>
      </c>
      <c r="U383" s="88" t="s">
        <v>349</v>
      </c>
      <c r="V383" s="4" t="s">
        <v>350</v>
      </c>
      <c r="W383" s="88" t="s">
        <v>349</v>
      </c>
      <c r="X383" s="4" t="s">
        <v>783</v>
      </c>
      <c r="Y383" s="88" t="s">
        <v>528</v>
      </c>
      <c r="Z383" s="4" t="s">
        <v>1301</v>
      </c>
      <c r="AA383" s="52" t="s">
        <v>15460</v>
      </c>
      <c r="AB383" s="3" t="s">
        <v>5641</v>
      </c>
      <c r="AC383" s="4" t="s">
        <v>5642</v>
      </c>
      <c r="AD383" s="4" t="s">
        <v>5863</v>
      </c>
      <c r="AE383" s="4" t="s">
        <v>5864</v>
      </c>
      <c r="AF383" s="4" t="s">
        <v>5865</v>
      </c>
      <c r="AG383" s="4" t="s">
        <v>5866</v>
      </c>
      <c r="AH383" s="8">
        <v>0.1</v>
      </c>
      <c r="AI383" s="4" t="s">
        <v>5867</v>
      </c>
      <c r="AJ383" s="4" t="s">
        <v>5868</v>
      </c>
      <c r="AK383" s="4" t="s">
        <v>59</v>
      </c>
      <c r="AL383" s="4" t="s">
        <v>5851</v>
      </c>
      <c r="AM383" s="9">
        <v>0.02</v>
      </c>
      <c r="AN383" s="9">
        <v>0.04</v>
      </c>
      <c r="AO383" s="9">
        <v>7.0000000000000007E-2</v>
      </c>
      <c r="AP383" s="9">
        <v>0.1</v>
      </c>
      <c r="AQ383" s="6">
        <v>0.2</v>
      </c>
      <c r="AR383" s="5" t="s">
        <v>5869</v>
      </c>
      <c r="AS383" s="5" t="s">
        <v>5870</v>
      </c>
      <c r="AT383" s="4" t="s">
        <v>5824</v>
      </c>
      <c r="AU383" s="4" t="s">
        <v>3032</v>
      </c>
      <c r="AV383" s="4" t="s">
        <v>5871</v>
      </c>
      <c r="AW383" s="4" t="s">
        <v>5824</v>
      </c>
      <c r="AX383" s="4" t="s">
        <v>3032</v>
      </c>
      <c r="AY383" s="4" t="s">
        <v>5872</v>
      </c>
      <c r="AZ383" s="4" t="s">
        <v>5824</v>
      </c>
      <c r="BA383" s="4" t="s">
        <v>3032</v>
      </c>
      <c r="BB383" s="4" t="s">
        <v>229</v>
      </c>
      <c r="BC383" s="4" t="s">
        <v>229</v>
      </c>
      <c r="BD383" s="4" t="s">
        <v>229</v>
      </c>
      <c r="BE383" s="4" t="s">
        <v>229</v>
      </c>
      <c r="BF383" s="4" t="s">
        <v>229</v>
      </c>
      <c r="BG383" s="4" t="s">
        <v>229</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7">
        <v>1000000</v>
      </c>
    </row>
    <row r="384" spans="1:118" ht="15.75" hidden="1">
      <c r="A384" s="49" t="str">
        <f>B384&amp;COUNTIF($B$3:B384,B384)</f>
        <v>02CD166</v>
      </c>
      <c r="B384" s="49" t="s">
        <v>5787</v>
      </c>
      <c r="C384" s="49"/>
      <c r="D384" s="49"/>
      <c r="E384" s="49"/>
      <c r="F384" s="49"/>
      <c r="G384" s="49"/>
      <c r="H384" s="49" t="s">
        <v>6694</v>
      </c>
      <c r="I384" s="49" t="s">
        <v>6695</v>
      </c>
      <c r="J384" s="49"/>
      <c r="K384" s="49" t="s">
        <v>15564</v>
      </c>
      <c r="L384" s="49">
        <v>2</v>
      </c>
      <c r="M384" s="49" t="s">
        <v>22</v>
      </c>
      <c r="N384" s="49">
        <v>1</v>
      </c>
      <c r="O384" s="49"/>
      <c r="P384" s="49">
        <v>4</v>
      </c>
      <c r="Q384" s="49"/>
      <c r="R384" s="49">
        <v>8</v>
      </c>
      <c r="S384" s="49" t="s">
        <v>15557</v>
      </c>
      <c r="T384" s="66" t="str">
        <f t="shared" si="5"/>
        <v xml:space="preserve">8. Trabajo decente y crecimiento económico </v>
      </c>
      <c r="U384" s="49"/>
      <c r="V384" s="49"/>
      <c r="W384" s="49"/>
      <c r="X384" s="49"/>
      <c r="Y384" s="49"/>
      <c r="Z384" s="49"/>
      <c r="AA384" s="53" t="s">
        <v>15454</v>
      </c>
      <c r="AB384" s="49">
        <v>148</v>
      </c>
      <c r="AC384" s="49"/>
      <c r="AD384" s="49"/>
      <c r="AE384" s="49"/>
      <c r="AF384" s="49"/>
      <c r="AG384" s="49"/>
      <c r="AH384" s="24">
        <v>1</v>
      </c>
      <c r="AI384" s="49" t="s">
        <v>5904</v>
      </c>
      <c r="AJ384" s="49" t="s">
        <v>5905</v>
      </c>
      <c r="AK384" s="4" t="s">
        <v>59</v>
      </c>
      <c r="AL384" s="49" t="s">
        <v>5906</v>
      </c>
      <c r="AM384" s="49">
        <v>0.05</v>
      </c>
      <c r="AN384" s="49">
        <v>0.15</v>
      </c>
      <c r="AO384" s="49">
        <v>0.52</v>
      </c>
      <c r="AP384" s="49">
        <v>1</v>
      </c>
      <c r="AQ384" s="49"/>
      <c r="AR384" s="49"/>
      <c r="AS384" s="49"/>
      <c r="AT384" s="49"/>
      <c r="AU384" s="49"/>
      <c r="AV384" s="49"/>
      <c r="AW384" s="49"/>
      <c r="AX384" s="49"/>
      <c r="AY384" s="49"/>
      <c r="AZ384" s="49"/>
      <c r="BA384" s="49"/>
      <c r="BB384" s="49"/>
      <c r="BC384" s="49"/>
      <c r="BD384" s="49"/>
      <c r="BE384" s="49"/>
      <c r="BF384" s="49"/>
      <c r="BG384" s="49"/>
      <c r="BH384" s="49"/>
      <c r="BI384" s="49"/>
      <c r="BJ384" s="49"/>
      <c r="BK384" s="49"/>
      <c r="BL384" s="49"/>
      <c r="BM384" s="49"/>
      <c r="BN384" s="49"/>
      <c r="BO384" s="49"/>
      <c r="BP384" s="49"/>
      <c r="BQ384" s="49"/>
      <c r="BR384" s="49"/>
      <c r="BS384" s="49"/>
      <c r="BT384" s="49"/>
      <c r="BU384" s="49"/>
      <c r="BV384" s="49"/>
    </row>
    <row r="385" spans="1:200" ht="15.75" hidden="1">
      <c r="A385" s="49" t="str">
        <f>B385&amp;COUNTIF($B$3:B385,B385)</f>
        <v>02CD167</v>
      </c>
      <c r="B385" s="3" t="s">
        <v>5787</v>
      </c>
      <c r="C385" s="4" t="s">
        <v>5788</v>
      </c>
      <c r="D385" s="4" t="s">
        <v>5873</v>
      </c>
      <c r="E385" s="4" t="s">
        <v>5874</v>
      </c>
      <c r="F385" s="4" t="s">
        <v>5791</v>
      </c>
      <c r="G385" s="4" t="s">
        <v>5792</v>
      </c>
      <c r="H385" s="3" t="s">
        <v>2927</v>
      </c>
      <c r="I385" s="4" t="s">
        <v>2928</v>
      </c>
      <c r="J385" s="4" t="s">
        <v>5875</v>
      </c>
      <c r="K385" s="5" t="s">
        <v>5876</v>
      </c>
      <c r="L385" s="6">
        <v>6</v>
      </c>
      <c r="M385" s="5" t="s">
        <v>129</v>
      </c>
      <c r="N385" s="88">
        <v>4</v>
      </c>
      <c r="O385" s="5" t="s">
        <v>154</v>
      </c>
      <c r="P385" s="88">
        <v>1</v>
      </c>
      <c r="Q385" s="5" t="s">
        <v>219</v>
      </c>
      <c r="R385" s="88">
        <v>16</v>
      </c>
      <c r="S385" s="4" t="s">
        <v>31</v>
      </c>
      <c r="T385" s="66" t="str">
        <f t="shared" si="5"/>
        <v>16. Paz, justicia e instituciones sólidas</v>
      </c>
      <c r="U385" s="88" t="s">
        <v>497</v>
      </c>
      <c r="V385" s="4" t="s">
        <v>34</v>
      </c>
      <c r="W385" s="88" t="s">
        <v>528</v>
      </c>
      <c r="X385" s="4" t="s">
        <v>37</v>
      </c>
      <c r="Y385" s="88" t="s">
        <v>4738</v>
      </c>
      <c r="Z385" s="4" t="s">
        <v>40</v>
      </c>
      <c r="AA385" s="52" t="s">
        <v>15448</v>
      </c>
      <c r="AB385" s="3" t="s">
        <v>1228</v>
      </c>
      <c r="AC385" s="4" t="s">
        <v>1229</v>
      </c>
      <c r="AD385" s="4" t="s">
        <v>5877</v>
      </c>
      <c r="AE385" s="4" t="s">
        <v>5878</v>
      </c>
      <c r="AF385" s="4" t="s">
        <v>5879</v>
      </c>
      <c r="AG385" s="4" t="s">
        <v>5880</v>
      </c>
      <c r="AH385" s="3">
        <v>23780</v>
      </c>
      <c r="AI385" s="4" t="s">
        <v>5881</v>
      </c>
      <c r="AJ385" s="4" t="s">
        <v>5882</v>
      </c>
      <c r="AK385" s="4" t="s">
        <v>403</v>
      </c>
      <c r="AL385" s="4" t="s">
        <v>5883</v>
      </c>
      <c r="AM385" s="3">
        <v>4756</v>
      </c>
      <c r="AN385" s="3">
        <v>10701</v>
      </c>
      <c r="AO385" s="3">
        <v>18548</v>
      </c>
      <c r="AP385" s="3">
        <v>23780</v>
      </c>
      <c r="AQ385" s="6">
        <v>25200</v>
      </c>
      <c r="AR385" s="5" t="s">
        <v>5880</v>
      </c>
      <c r="AS385" s="5" t="s">
        <v>5884</v>
      </c>
      <c r="AT385" s="4" t="s">
        <v>5813</v>
      </c>
      <c r="AU385" s="4" t="s">
        <v>3756</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7">
        <v>5600000</v>
      </c>
    </row>
    <row r="386" spans="1:200" ht="15.75" hidden="1">
      <c r="A386" s="49" t="str">
        <f>B386&amp;COUNTIF($B$3:B386,B386)</f>
        <v>02CD168</v>
      </c>
      <c r="B386" s="3" t="s">
        <v>5787</v>
      </c>
      <c r="C386" s="4" t="s">
        <v>5788</v>
      </c>
      <c r="D386" s="4" t="s">
        <v>5873</v>
      </c>
      <c r="E386" s="4" t="s">
        <v>5874</v>
      </c>
      <c r="F386" s="4" t="s">
        <v>5791</v>
      </c>
      <c r="G386" s="4" t="s">
        <v>5792</v>
      </c>
      <c r="H386" s="3" t="s">
        <v>1035</v>
      </c>
      <c r="I386" s="4" t="s">
        <v>1036</v>
      </c>
      <c r="J386" s="4" t="s">
        <v>5885</v>
      </c>
      <c r="K386" s="5" t="s">
        <v>5886</v>
      </c>
      <c r="L386" s="6">
        <v>4</v>
      </c>
      <c r="M386" s="5" t="s">
        <v>127</v>
      </c>
      <c r="N386" s="88">
        <v>4</v>
      </c>
      <c r="O386" s="4" t="s">
        <v>145</v>
      </c>
      <c r="P386" s="88">
        <v>0</v>
      </c>
      <c r="Q386" s="4" t="s">
        <v>145</v>
      </c>
      <c r="R386" s="88">
        <v>4</v>
      </c>
      <c r="S386" s="4" t="s">
        <v>1022</v>
      </c>
      <c r="T386" s="66" t="str">
        <f t="shared" si="5"/>
        <v>4. Educación de calidad</v>
      </c>
      <c r="U386" s="88" t="s">
        <v>349</v>
      </c>
      <c r="V386" s="4" t="s">
        <v>350</v>
      </c>
      <c r="W386" s="88" t="s">
        <v>840</v>
      </c>
      <c r="X386" s="4" t="s">
        <v>1039</v>
      </c>
      <c r="Y386" s="88" t="s">
        <v>349</v>
      </c>
      <c r="Z386" s="4" t="s">
        <v>1040</v>
      </c>
      <c r="AA386" s="52" t="s">
        <v>15468</v>
      </c>
      <c r="AB386" s="3" t="s">
        <v>1041</v>
      </c>
      <c r="AC386" s="4" t="s">
        <v>1549</v>
      </c>
      <c r="AD386" s="4" t="s">
        <v>5887</v>
      </c>
      <c r="AE386" s="4" t="s">
        <v>5888</v>
      </c>
      <c r="AF386" s="4" t="s">
        <v>5889</v>
      </c>
      <c r="AG386" s="4" t="s">
        <v>5890</v>
      </c>
      <c r="AH386" s="3">
        <v>53429</v>
      </c>
      <c r="AI386" s="4" t="s">
        <v>5891</v>
      </c>
      <c r="AJ386" s="4" t="s">
        <v>5892</v>
      </c>
      <c r="AK386" s="4" t="s">
        <v>403</v>
      </c>
      <c r="AL386" s="4" t="s">
        <v>5893</v>
      </c>
      <c r="AM386" s="3">
        <v>10685.800000000001</v>
      </c>
      <c r="AN386" s="3">
        <v>24043</v>
      </c>
      <c r="AO386" s="3">
        <v>42743</v>
      </c>
      <c r="AP386" s="3">
        <v>53429</v>
      </c>
      <c r="AQ386" s="6">
        <v>59300</v>
      </c>
      <c r="AR386" s="5" t="s">
        <v>5889</v>
      </c>
      <c r="AS386" s="5" t="s">
        <v>5894</v>
      </c>
      <c r="AT386" s="4" t="s">
        <v>5838</v>
      </c>
      <c r="AU386" s="4" t="s">
        <v>2350</v>
      </c>
      <c r="AV386" s="4" t="s">
        <v>5895</v>
      </c>
      <c r="AW386" s="4" t="s">
        <v>5838</v>
      </c>
      <c r="AX386" s="4" t="s">
        <v>2350</v>
      </c>
      <c r="AY386" s="4" t="s">
        <v>5896</v>
      </c>
      <c r="AZ386" s="4" t="s">
        <v>5838</v>
      </c>
      <c r="BA386" s="4" t="s">
        <v>2350</v>
      </c>
      <c r="BB386" s="4" t="s">
        <v>5897</v>
      </c>
      <c r="BC386" s="4" t="s">
        <v>5838</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7">
        <v>5550000</v>
      </c>
    </row>
    <row r="387" spans="1:200" ht="15.75" hidden="1">
      <c r="A387" s="49" t="str">
        <f>B387&amp;COUNTIF($B$3:B387,B387)</f>
        <v>02CD169</v>
      </c>
      <c r="B387" s="3" t="s">
        <v>5787</v>
      </c>
      <c r="C387" s="4" t="s">
        <v>5788</v>
      </c>
      <c r="D387" s="4" t="s">
        <v>5873</v>
      </c>
      <c r="E387" s="4" t="s">
        <v>5874</v>
      </c>
      <c r="F387" s="4" t="s">
        <v>5791</v>
      </c>
      <c r="G387" s="4" t="s">
        <v>5792</v>
      </c>
      <c r="H387" s="3" t="s">
        <v>1261</v>
      </c>
      <c r="I387" s="4" t="s">
        <v>1262</v>
      </c>
      <c r="J387" s="4" t="s">
        <v>5898</v>
      </c>
      <c r="K387" s="5" t="s">
        <v>5899</v>
      </c>
      <c r="L387" s="6">
        <v>2</v>
      </c>
      <c r="M387" s="5" t="s">
        <v>22</v>
      </c>
      <c r="N387" s="88">
        <v>2</v>
      </c>
      <c r="O387" s="5" t="s">
        <v>25</v>
      </c>
      <c r="P387" s="88">
        <v>2</v>
      </c>
      <c r="Q387" s="5" t="s">
        <v>180</v>
      </c>
      <c r="R387" s="88">
        <v>11</v>
      </c>
      <c r="S387" s="4" t="s">
        <v>631</v>
      </c>
      <c r="T387" s="66" t="str">
        <f t="shared" ref="T387:T450" si="6">R387&amp;". "&amp;S387</f>
        <v>11. Ciudades y comunidades sostenibles</v>
      </c>
      <c r="U387" s="88" t="s">
        <v>349</v>
      </c>
      <c r="V387" s="4" t="s">
        <v>350</v>
      </c>
      <c r="W387" s="88" t="s">
        <v>349</v>
      </c>
      <c r="X387" s="4" t="s">
        <v>783</v>
      </c>
      <c r="Y387" s="88" t="s">
        <v>497</v>
      </c>
      <c r="Z387" s="4" t="s">
        <v>784</v>
      </c>
      <c r="AA387" s="52" t="s">
        <v>15456</v>
      </c>
      <c r="AB387" s="3" t="s">
        <v>1265</v>
      </c>
      <c r="AC387" s="4" t="s">
        <v>1266</v>
      </c>
      <c r="AD387" s="4" t="s">
        <v>5900</v>
      </c>
      <c r="AE387" s="4" t="s">
        <v>5901</v>
      </c>
      <c r="AF387" s="4" t="s">
        <v>5902</v>
      </c>
      <c r="AG387" s="4" t="s">
        <v>5903</v>
      </c>
      <c r="AH387" s="8">
        <v>0.6</v>
      </c>
      <c r="AI387" s="4" t="s">
        <v>5904</v>
      </c>
      <c r="AJ387" s="4" t="s">
        <v>5905</v>
      </c>
      <c r="AK387" s="4" t="s">
        <v>59</v>
      </c>
      <c r="AL387" s="4" t="s">
        <v>5906</v>
      </c>
      <c r="AM387" s="9">
        <v>0.12</v>
      </c>
      <c r="AN387" s="9">
        <v>0.25</v>
      </c>
      <c r="AO387" s="9">
        <v>0.39</v>
      </c>
      <c r="AP387" s="9">
        <v>0.6</v>
      </c>
      <c r="AQ387" s="6">
        <v>0.85</v>
      </c>
      <c r="AR387" s="5" t="s">
        <v>5907</v>
      </c>
      <c r="AS387" s="5" t="s">
        <v>5908</v>
      </c>
      <c r="AT387" s="4" t="s">
        <v>5909</v>
      </c>
      <c r="AU387" s="4" t="s">
        <v>3017</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7">
        <v>10899954</v>
      </c>
    </row>
    <row r="388" spans="1:200" ht="15.75" hidden="1">
      <c r="A388" s="49" t="str">
        <f>B388&amp;COUNTIF($B$3:B388,B388)</f>
        <v>02CD1610</v>
      </c>
      <c r="B388" s="3" t="s">
        <v>5787</v>
      </c>
      <c r="C388" s="4" t="s">
        <v>5788</v>
      </c>
      <c r="D388" s="4" t="s">
        <v>5789</v>
      </c>
      <c r="E388" s="4" t="s">
        <v>5910</v>
      </c>
      <c r="F388" s="4" t="s">
        <v>5791</v>
      </c>
      <c r="G388" s="4" t="s">
        <v>5792</v>
      </c>
      <c r="H388" s="3" t="s">
        <v>14</v>
      </c>
      <c r="I388" s="4" t="s">
        <v>16</v>
      </c>
      <c r="J388" s="4" t="s">
        <v>5911</v>
      </c>
      <c r="K388" s="5" t="s">
        <v>5912</v>
      </c>
      <c r="L388" s="6">
        <v>2</v>
      </c>
      <c r="M388" s="5" t="s">
        <v>22</v>
      </c>
      <c r="N388" s="88" t="s">
        <v>349</v>
      </c>
      <c r="O388" s="4" t="s">
        <v>25</v>
      </c>
      <c r="P388" s="88" t="s">
        <v>497</v>
      </c>
      <c r="Q388" s="4" t="s">
        <v>28</v>
      </c>
      <c r="R388" s="88" t="s">
        <v>1593</v>
      </c>
      <c r="S388" s="4" t="s">
        <v>286</v>
      </c>
      <c r="T388" s="66" t="str">
        <f t="shared" si="6"/>
        <v xml:space="preserve">10. Reducción de las desigualdades </v>
      </c>
      <c r="U388" s="88" t="s">
        <v>497</v>
      </c>
      <c r="V388" s="4" t="s">
        <v>34</v>
      </c>
      <c r="W388" s="88" t="s">
        <v>349</v>
      </c>
      <c r="X388" s="4" t="s">
        <v>269</v>
      </c>
      <c r="Y388" s="88" t="s">
        <v>349</v>
      </c>
      <c r="Z388" s="4" t="s">
        <v>3891</v>
      </c>
      <c r="AA388" s="52" t="s">
        <v>15479</v>
      </c>
      <c r="AB388" s="3" t="s">
        <v>42</v>
      </c>
      <c r="AC388" s="4" t="s">
        <v>44</v>
      </c>
      <c r="AD388" s="4" t="s">
        <v>5913</v>
      </c>
      <c r="AE388" s="4" t="s">
        <v>5914</v>
      </c>
      <c r="AF388" s="4" t="s">
        <v>5915</v>
      </c>
      <c r="AG388" s="4" t="s">
        <v>5916</v>
      </c>
      <c r="AH388" s="8">
        <v>1</v>
      </c>
      <c r="AI388" s="4" t="s">
        <v>5917</v>
      </c>
      <c r="AJ388" s="4" t="s">
        <v>5918</v>
      </c>
      <c r="AK388" s="4" t="s">
        <v>59</v>
      </c>
      <c r="AL388" s="4" t="s">
        <v>5919</v>
      </c>
      <c r="AM388" s="8">
        <v>0</v>
      </c>
      <c r="AN388" s="8">
        <v>0</v>
      </c>
      <c r="AO388" s="8">
        <v>0</v>
      </c>
      <c r="AP388" s="9">
        <v>1</v>
      </c>
      <c r="AQ388" s="6">
        <v>0.16</v>
      </c>
      <c r="AR388" s="5" t="s">
        <v>5920</v>
      </c>
      <c r="AS388" s="5" t="s">
        <v>5921</v>
      </c>
      <c r="AT388" s="4" t="s">
        <v>5922</v>
      </c>
      <c r="AU388" s="4" t="s">
        <v>5923</v>
      </c>
      <c r="AV388" s="4" t="s">
        <v>5924</v>
      </c>
      <c r="AW388" s="4" t="s">
        <v>5925</v>
      </c>
      <c r="AX388" s="4" t="s">
        <v>4503</v>
      </c>
      <c r="AY388" s="4" t="s">
        <v>5926</v>
      </c>
      <c r="AZ388" s="4" t="s">
        <v>5927</v>
      </c>
      <c r="BA388" s="4" t="s">
        <v>5928</v>
      </c>
      <c r="BB388" s="4" t="s">
        <v>5929</v>
      </c>
      <c r="BC388" s="4" t="s">
        <v>5927</v>
      </c>
      <c r="BD388" s="4" t="s">
        <v>5928</v>
      </c>
      <c r="BE388" s="4" t="s">
        <v>5930</v>
      </c>
      <c r="BF388" s="4" t="s">
        <v>5931</v>
      </c>
      <c r="BG388" s="4" t="s">
        <v>5932</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7">
        <v>3692000</v>
      </c>
    </row>
    <row r="389" spans="1:200" ht="15.75" hidden="1">
      <c r="A389" s="49" t="str">
        <f>B389&amp;COUNTIF($B$3:B389,B389)</f>
        <v>02CD1611</v>
      </c>
      <c r="B389" s="3" t="s">
        <v>5787</v>
      </c>
      <c r="C389" s="4" t="s">
        <v>5788</v>
      </c>
      <c r="D389" s="4" t="s">
        <v>5789</v>
      </c>
      <c r="E389" s="4" t="s">
        <v>5910</v>
      </c>
      <c r="F389" s="4" t="s">
        <v>5791</v>
      </c>
      <c r="G389" s="4" t="s">
        <v>5792</v>
      </c>
      <c r="H389" s="3" t="s">
        <v>231</v>
      </c>
      <c r="I389" s="4" t="s">
        <v>232</v>
      </c>
      <c r="J389" s="4" t="s">
        <v>5933</v>
      </c>
      <c r="K389" s="5" t="s">
        <v>5934</v>
      </c>
      <c r="L389" s="6">
        <v>5</v>
      </c>
      <c r="M389" s="5" t="s">
        <v>128</v>
      </c>
      <c r="N389" s="88">
        <v>3</v>
      </c>
      <c r="O389" s="5" t="s">
        <v>150</v>
      </c>
      <c r="P389" s="88">
        <v>1</v>
      </c>
      <c r="Q389" s="5" t="s">
        <v>209</v>
      </c>
      <c r="R389" s="88">
        <v>16</v>
      </c>
      <c r="S389" s="4" t="s">
        <v>31</v>
      </c>
      <c r="T389" s="66" t="str">
        <f t="shared" si="6"/>
        <v>16. Paz, justicia e instituciones sólidas</v>
      </c>
      <c r="U389" s="88" t="s">
        <v>497</v>
      </c>
      <c r="V389" s="4" t="s">
        <v>34</v>
      </c>
      <c r="W389" s="88" t="s">
        <v>3581</v>
      </c>
      <c r="X389" s="4" t="s">
        <v>235</v>
      </c>
      <c r="Y389" s="88" t="s">
        <v>349</v>
      </c>
      <c r="Z389" s="4" t="s">
        <v>236</v>
      </c>
      <c r="AA389" s="52" t="s">
        <v>15449</v>
      </c>
      <c r="AB389" s="3" t="s">
        <v>237</v>
      </c>
      <c r="AC389" s="4" t="s">
        <v>238</v>
      </c>
      <c r="AD389" s="4" t="s">
        <v>5935</v>
      </c>
      <c r="AE389" s="4" t="s">
        <v>5936</v>
      </c>
      <c r="AF389" s="4" t="s">
        <v>5937</v>
      </c>
      <c r="AG389" s="4" t="s">
        <v>5916</v>
      </c>
      <c r="AH389" s="8">
        <v>1</v>
      </c>
      <c r="AI389" s="4" t="s">
        <v>5938</v>
      </c>
      <c r="AJ389" s="4" t="s">
        <v>5918</v>
      </c>
      <c r="AK389" s="4" t="s">
        <v>59</v>
      </c>
      <c r="AL389" s="4" t="s">
        <v>5919</v>
      </c>
      <c r="AM389" s="9">
        <v>0.25</v>
      </c>
      <c r="AN389" s="9">
        <v>0.5</v>
      </c>
      <c r="AO389" s="9">
        <v>0.75</v>
      </c>
      <c r="AP389" s="9">
        <v>1</v>
      </c>
      <c r="AQ389" s="6">
        <v>0.1</v>
      </c>
      <c r="AR389" s="5" t="s">
        <v>5933</v>
      </c>
      <c r="AS389" s="5" t="s">
        <v>5939</v>
      </c>
      <c r="AT389" s="4" t="s">
        <v>5925</v>
      </c>
      <c r="AU389" s="4" t="s">
        <v>4503</v>
      </c>
      <c r="AV389" s="4" t="s">
        <v>5940</v>
      </c>
      <c r="AW389" s="4" t="s">
        <v>5925</v>
      </c>
      <c r="AX389" s="4" t="s">
        <v>4503</v>
      </c>
      <c r="AY389" s="4" t="s">
        <v>5941</v>
      </c>
      <c r="AZ389" s="4" t="s">
        <v>5942</v>
      </c>
      <c r="BA389" s="4" t="s">
        <v>5928</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7">
        <v>4191408</v>
      </c>
    </row>
    <row r="390" spans="1:200" ht="15.75" hidden="1">
      <c r="A390" s="49" t="str">
        <f>B390&amp;COUNTIF($B$3:B390,B390)</f>
        <v>02CD1612</v>
      </c>
      <c r="B390" s="3" t="s">
        <v>5787</v>
      </c>
      <c r="C390" s="4" t="s">
        <v>5788</v>
      </c>
      <c r="D390" s="4" t="s">
        <v>5789</v>
      </c>
      <c r="E390" s="4" t="s">
        <v>5910</v>
      </c>
      <c r="F390" s="4" t="s">
        <v>5791</v>
      </c>
      <c r="G390" s="4" t="s">
        <v>5792</v>
      </c>
      <c r="H390" s="3" t="s">
        <v>248</v>
      </c>
      <c r="I390" s="4" t="s">
        <v>249</v>
      </c>
      <c r="J390" s="4" t="s">
        <v>5943</v>
      </c>
      <c r="K390" s="5" t="s">
        <v>5944</v>
      </c>
      <c r="L390" s="6">
        <v>2</v>
      </c>
      <c r="M390" s="5" t="s">
        <v>22</v>
      </c>
      <c r="N390" s="88" t="s">
        <v>349</v>
      </c>
      <c r="O390" s="4" t="s">
        <v>25</v>
      </c>
      <c r="P390" s="88" t="s">
        <v>528</v>
      </c>
      <c r="Q390" s="4" t="s">
        <v>181</v>
      </c>
      <c r="R390" s="88">
        <v>16</v>
      </c>
      <c r="S390" s="4" t="s">
        <v>31</v>
      </c>
      <c r="T390" s="66" t="str">
        <f t="shared" si="6"/>
        <v>16. Paz, justicia e instituciones sólidas</v>
      </c>
      <c r="U390" s="88" t="s">
        <v>349</v>
      </c>
      <c r="V390" s="4" t="s">
        <v>34</v>
      </c>
      <c r="W390" s="88" t="s">
        <v>528</v>
      </c>
      <c r="X390" s="4" t="s">
        <v>37</v>
      </c>
      <c r="Y390" s="88" t="s">
        <v>349</v>
      </c>
      <c r="Z390" s="4" t="s">
        <v>252</v>
      </c>
      <c r="AA390" s="52" t="s">
        <v>15495</v>
      </c>
      <c r="AB390" s="3" t="s">
        <v>253</v>
      </c>
      <c r="AC390" s="4" t="s">
        <v>254</v>
      </c>
      <c r="AD390" s="4" t="s">
        <v>5926</v>
      </c>
      <c r="AE390" s="4" t="s">
        <v>5945</v>
      </c>
      <c r="AF390" s="4" t="s">
        <v>5946</v>
      </c>
      <c r="AG390" s="4" t="s">
        <v>5926</v>
      </c>
      <c r="AH390" s="8">
        <v>1</v>
      </c>
      <c r="AI390" s="4" t="s">
        <v>5947</v>
      </c>
      <c r="AJ390" s="4" t="s">
        <v>5918</v>
      </c>
      <c r="AK390" s="4" t="s">
        <v>59</v>
      </c>
      <c r="AL390" s="4" t="s">
        <v>5919</v>
      </c>
      <c r="AM390" s="9">
        <v>0.23300000000000001</v>
      </c>
      <c r="AN390" s="9">
        <v>0.5</v>
      </c>
      <c r="AO390" s="9">
        <v>0.8</v>
      </c>
      <c r="AP390" s="9">
        <v>1</v>
      </c>
      <c r="AQ390" s="6">
        <v>0.1</v>
      </c>
      <c r="AR390" s="5" t="s">
        <v>5948</v>
      </c>
      <c r="AS390" s="5" t="s">
        <v>5949</v>
      </c>
      <c r="AT390" s="4" t="s">
        <v>5950</v>
      </c>
      <c r="AU390" s="4" t="s">
        <v>1895</v>
      </c>
      <c r="AV390" s="4" t="s">
        <v>5951</v>
      </c>
      <c r="AW390" s="4" t="s">
        <v>5950</v>
      </c>
      <c r="AX390" s="4" t="s">
        <v>1895</v>
      </c>
      <c r="AY390" s="4" t="s">
        <v>5952</v>
      </c>
      <c r="AZ390" s="4" t="s">
        <v>5953</v>
      </c>
      <c r="BA390" s="4" t="s">
        <v>4030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7">
        <v>4100000</v>
      </c>
    </row>
    <row r="391" spans="1:200" ht="15.75" hidden="1">
      <c r="A391" s="49" t="str">
        <f>B391&amp;COUNTIF($B$3:B391,B391)</f>
        <v>02CD1613</v>
      </c>
      <c r="B391" s="3" t="s">
        <v>5787</v>
      </c>
      <c r="C391" s="4" t="s">
        <v>5788</v>
      </c>
      <c r="D391" s="4" t="s">
        <v>5789</v>
      </c>
      <c r="E391" s="4" t="s">
        <v>5910</v>
      </c>
      <c r="F391" s="4" t="s">
        <v>5791</v>
      </c>
      <c r="G391" s="4" t="s">
        <v>5792</v>
      </c>
      <c r="H391" s="3" t="s">
        <v>263</v>
      </c>
      <c r="I391" s="4" t="s">
        <v>264</v>
      </c>
      <c r="J391" s="4" t="s">
        <v>5954</v>
      </c>
      <c r="K391" s="5" t="s">
        <v>5955</v>
      </c>
      <c r="L391" s="6">
        <v>1</v>
      </c>
      <c r="M391" s="5" t="s">
        <v>125</v>
      </c>
      <c r="N391" s="88">
        <v>5</v>
      </c>
      <c r="O391" s="5" t="s">
        <v>134</v>
      </c>
      <c r="P391" s="88">
        <v>0</v>
      </c>
      <c r="Q391" s="5" t="s">
        <v>134</v>
      </c>
      <c r="R391" s="88">
        <v>5</v>
      </c>
      <c r="S391" s="4" t="s">
        <v>268</v>
      </c>
      <c r="T391" s="66" t="str">
        <f t="shared" si="6"/>
        <v xml:space="preserve">5. Igualdad de género </v>
      </c>
      <c r="U391" s="88" t="s">
        <v>497</v>
      </c>
      <c r="V391" s="4" t="s">
        <v>34</v>
      </c>
      <c r="W391" s="88" t="s">
        <v>349</v>
      </c>
      <c r="X391" s="4" t="s">
        <v>269</v>
      </c>
      <c r="Y391" s="88" t="s">
        <v>840</v>
      </c>
      <c r="Z391" s="4" t="s">
        <v>270</v>
      </c>
      <c r="AA391" s="52" t="s">
        <v>15450</v>
      </c>
      <c r="AB391" s="3" t="s">
        <v>271</v>
      </c>
      <c r="AC391" s="4" t="s">
        <v>272</v>
      </c>
      <c r="AD391" s="4" t="s">
        <v>5956</v>
      </c>
      <c r="AE391" s="4" t="s">
        <v>5957</v>
      </c>
      <c r="AF391" s="4" t="s">
        <v>5958</v>
      </c>
      <c r="AG391" s="4" t="s">
        <v>5959</v>
      </c>
      <c r="AH391" s="3">
        <v>4</v>
      </c>
      <c r="AI391" s="4" t="s">
        <v>5960</v>
      </c>
      <c r="AJ391" s="4" t="s">
        <v>5961</v>
      </c>
      <c r="AK391" s="4" t="s">
        <v>5962</v>
      </c>
      <c r="AL391" s="4" t="s">
        <v>5963</v>
      </c>
      <c r="AM391" s="8">
        <v>0</v>
      </c>
      <c r="AN391" s="8">
        <v>1</v>
      </c>
      <c r="AO391" s="8">
        <v>3</v>
      </c>
      <c r="AP391" s="8">
        <v>4</v>
      </c>
      <c r="AQ391" s="6">
        <v>0.15</v>
      </c>
      <c r="AR391" s="5" t="s">
        <v>5964</v>
      </c>
      <c r="AS391" s="5" t="s">
        <v>5965</v>
      </c>
      <c r="AT391" s="4" t="s">
        <v>5950</v>
      </c>
      <c r="AU391" s="4" t="s">
        <v>1895</v>
      </c>
      <c r="AV391" s="4" t="s">
        <v>5966</v>
      </c>
      <c r="AW391" s="4" t="s">
        <v>5931</v>
      </c>
      <c r="AX391" s="4" t="s">
        <v>5932</v>
      </c>
      <c r="AY391" s="4" t="s">
        <v>5967</v>
      </c>
      <c r="AZ391" s="4" t="s">
        <v>5931</v>
      </c>
      <c r="BA391" s="4" t="s">
        <v>5932</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7">
        <v>11300000</v>
      </c>
    </row>
    <row r="392" spans="1:200" ht="15.75" hidden="1">
      <c r="A392" s="49" t="str">
        <f>B392&amp;COUNTIF($B$3:B392,B392)</f>
        <v>02CD1614</v>
      </c>
      <c r="B392" s="3" t="s">
        <v>5787</v>
      </c>
      <c r="C392" s="4" t="s">
        <v>5788</v>
      </c>
      <c r="D392" s="4" t="s">
        <v>5789</v>
      </c>
      <c r="E392" s="4" t="s">
        <v>5910</v>
      </c>
      <c r="F392" s="4" t="s">
        <v>5791</v>
      </c>
      <c r="G392" s="4" t="s">
        <v>5792</v>
      </c>
      <c r="H392" s="3" t="s">
        <v>4286</v>
      </c>
      <c r="I392" s="4" t="s">
        <v>4287</v>
      </c>
      <c r="J392" s="4" t="s">
        <v>5968</v>
      </c>
      <c r="K392" s="5" t="s">
        <v>5969</v>
      </c>
      <c r="L392" s="6">
        <v>2</v>
      </c>
      <c r="M392" s="5" t="s">
        <v>22</v>
      </c>
      <c r="N392" s="88">
        <v>1</v>
      </c>
      <c r="O392" s="5" t="s">
        <v>137</v>
      </c>
      <c r="P392" s="88">
        <v>5</v>
      </c>
      <c r="Q392" s="5" t="s">
        <v>177</v>
      </c>
      <c r="R392" s="88">
        <v>11</v>
      </c>
      <c r="S392" s="4" t="s">
        <v>631</v>
      </c>
      <c r="T392" s="66" t="str">
        <f t="shared" si="6"/>
        <v>11. Ciudades y comunidades sostenibles</v>
      </c>
      <c r="U392" s="88" t="s">
        <v>528</v>
      </c>
      <c r="V392" s="4" t="s">
        <v>578</v>
      </c>
      <c r="W392" s="88" t="s">
        <v>3581</v>
      </c>
      <c r="X392" s="4" t="s">
        <v>4290</v>
      </c>
      <c r="Y392" s="88" t="s">
        <v>497</v>
      </c>
      <c r="Z392" s="4" t="s">
        <v>4290</v>
      </c>
      <c r="AA392" s="52" t="s">
        <v>15480</v>
      </c>
      <c r="AB392" s="3" t="s">
        <v>632</v>
      </c>
      <c r="AC392" s="4" t="s">
        <v>633</v>
      </c>
      <c r="AD392" s="4" t="s">
        <v>5970</v>
      </c>
      <c r="AE392" s="4" t="s">
        <v>5971</v>
      </c>
      <c r="AF392" s="4" t="s">
        <v>5972</v>
      </c>
      <c r="AG392" s="4" t="s">
        <v>5973</v>
      </c>
      <c r="AH392" s="3">
        <v>1</v>
      </c>
      <c r="AI392" s="4" t="s">
        <v>5974</v>
      </c>
      <c r="AJ392" s="4" t="s">
        <v>5918</v>
      </c>
      <c r="AK392" s="4" t="s">
        <v>844</v>
      </c>
      <c r="AL392" s="4" t="s">
        <v>5975</v>
      </c>
      <c r="AM392" s="3">
        <v>0.15</v>
      </c>
      <c r="AN392" s="3">
        <v>0.4</v>
      </c>
      <c r="AO392" s="3">
        <v>0.7</v>
      </c>
      <c r="AP392" s="3">
        <v>1</v>
      </c>
      <c r="AQ392" s="3" t="s">
        <v>5976</v>
      </c>
      <c r="AR392" s="5" t="s">
        <v>5977</v>
      </c>
      <c r="AS392" s="5" t="s">
        <v>5978</v>
      </c>
      <c r="AT392" s="4" t="s">
        <v>5979</v>
      </c>
      <c r="AU392" s="4" t="s">
        <v>5980</v>
      </c>
      <c r="AV392" s="4" t="s">
        <v>5981</v>
      </c>
      <c r="AW392" s="4" t="s">
        <v>5982</v>
      </c>
      <c r="AX392" s="4" t="s">
        <v>5983</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7">
        <v>700000</v>
      </c>
    </row>
    <row r="393" spans="1:200" ht="15.75" hidden="1">
      <c r="A393" s="49" t="str">
        <f>B393&amp;COUNTIF($B$3:B393,B393)</f>
        <v>02CD1615</v>
      </c>
      <c r="B393" s="3" t="s">
        <v>5787</v>
      </c>
      <c r="C393" s="4" t="s">
        <v>5788</v>
      </c>
      <c r="D393" s="4" t="s">
        <v>5789</v>
      </c>
      <c r="E393" s="4" t="s">
        <v>5910</v>
      </c>
      <c r="F393" s="4" t="s">
        <v>5791</v>
      </c>
      <c r="G393" s="4" t="s">
        <v>5792</v>
      </c>
      <c r="H393" s="3" t="s">
        <v>5984</v>
      </c>
      <c r="I393" s="4" t="s">
        <v>5985</v>
      </c>
      <c r="J393" s="4" t="s">
        <v>5986</v>
      </c>
      <c r="K393" s="5" t="s">
        <v>5987</v>
      </c>
      <c r="L393" s="6">
        <v>1</v>
      </c>
      <c r="M393" s="5" t="s">
        <v>125</v>
      </c>
      <c r="N393" s="88">
        <v>6</v>
      </c>
      <c r="O393" s="4" t="s">
        <v>135</v>
      </c>
      <c r="P393" s="88">
        <v>1</v>
      </c>
      <c r="Q393" s="4" t="s">
        <v>167</v>
      </c>
      <c r="R393" s="88">
        <v>4</v>
      </c>
      <c r="S393" s="4" t="s">
        <v>1022</v>
      </c>
      <c r="T393" s="66" t="str">
        <f t="shared" si="6"/>
        <v>4. Educación de calidad</v>
      </c>
      <c r="U393" s="88" t="s">
        <v>349</v>
      </c>
      <c r="V393" s="4" t="s">
        <v>350</v>
      </c>
      <c r="W393" s="88" t="s">
        <v>351</v>
      </c>
      <c r="X393" s="4" t="s">
        <v>352</v>
      </c>
      <c r="Y393" s="88" t="s">
        <v>498</v>
      </c>
      <c r="Z393" s="4" t="s">
        <v>1756</v>
      </c>
      <c r="AA393" s="52" t="s">
        <v>15473</v>
      </c>
      <c r="AB393" s="3" t="s">
        <v>2306</v>
      </c>
      <c r="AC393" s="4" t="s">
        <v>2307</v>
      </c>
      <c r="AD393" s="4" t="s">
        <v>5988</v>
      </c>
      <c r="AE393" s="4" t="s">
        <v>5989</v>
      </c>
      <c r="AF393" s="4" t="s">
        <v>5990</v>
      </c>
      <c r="AG393" s="4" t="s">
        <v>5991</v>
      </c>
      <c r="AH393" s="8">
        <v>0.67</v>
      </c>
      <c r="AI393" s="4" t="s">
        <v>5992</v>
      </c>
      <c r="AJ393" s="4" t="s">
        <v>5993</v>
      </c>
      <c r="AK393" s="4" t="s">
        <v>59</v>
      </c>
      <c r="AL393" s="4" t="s">
        <v>5994</v>
      </c>
      <c r="AM393" s="9">
        <v>0.2</v>
      </c>
      <c r="AN393" s="9">
        <v>0.4</v>
      </c>
      <c r="AO393" s="9">
        <v>0.6</v>
      </c>
      <c r="AP393" s="9">
        <v>0.67</v>
      </c>
      <c r="AQ393" s="6">
        <v>0.9</v>
      </c>
      <c r="AR393" s="5" t="s">
        <v>5995</v>
      </c>
      <c r="AS393" s="5" t="s">
        <v>5996</v>
      </c>
      <c r="AT393" s="4" t="s">
        <v>5838</v>
      </c>
      <c r="AU393" s="4" t="s">
        <v>2007</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7">
        <v>8000000</v>
      </c>
    </row>
    <row r="394" spans="1:200" ht="15.75" hidden="1">
      <c r="A394" s="49" t="str">
        <f>B394&amp;COUNTIF($B$3:B394,B394)</f>
        <v>02CD1616</v>
      </c>
      <c r="B394" s="3" t="s">
        <v>5787</v>
      </c>
      <c r="C394" s="4" t="s">
        <v>5788</v>
      </c>
      <c r="D394" s="4" t="s">
        <v>5789</v>
      </c>
      <c r="E394" s="4" t="s">
        <v>5910</v>
      </c>
      <c r="F394" s="4" t="s">
        <v>5791</v>
      </c>
      <c r="G394" s="4" t="s">
        <v>5792</v>
      </c>
      <c r="H394" s="3" t="s">
        <v>5997</v>
      </c>
      <c r="I394" s="4" t="s">
        <v>5998</v>
      </c>
      <c r="J394" s="4" t="s">
        <v>5999</v>
      </c>
      <c r="K394" s="5" t="s">
        <v>6000</v>
      </c>
      <c r="L394" s="6">
        <v>1</v>
      </c>
      <c r="M394" s="5" t="s">
        <v>125</v>
      </c>
      <c r="N394" s="88">
        <v>6</v>
      </c>
      <c r="O394" s="5" t="s">
        <v>135</v>
      </c>
      <c r="P394" s="88">
        <v>1</v>
      </c>
      <c r="Q394" s="5" t="s">
        <v>167</v>
      </c>
      <c r="R394" s="88">
        <v>4</v>
      </c>
      <c r="S394" s="4" t="s">
        <v>1022</v>
      </c>
      <c r="T394" s="66" t="str">
        <f t="shared" si="6"/>
        <v>4. Educación de calidad</v>
      </c>
      <c r="U394" s="88" t="s">
        <v>349</v>
      </c>
      <c r="V394" s="4" t="s">
        <v>350</v>
      </c>
      <c r="W394" s="88" t="s">
        <v>351</v>
      </c>
      <c r="X394" s="4" t="s">
        <v>352</v>
      </c>
      <c r="Y394" s="88" t="s">
        <v>353</v>
      </c>
      <c r="Z394" s="4" t="s">
        <v>354</v>
      </c>
      <c r="AA394" s="52" t="s">
        <v>1351</v>
      </c>
      <c r="AB394" s="3" t="s">
        <v>2306</v>
      </c>
      <c r="AC394" s="4" t="s">
        <v>2307</v>
      </c>
      <c r="AD394" s="4" t="s">
        <v>6001</v>
      </c>
      <c r="AE394" s="4" t="s">
        <v>6002</v>
      </c>
      <c r="AF394" s="4" t="s">
        <v>6003</v>
      </c>
      <c r="AG394" s="4" t="s">
        <v>5991</v>
      </c>
      <c r="AH394" s="8">
        <v>0.4</v>
      </c>
      <c r="AI394" s="4" t="s">
        <v>6004</v>
      </c>
      <c r="AJ394" s="4" t="s">
        <v>6005</v>
      </c>
      <c r="AK394" s="4" t="s">
        <v>59</v>
      </c>
      <c r="AL394" s="4" t="s">
        <v>5994</v>
      </c>
      <c r="AM394" s="9">
        <v>0.1</v>
      </c>
      <c r="AN394" s="9">
        <v>0.2</v>
      </c>
      <c r="AO394" s="9">
        <v>0.3</v>
      </c>
      <c r="AP394" s="9">
        <v>0.4</v>
      </c>
      <c r="AQ394" s="6">
        <v>0.6</v>
      </c>
      <c r="AR394" s="5" t="s">
        <v>6006</v>
      </c>
      <c r="AS394" s="5" t="s">
        <v>6007</v>
      </c>
      <c r="AT394" s="4" t="s">
        <v>5838</v>
      </c>
      <c r="AU394" s="4" t="s">
        <v>2007</v>
      </c>
      <c r="AV394" s="4" t="s">
        <v>229</v>
      </c>
      <c r="AW394" s="4" t="s">
        <v>229</v>
      </c>
      <c r="AX394" s="4" t="s">
        <v>229</v>
      </c>
      <c r="AY394" s="4" t="s">
        <v>229</v>
      </c>
      <c r="AZ394" s="4" t="s">
        <v>229</v>
      </c>
      <c r="BA394" s="4" t="s">
        <v>229</v>
      </c>
      <c r="BB394" s="4" t="s">
        <v>229</v>
      </c>
      <c r="BC394" s="4" t="s">
        <v>229</v>
      </c>
      <c r="BD394" s="4" t="s">
        <v>229</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7">
        <v>5940000</v>
      </c>
    </row>
    <row r="395" spans="1:200" ht="15.75" hidden="1">
      <c r="A395" s="49" t="str">
        <f>B395&amp;COUNTIF($B$3:B395,B395)</f>
        <v>02CD1617</v>
      </c>
      <c r="B395" s="3" t="s">
        <v>5787</v>
      </c>
      <c r="C395" s="4" t="s">
        <v>5788</v>
      </c>
      <c r="D395" s="4" t="s">
        <v>5789</v>
      </c>
      <c r="E395" s="4" t="s">
        <v>5910</v>
      </c>
      <c r="F395" s="4" t="s">
        <v>5791</v>
      </c>
      <c r="G395" s="4" t="s">
        <v>5792</v>
      </c>
      <c r="H395" s="3" t="s">
        <v>6008</v>
      </c>
      <c r="I395" s="4" t="s">
        <v>6009</v>
      </c>
      <c r="J395" s="4" t="s">
        <v>6010</v>
      </c>
      <c r="K395" s="5" t="s">
        <v>6011</v>
      </c>
      <c r="L395" s="6">
        <v>1</v>
      </c>
      <c r="M395" s="5" t="s">
        <v>125</v>
      </c>
      <c r="N395" s="88">
        <v>2</v>
      </c>
      <c r="O395" s="4" t="s">
        <v>131</v>
      </c>
      <c r="P395" s="88">
        <v>1</v>
      </c>
      <c r="Q395" s="4" t="s">
        <v>161</v>
      </c>
      <c r="R395" s="88">
        <v>3</v>
      </c>
      <c r="S395" s="4" t="s">
        <v>972</v>
      </c>
      <c r="T395" s="66" t="str">
        <f t="shared" si="6"/>
        <v xml:space="preserve">3. Salud y bienestar </v>
      </c>
      <c r="U395" s="88" t="s">
        <v>349</v>
      </c>
      <c r="V395" s="4" t="s">
        <v>350</v>
      </c>
      <c r="W395" s="88" t="s">
        <v>351</v>
      </c>
      <c r="X395" s="4" t="s">
        <v>352</v>
      </c>
      <c r="Y395" s="88" t="s">
        <v>497</v>
      </c>
      <c r="Z395" s="4" t="s">
        <v>1535</v>
      </c>
      <c r="AA395" s="52" t="s">
        <v>15470</v>
      </c>
      <c r="AB395" s="3" t="s">
        <v>1536</v>
      </c>
      <c r="AC395" s="4" t="s">
        <v>1537</v>
      </c>
      <c r="AD395" s="4" t="s">
        <v>6012</v>
      </c>
      <c r="AE395" s="4" t="s">
        <v>6013</v>
      </c>
      <c r="AF395" s="4" t="s">
        <v>6014</v>
      </c>
      <c r="AG395" s="4" t="s">
        <v>5991</v>
      </c>
      <c r="AH395" s="8">
        <v>2.0000000000000001E-4</v>
      </c>
      <c r="AI395" s="4" t="s">
        <v>6015</v>
      </c>
      <c r="AJ395" s="4" t="s">
        <v>6016</v>
      </c>
      <c r="AK395" s="4" t="s">
        <v>59</v>
      </c>
      <c r="AL395" s="4" t="s">
        <v>5994</v>
      </c>
      <c r="AM395" s="8">
        <v>0</v>
      </c>
      <c r="AN395" s="8">
        <v>0</v>
      </c>
      <c r="AO395" s="8">
        <v>0</v>
      </c>
      <c r="AP395" s="8">
        <v>0</v>
      </c>
      <c r="AQ395" s="6">
        <v>1E-3</v>
      </c>
      <c r="AR395" s="5" t="s">
        <v>6017</v>
      </c>
      <c r="AS395" s="5" t="s">
        <v>6018</v>
      </c>
      <c r="AT395" s="4" t="s">
        <v>5838</v>
      </c>
      <c r="AU395" s="4" t="s">
        <v>2007</v>
      </c>
      <c r="AV395" s="4" t="s">
        <v>229</v>
      </c>
      <c r="AW395" s="4" t="s">
        <v>229</v>
      </c>
      <c r="AX395" s="4" t="s">
        <v>229</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7">
        <v>129966757</v>
      </c>
    </row>
    <row r="396" spans="1:200" ht="15.75" hidden="1">
      <c r="A396" s="49" t="str">
        <f>B396&amp;COUNTIF($B$3:B396,B396)</f>
        <v>02CD1618</v>
      </c>
      <c r="B396" s="3" t="s">
        <v>5787</v>
      </c>
      <c r="C396" s="4" t="s">
        <v>5788</v>
      </c>
      <c r="D396" s="4" t="s">
        <v>5789</v>
      </c>
      <c r="E396" s="4" t="s">
        <v>5910</v>
      </c>
      <c r="F396" s="4" t="s">
        <v>5791</v>
      </c>
      <c r="G396" s="4" t="s">
        <v>5792</v>
      </c>
      <c r="H396" s="3" t="s">
        <v>6019</v>
      </c>
      <c r="I396" s="4" t="s">
        <v>6020</v>
      </c>
      <c r="J396" s="4" t="s">
        <v>6021</v>
      </c>
      <c r="K396" s="5" t="s">
        <v>6022</v>
      </c>
      <c r="L396" s="6">
        <v>1</v>
      </c>
      <c r="M396" s="5" t="s">
        <v>125</v>
      </c>
      <c r="N396" s="88">
        <v>3</v>
      </c>
      <c r="O396" s="5" t="s">
        <v>132</v>
      </c>
      <c r="P396" s="88">
        <v>1</v>
      </c>
      <c r="Q396" s="5" t="s">
        <v>1058</v>
      </c>
      <c r="R396" s="88">
        <v>3</v>
      </c>
      <c r="S396" s="4" t="s">
        <v>972</v>
      </c>
      <c r="T396" s="66" t="str">
        <f t="shared" si="6"/>
        <v xml:space="preserve">3. Salud y bienestar </v>
      </c>
      <c r="U396" s="88" t="s">
        <v>349</v>
      </c>
      <c r="V396" s="4" t="s">
        <v>350</v>
      </c>
      <c r="W396" s="88" t="s">
        <v>840</v>
      </c>
      <c r="X396" s="4" t="s">
        <v>1039</v>
      </c>
      <c r="Y396" s="88" t="s">
        <v>497</v>
      </c>
      <c r="Z396" s="4" t="s">
        <v>1059</v>
      </c>
      <c r="AA396" s="52" t="s">
        <v>15469</v>
      </c>
      <c r="AB396" s="3" t="s">
        <v>1805</v>
      </c>
      <c r="AC396" s="4" t="s">
        <v>1806</v>
      </c>
      <c r="AD396" s="4" t="s">
        <v>6023</v>
      </c>
      <c r="AE396" s="4" t="s">
        <v>6024</v>
      </c>
      <c r="AF396" s="4" t="s">
        <v>6025</v>
      </c>
      <c r="AG396" s="4" t="s">
        <v>5991</v>
      </c>
      <c r="AH396" s="8">
        <v>1.2999999999999999E-3</v>
      </c>
      <c r="AI396" s="4" t="s">
        <v>6026</v>
      </c>
      <c r="AJ396" s="4" t="s">
        <v>6027</v>
      </c>
      <c r="AK396" s="4" t="s">
        <v>59</v>
      </c>
      <c r="AL396" s="4" t="s">
        <v>5994</v>
      </c>
      <c r="AM396" s="9">
        <v>1E-3</v>
      </c>
      <c r="AN396" s="9">
        <v>1E-3</v>
      </c>
      <c r="AO396" s="9">
        <v>1E-3</v>
      </c>
      <c r="AP396" s="9">
        <v>1E-3</v>
      </c>
      <c r="AQ396" s="6">
        <v>2E-3</v>
      </c>
      <c r="AR396" s="5" t="s">
        <v>6028</v>
      </c>
      <c r="AS396" s="5" t="s">
        <v>6029</v>
      </c>
      <c r="AT396" s="4" t="s">
        <v>5838</v>
      </c>
      <c r="AU396" s="4" t="s">
        <v>2007</v>
      </c>
      <c r="AV396" s="4" t="s">
        <v>229</v>
      </c>
      <c r="AW396" s="4" t="s">
        <v>229</v>
      </c>
      <c r="AX396" s="4" t="s">
        <v>229</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7">
        <v>1010953994.62</v>
      </c>
    </row>
    <row r="397" spans="1:200" ht="15.75" hidden="1">
      <c r="A397" s="49" t="str">
        <f>B397&amp;COUNTIF($B$3:B397,B397)</f>
        <v>02CD1619</v>
      </c>
      <c r="B397" s="3" t="s">
        <v>5787</v>
      </c>
      <c r="C397" s="4" t="s">
        <v>5788</v>
      </c>
      <c r="D397" s="4" t="s">
        <v>5789</v>
      </c>
      <c r="E397" s="4" t="s">
        <v>5910</v>
      </c>
      <c r="F397" s="4" t="s">
        <v>5791</v>
      </c>
      <c r="G397" s="4" t="s">
        <v>5792</v>
      </c>
      <c r="H397" s="3" t="s">
        <v>6030</v>
      </c>
      <c r="I397" s="4" t="s">
        <v>6031</v>
      </c>
      <c r="J397" s="4" t="s">
        <v>6032</v>
      </c>
      <c r="K397" s="5" t="s">
        <v>6033</v>
      </c>
      <c r="L397" s="6">
        <v>2</v>
      </c>
      <c r="M397" s="5" t="s">
        <v>22</v>
      </c>
      <c r="N397" s="88">
        <v>1</v>
      </c>
      <c r="O397" s="4" t="s">
        <v>137</v>
      </c>
      <c r="P397" s="88">
        <v>3</v>
      </c>
      <c r="Q397" s="4" t="s">
        <v>175</v>
      </c>
      <c r="R397" s="88">
        <v>12</v>
      </c>
      <c r="S397" s="4" t="s">
        <v>1076</v>
      </c>
      <c r="T397" s="66" t="str">
        <f t="shared" si="6"/>
        <v>12. Producción y consumo responsables</v>
      </c>
      <c r="U397" s="88" t="s">
        <v>528</v>
      </c>
      <c r="V397" s="4" t="s">
        <v>578</v>
      </c>
      <c r="W397" s="88" t="s">
        <v>349</v>
      </c>
      <c r="X397" s="4" t="s">
        <v>1077</v>
      </c>
      <c r="Y397" s="88" t="s">
        <v>497</v>
      </c>
      <c r="Z397" s="4" t="s">
        <v>1078</v>
      </c>
      <c r="AA397" s="52" t="s">
        <v>15459</v>
      </c>
      <c r="AB397" s="3" t="s">
        <v>1079</v>
      </c>
      <c r="AC397" s="4" t="s">
        <v>1080</v>
      </c>
      <c r="AD397" s="4" t="s">
        <v>6034</v>
      </c>
      <c r="AE397" s="4" t="s">
        <v>6035</v>
      </c>
      <c r="AF397" s="4" t="s">
        <v>6036</v>
      </c>
      <c r="AG397" s="4" t="s">
        <v>5991</v>
      </c>
      <c r="AH397" s="8">
        <v>0.05</v>
      </c>
      <c r="AI397" s="4" t="s">
        <v>6037</v>
      </c>
      <c r="AJ397" s="4" t="s">
        <v>6038</v>
      </c>
      <c r="AK397" s="4" t="s">
        <v>59</v>
      </c>
      <c r="AL397" s="4" t="s">
        <v>5994</v>
      </c>
      <c r="AM397" s="9">
        <v>0.05</v>
      </c>
      <c r="AN397" s="9">
        <v>0.05</v>
      </c>
      <c r="AO397" s="9">
        <v>0.05</v>
      </c>
      <c r="AP397" s="9">
        <v>0.05</v>
      </c>
      <c r="AQ397" s="6">
        <v>0.1</v>
      </c>
      <c r="AR397" s="5" t="s">
        <v>6039</v>
      </c>
      <c r="AS397" s="5" t="s">
        <v>6040</v>
      </c>
      <c r="AT397" s="4" t="s">
        <v>5855</v>
      </c>
      <c r="AU397" s="4" t="s">
        <v>5856</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7">
        <v>3500000</v>
      </c>
    </row>
    <row r="398" spans="1:200" s="49" customFormat="1" ht="15.75" hidden="1">
      <c r="A398" s="49" t="str">
        <f>B398&amp;COUNTIF($B$3:B398,B398)</f>
        <v>02CD1620</v>
      </c>
      <c r="B398" s="3" t="s">
        <v>5787</v>
      </c>
      <c r="C398" s="4" t="s">
        <v>5788</v>
      </c>
      <c r="D398" s="4" t="s">
        <v>5789</v>
      </c>
      <c r="E398" s="4" t="s">
        <v>5910</v>
      </c>
      <c r="F398" s="4" t="s">
        <v>5791</v>
      </c>
      <c r="G398" s="4" t="s">
        <v>5792</v>
      </c>
      <c r="H398" s="3" t="s">
        <v>6041</v>
      </c>
      <c r="I398" s="4" t="s">
        <v>6042</v>
      </c>
      <c r="J398" s="4" t="s">
        <v>6043</v>
      </c>
      <c r="K398" s="5" t="s">
        <v>6044</v>
      </c>
      <c r="L398" s="6">
        <v>2</v>
      </c>
      <c r="M398" s="5" t="s">
        <v>22</v>
      </c>
      <c r="N398" s="88">
        <v>1</v>
      </c>
      <c r="O398" s="5" t="s">
        <v>137</v>
      </c>
      <c r="P398" s="88">
        <v>3</v>
      </c>
      <c r="Q398" s="5" t="s">
        <v>175</v>
      </c>
      <c r="R398" s="88">
        <v>12</v>
      </c>
      <c r="S398" s="4" t="s">
        <v>1076</v>
      </c>
      <c r="T398" s="66" t="str">
        <f t="shared" si="6"/>
        <v>12. Producción y consumo responsables</v>
      </c>
      <c r="U398" s="88" t="s">
        <v>528</v>
      </c>
      <c r="V398" s="4" t="s">
        <v>578</v>
      </c>
      <c r="W398" s="88" t="s">
        <v>349</v>
      </c>
      <c r="X398" s="4" t="s">
        <v>1077</v>
      </c>
      <c r="Y398" s="88" t="s">
        <v>497</v>
      </c>
      <c r="Z398" s="4" t="s">
        <v>1078</v>
      </c>
      <c r="AA398" s="52" t="s">
        <v>15459</v>
      </c>
      <c r="AB398" s="3" t="s">
        <v>1079</v>
      </c>
      <c r="AC398" s="4" t="s">
        <v>1080</v>
      </c>
      <c r="AD398" s="4" t="s">
        <v>6045</v>
      </c>
      <c r="AE398" s="4" t="s">
        <v>6046</v>
      </c>
      <c r="AF398" s="4" t="s">
        <v>6047</v>
      </c>
      <c r="AG398" s="4" t="s">
        <v>5991</v>
      </c>
      <c r="AH398" s="8">
        <v>0.2</v>
      </c>
      <c r="AI398" s="4" t="s">
        <v>6048</v>
      </c>
      <c r="AJ398" s="4" t="s">
        <v>6049</v>
      </c>
      <c r="AK398" s="4" t="s">
        <v>59</v>
      </c>
      <c r="AL398" s="4" t="s">
        <v>5994</v>
      </c>
      <c r="AM398" s="9">
        <v>0.05</v>
      </c>
      <c r="AN398" s="9">
        <v>0.1</v>
      </c>
      <c r="AO398" s="9">
        <v>0.15</v>
      </c>
      <c r="AP398" s="9">
        <v>0.2</v>
      </c>
      <c r="AQ398" s="6">
        <v>0.25</v>
      </c>
      <c r="AR398" s="5" t="s">
        <v>6050</v>
      </c>
      <c r="AS398" s="5" t="s">
        <v>6051</v>
      </c>
      <c r="AT398" s="4" t="s">
        <v>5855</v>
      </c>
      <c r="AU398" s="4" t="s">
        <v>5856</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Y398" s="67">
        <v>578026006</v>
      </c>
    </row>
    <row r="399" spans="1:200" ht="15.75" hidden="1">
      <c r="A399" s="49" t="str">
        <f>B399&amp;COUNTIF($B$3:B399,B399)</f>
        <v>02CD1621</v>
      </c>
      <c r="B399" s="3" t="s">
        <v>5787</v>
      </c>
      <c r="C399" s="4" t="s">
        <v>5788</v>
      </c>
      <c r="D399" s="4" t="s">
        <v>5789</v>
      </c>
      <c r="E399" s="4" t="s">
        <v>5910</v>
      </c>
      <c r="F399" s="4" t="s">
        <v>5791</v>
      </c>
      <c r="G399" s="4" t="s">
        <v>5792</v>
      </c>
      <c r="H399" s="3" t="s">
        <v>1243</v>
      </c>
      <c r="I399" s="4" t="s">
        <v>1244</v>
      </c>
      <c r="J399" s="4" t="s">
        <v>6052</v>
      </c>
      <c r="K399" s="5" t="s">
        <v>6053</v>
      </c>
      <c r="L399" s="6">
        <v>1</v>
      </c>
      <c r="M399" s="5" t="s">
        <v>125</v>
      </c>
      <c r="N399" s="88">
        <v>6</v>
      </c>
      <c r="O399" s="4" t="s">
        <v>135</v>
      </c>
      <c r="P399" s="88">
        <v>0</v>
      </c>
      <c r="Q399" s="4" t="s">
        <v>135</v>
      </c>
      <c r="R399" s="88">
        <v>10</v>
      </c>
      <c r="S399" s="4" t="s">
        <v>286</v>
      </c>
      <c r="T399" s="66" t="str">
        <f t="shared" si="6"/>
        <v xml:space="preserve">10. Reducción de las desigualdades </v>
      </c>
      <c r="U399" s="88" t="s">
        <v>349</v>
      </c>
      <c r="V399" s="4" t="s">
        <v>350</v>
      </c>
      <c r="W399" s="88" t="s">
        <v>351</v>
      </c>
      <c r="X399" s="4" t="s">
        <v>352</v>
      </c>
      <c r="Y399" s="88" t="s">
        <v>353</v>
      </c>
      <c r="Z399" s="4" t="s">
        <v>354</v>
      </c>
      <c r="AA399" s="52" t="s">
        <v>1351</v>
      </c>
      <c r="AB399" s="3" t="s">
        <v>1247</v>
      </c>
      <c r="AC399" s="4" t="s">
        <v>1248</v>
      </c>
      <c r="AD399" s="4" t="s">
        <v>6054</v>
      </c>
      <c r="AE399" s="4" t="s">
        <v>6055</v>
      </c>
      <c r="AF399" s="4" t="s">
        <v>6056</v>
      </c>
      <c r="AG399" s="4" t="s">
        <v>5991</v>
      </c>
      <c r="AH399" s="8">
        <v>0.01</v>
      </c>
      <c r="AI399" s="4" t="s">
        <v>6057</v>
      </c>
      <c r="AJ399" s="4" t="s">
        <v>6058</v>
      </c>
      <c r="AK399" s="4" t="s">
        <v>59</v>
      </c>
      <c r="AL399" s="4" t="s">
        <v>5994</v>
      </c>
      <c r="AM399" s="9">
        <v>0.01</v>
      </c>
      <c r="AN399" s="9">
        <v>0.01</v>
      </c>
      <c r="AO399" s="9">
        <v>0.01</v>
      </c>
      <c r="AP399" s="9">
        <v>0.01</v>
      </c>
      <c r="AQ399" s="6">
        <v>0.02</v>
      </c>
      <c r="AR399" s="5" t="s">
        <v>6059</v>
      </c>
      <c r="AS399" s="5" t="s">
        <v>6060</v>
      </c>
      <c r="AT399" s="4" t="s">
        <v>5838</v>
      </c>
      <c r="AU399" s="4" t="s">
        <v>2007</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7">
        <v>10000000</v>
      </c>
    </row>
    <row r="400" spans="1:200" s="15" customFormat="1" ht="15.75" hidden="1">
      <c r="A400" s="49" t="str">
        <f>B400&amp;COUNTIF($B$3:B400,B400)</f>
        <v>02CDBP1</v>
      </c>
      <c r="B400" s="3" t="s">
        <v>6061</v>
      </c>
      <c r="C400" s="4" t="s">
        <v>6062</v>
      </c>
      <c r="D400" s="4" t="s">
        <v>6063</v>
      </c>
      <c r="E400" s="4" t="s">
        <v>6064</v>
      </c>
      <c r="F400" s="4" t="s">
        <v>6065</v>
      </c>
      <c r="G400" s="4" t="s">
        <v>6066</v>
      </c>
      <c r="H400" s="3" t="s">
        <v>6067</v>
      </c>
      <c r="I400" s="4" t="s">
        <v>6068</v>
      </c>
      <c r="J400" s="4" t="s">
        <v>6069</v>
      </c>
      <c r="K400" s="5" t="s">
        <v>6070</v>
      </c>
      <c r="L400" s="6">
        <v>1</v>
      </c>
      <c r="M400" s="5" t="s">
        <v>125</v>
      </c>
      <c r="N400" s="88" t="s">
        <v>351</v>
      </c>
      <c r="O400" s="4" t="s">
        <v>135</v>
      </c>
      <c r="P400" s="88" t="s">
        <v>353</v>
      </c>
      <c r="Q400" s="4" t="s">
        <v>172</v>
      </c>
      <c r="R400" s="88">
        <v>16</v>
      </c>
      <c r="S400" s="4" t="s">
        <v>31</v>
      </c>
      <c r="T400" s="66" t="str">
        <f t="shared" si="6"/>
        <v>16. Paz, justicia e instituciones sólidas</v>
      </c>
      <c r="U400" s="88" t="s">
        <v>497</v>
      </c>
      <c r="V400" s="4" t="s">
        <v>34</v>
      </c>
      <c r="W400" s="88" t="s">
        <v>349</v>
      </c>
      <c r="X400" s="4" t="s">
        <v>269</v>
      </c>
      <c r="Y400" s="88" t="s">
        <v>349</v>
      </c>
      <c r="Z400" s="4" t="s">
        <v>3891</v>
      </c>
      <c r="AA400" s="52" t="s">
        <v>15479</v>
      </c>
      <c r="AB400" s="3" t="s">
        <v>6071</v>
      </c>
      <c r="AC400" s="4" t="s">
        <v>6072</v>
      </c>
      <c r="AD400" s="4" t="s">
        <v>6073</v>
      </c>
      <c r="AE400" s="4" t="s">
        <v>6074</v>
      </c>
      <c r="AF400" s="4" t="s">
        <v>6075</v>
      </c>
      <c r="AG400" s="4" t="s">
        <v>6076</v>
      </c>
      <c r="AH400" s="3">
        <v>3</v>
      </c>
      <c r="AI400" s="4" t="s">
        <v>6077</v>
      </c>
      <c r="AJ400" s="4" t="s">
        <v>6078</v>
      </c>
      <c r="AK400" s="4" t="s">
        <v>6079</v>
      </c>
      <c r="AL400" s="4" t="s">
        <v>6080</v>
      </c>
      <c r="AM400" s="3">
        <v>3</v>
      </c>
      <c r="AN400" s="3">
        <v>3</v>
      </c>
      <c r="AO400" s="3">
        <v>3</v>
      </c>
      <c r="AP400" s="3">
        <v>3</v>
      </c>
      <c r="AQ400" s="6">
        <v>4</v>
      </c>
      <c r="AR400" s="5" t="s">
        <v>6081</v>
      </c>
      <c r="AS400" s="5" t="s">
        <v>6082</v>
      </c>
      <c r="AT400" s="4" t="s">
        <v>6083</v>
      </c>
      <c r="AU400" s="4" t="s">
        <v>6084</v>
      </c>
      <c r="AV400" s="4" t="s">
        <v>6085</v>
      </c>
      <c r="AW400" s="4" t="s">
        <v>6086</v>
      </c>
      <c r="AX400" s="4" t="s">
        <v>6087</v>
      </c>
      <c r="AY400" s="4" t="s">
        <v>6088</v>
      </c>
      <c r="AZ400" s="4" t="s">
        <v>6089</v>
      </c>
      <c r="BA400" s="4" t="s">
        <v>6090</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7">
        <v>7884113</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49" t="str">
        <f>B401&amp;COUNTIF($B$3:B401,B401)</f>
        <v>02CDBP2</v>
      </c>
      <c r="B401" s="3" t="s">
        <v>6061</v>
      </c>
      <c r="C401" s="4" t="s">
        <v>6062</v>
      </c>
      <c r="D401" s="4" t="s">
        <v>6063</v>
      </c>
      <c r="E401" s="4" t="s">
        <v>6091</v>
      </c>
      <c r="F401" s="4" t="s">
        <v>6065</v>
      </c>
      <c r="G401" s="4" t="s">
        <v>6066</v>
      </c>
      <c r="H401" s="3" t="s">
        <v>14</v>
      </c>
      <c r="I401" s="4" t="s">
        <v>16</v>
      </c>
      <c r="J401" s="4" t="s">
        <v>6092</v>
      </c>
      <c r="K401" s="5" t="s">
        <v>6093</v>
      </c>
      <c r="L401" s="6">
        <v>1</v>
      </c>
      <c r="M401" s="5" t="s">
        <v>125</v>
      </c>
      <c r="N401" s="88" t="s">
        <v>351</v>
      </c>
      <c r="O401" s="5" t="s">
        <v>135</v>
      </c>
      <c r="P401" s="88" t="s">
        <v>872</v>
      </c>
      <c r="Q401" s="5" t="s">
        <v>135</v>
      </c>
      <c r="R401" s="88">
        <v>16</v>
      </c>
      <c r="S401" s="4" t="s">
        <v>31</v>
      </c>
      <c r="T401" s="66" t="str">
        <f t="shared" si="6"/>
        <v>16. Paz, justicia e instituciones sólidas</v>
      </c>
      <c r="U401" s="88" t="s">
        <v>497</v>
      </c>
      <c r="V401" s="4" t="s">
        <v>34</v>
      </c>
      <c r="W401" s="88" t="s">
        <v>349</v>
      </c>
      <c r="X401" s="4" t="s">
        <v>269</v>
      </c>
      <c r="Y401" s="88" t="s">
        <v>349</v>
      </c>
      <c r="Z401" s="4" t="s">
        <v>3891</v>
      </c>
      <c r="AA401" s="52" t="s">
        <v>15479</v>
      </c>
      <c r="AB401" s="3" t="s">
        <v>42</v>
      </c>
      <c r="AC401" s="4" t="s">
        <v>44</v>
      </c>
      <c r="AD401" s="4" t="s">
        <v>6094</v>
      </c>
      <c r="AE401" s="4" t="s">
        <v>6095</v>
      </c>
      <c r="AF401" s="4" t="s">
        <v>6096</v>
      </c>
      <c r="AG401" s="4" t="s">
        <v>6097</v>
      </c>
      <c r="AH401" s="8">
        <v>1</v>
      </c>
      <c r="AI401" s="4" t="s">
        <v>6098</v>
      </c>
      <c r="AJ401" s="4" t="s">
        <v>6099</v>
      </c>
      <c r="AK401" s="4" t="s">
        <v>59</v>
      </c>
      <c r="AL401" s="4" t="s">
        <v>6100</v>
      </c>
      <c r="AM401" s="9">
        <v>1</v>
      </c>
      <c r="AN401" s="9">
        <v>1</v>
      </c>
      <c r="AO401" s="9">
        <v>1</v>
      </c>
      <c r="AP401" s="9">
        <v>1</v>
      </c>
      <c r="AQ401" s="6">
        <v>1</v>
      </c>
      <c r="AR401" s="5" t="s">
        <v>6101</v>
      </c>
      <c r="AS401" s="5" t="s">
        <v>6102</v>
      </c>
      <c r="AT401" s="4" t="s">
        <v>6103</v>
      </c>
      <c r="AU401" s="4" t="s">
        <v>6104</v>
      </c>
      <c r="AV401" s="4" t="s">
        <v>6085</v>
      </c>
      <c r="AW401" s="4" t="s">
        <v>6086</v>
      </c>
      <c r="AX401" s="4" t="s">
        <v>6087</v>
      </c>
      <c r="AY401" s="4" t="s">
        <v>6088</v>
      </c>
      <c r="AZ401" s="4" t="s">
        <v>6089</v>
      </c>
      <c r="BA401" s="4" t="s">
        <v>6090</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7">
        <v>6996200.5499999998</v>
      </c>
    </row>
    <row r="402" spans="1:77" ht="15.75" hidden="1">
      <c r="A402" s="49" t="str">
        <f>B402&amp;COUNTIF($B$3:B402,B402)</f>
        <v>02OD041</v>
      </c>
      <c r="B402" s="3" t="s">
        <v>6105</v>
      </c>
      <c r="C402" s="4" t="s">
        <v>6106</v>
      </c>
      <c r="D402" s="4" t="s">
        <v>6107</v>
      </c>
      <c r="E402" s="4" t="s">
        <v>6108</v>
      </c>
      <c r="F402" s="4" t="s">
        <v>6109</v>
      </c>
      <c r="G402" s="4" t="s">
        <v>6110</v>
      </c>
      <c r="H402" s="3" t="s">
        <v>6111</v>
      </c>
      <c r="I402" s="4" t="s">
        <v>6112</v>
      </c>
      <c r="J402" s="4" t="s">
        <v>6113</v>
      </c>
      <c r="K402" s="5" t="s">
        <v>6114</v>
      </c>
      <c r="L402" s="6">
        <v>5</v>
      </c>
      <c r="M402" s="5" t="s">
        <v>128</v>
      </c>
      <c r="N402" s="88" t="s">
        <v>528</v>
      </c>
      <c r="O402" s="4" t="s">
        <v>150</v>
      </c>
      <c r="P402" s="88" t="s">
        <v>528</v>
      </c>
      <c r="Q402" s="4" t="s">
        <v>210</v>
      </c>
      <c r="R402" s="88">
        <v>16</v>
      </c>
      <c r="S402" s="4" t="s">
        <v>31</v>
      </c>
      <c r="T402" s="66" t="str">
        <f t="shared" si="6"/>
        <v>16. Paz, justicia e instituciones sólidas</v>
      </c>
      <c r="U402" s="88" t="s">
        <v>528</v>
      </c>
      <c r="V402" s="4" t="s">
        <v>578</v>
      </c>
      <c r="W402" s="88" t="s">
        <v>840</v>
      </c>
      <c r="X402" s="4" t="s">
        <v>6115</v>
      </c>
      <c r="Y402" s="88" t="s">
        <v>528</v>
      </c>
      <c r="Z402" s="4" t="s">
        <v>6116</v>
      </c>
      <c r="AA402" s="52" t="s">
        <v>15484</v>
      </c>
      <c r="AB402" s="3" t="s">
        <v>1448</v>
      </c>
      <c r="AC402" s="4" t="s">
        <v>1449</v>
      </c>
      <c r="AD402" s="4" t="s">
        <v>6117</v>
      </c>
      <c r="AE402" s="4" t="s">
        <v>6118</v>
      </c>
      <c r="AF402" s="4" t="s">
        <v>6119</v>
      </c>
      <c r="AG402" s="4" t="s">
        <v>6120</v>
      </c>
      <c r="AH402" s="8">
        <v>1</v>
      </c>
      <c r="AI402" s="4" t="s">
        <v>6121</v>
      </c>
      <c r="AJ402" s="4" t="s">
        <v>6122</v>
      </c>
      <c r="AK402" s="4" t="s">
        <v>59</v>
      </c>
      <c r="AL402" s="4" t="s">
        <v>6123</v>
      </c>
      <c r="AM402" s="9">
        <v>0.2</v>
      </c>
      <c r="AN402" s="9">
        <v>0.36599999999999999</v>
      </c>
      <c r="AO402" s="9">
        <v>0.8</v>
      </c>
      <c r="AP402" s="9">
        <v>1</v>
      </c>
      <c r="AQ402" s="6">
        <v>9000</v>
      </c>
      <c r="AR402" s="5" t="s">
        <v>6124</v>
      </c>
      <c r="AS402" s="5" t="s">
        <v>6125</v>
      </c>
      <c r="AT402" s="4" t="s">
        <v>6126</v>
      </c>
      <c r="AU402" s="4" t="s">
        <v>6127</v>
      </c>
      <c r="AV402" s="4" t="s">
        <v>229</v>
      </c>
      <c r="AW402" s="4" t="s">
        <v>229</v>
      </c>
      <c r="AX402" s="4" t="s">
        <v>229</v>
      </c>
      <c r="AY402" s="4" t="s">
        <v>229</v>
      </c>
      <c r="AZ402" s="4" t="s">
        <v>229</v>
      </c>
      <c r="BA402" s="4" t="s">
        <v>229</v>
      </c>
      <c r="BB402" s="4" t="s">
        <v>229</v>
      </c>
      <c r="BC402" s="4" t="s">
        <v>229</v>
      </c>
      <c r="BD402" s="4" t="s">
        <v>229</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7">
        <v>4733850</v>
      </c>
    </row>
    <row r="403" spans="1:77" ht="15.75" hidden="1">
      <c r="A403" s="49" t="str">
        <f>B403&amp;COUNTIF($B$3:B403,B403)</f>
        <v>02OD042</v>
      </c>
      <c r="B403" s="3" t="s">
        <v>6105</v>
      </c>
      <c r="C403" s="4" t="s">
        <v>6106</v>
      </c>
      <c r="D403" s="4" t="s">
        <v>6107</v>
      </c>
      <c r="E403" s="4" t="s">
        <v>6108</v>
      </c>
      <c r="F403" s="4" t="s">
        <v>6109</v>
      </c>
      <c r="G403" s="4" t="s">
        <v>6110</v>
      </c>
      <c r="H403" s="3" t="s">
        <v>14</v>
      </c>
      <c r="I403" s="4" t="s">
        <v>16</v>
      </c>
      <c r="J403" s="4" t="s">
        <v>6128</v>
      </c>
      <c r="K403" s="5" t="s">
        <v>6129</v>
      </c>
      <c r="L403" s="6">
        <v>5</v>
      </c>
      <c r="M403" s="5" t="s">
        <v>128</v>
      </c>
      <c r="N403" s="88">
        <v>2</v>
      </c>
      <c r="O403" s="5" t="s">
        <v>149</v>
      </c>
      <c r="P403" s="88">
        <v>4</v>
      </c>
      <c r="Q403" s="5" t="s">
        <v>206</v>
      </c>
      <c r="R403" s="88">
        <v>16</v>
      </c>
      <c r="S403" s="4" t="s">
        <v>31</v>
      </c>
      <c r="T403" s="66" t="str">
        <f t="shared" si="6"/>
        <v>16. Paz, justicia e instituciones sólidas</v>
      </c>
      <c r="U403" s="88" t="s">
        <v>528</v>
      </c>
      <c r="V403" s="4" t="s">
        <v>578</v>
      </c>
      <c r="W403" s="88" t="s">
        <v>840</v>
      </c>
      <c r="X403" s="4" t="s">
        <v>6115</v>
      </c>
      <c r="Y403" s="88" t="s">
        <v>528</v>
      </c>
      <c r="Z403" s="4" t="s">
        <v>6116</v>
      </c>
      <c r="AA403" s="52" t="s">
        <v>15484</v>
      </c>
      <c r="AB403" s="3" t="s">
        <v>42</v>
      </c>
      <c r="AC403" s="4" t="s">
        <v>44</v>
      </c>
      <c r="AD403" s="4" t="s">
        <v>6130</v>
      </c>
      <c r="AE403" s="4" t="s">
        <v>6131</v>
      </c>
      <c r="AF403" s="4" t="s">
        <v>6132</v>
      </c>
      <c r="AG403" s="4" t="s">
        <v>6133</v>
      </c>
      <c r="AH403" s="8">
        <v>0.4</v>
      </c>
      <c r="AI403" s="4" t="s">
        <v>6134</v>
      </c>
      <c r="AJ403" s="4" t="s">
        <v>6135</v>
      </c>
      <c r="AK403" s="4" t="s">
        <v>59</v>
      </c>
      <c r="AL403" s="4" t="s">
        <v>6136</v>
      </c>
      <c r="AM403" s="8">
        <v>0</v>
      </c>
      <c r="AN403" s="8">
        <v>0</v>
      </c>
      <c r="AO403" s="8">
        <v>0</v>
      </c>
      <c r="AP403" s="9">
        <v>0.4</v>
      </c>
      <c r="AQ403" s="6">
        <v>0.3</v>
      </c>
      <c r="AR403" s="5" t="s">
        <v>6137</v>
      </c>
      <c r="AS403" s="5" t="s">
        <v>6138</v>
      </c>
      <c r="AT403" s="4" t="s">
        <v>6139</v>
      </c>
      <c r="AU403" s="4" t="s">
        <v>6140</v>
      </c>
      <c r="AV403" s="4" t="s">
        <v>229</v>
      </c>
      <c r="AW403" s="4" t="s">
        <v>229</v>
      </c>
      <c r="AX403" s="4" t="s">
        <v>229</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7">
        <v>28016868.73</v>
      </c>
    </row>
    <row r="404" spans="1:77" ht="15.75" hidden="1">
      <c r="A404" s="49" t="str">
        <f>B404&amp;COUNTIF($B$3:B404,B404)</f>
        <v>02OD043</v>
      </c>
      <c r="B404" s="3" t="s">
        <v>6105</v>
      </c>
      <c r="C404" s="4" t="s">
        <v>6106</v>
      </c>
      <c r="D404" s="4" t="s">
        <v>6107</v>
      </c>
      <c r="E404" s="4" t="s">
        <v>6108</v>
      </c>
      <c r="F404" s="4" t="s">
        <v>6109</v>
      </c>
      <c r="G404" s="4" t="s">
        <v>6110</v>
      </c>
      <c r="H404" s="3" t="s">
        <v>231</v>
      </c>
      <c r="I404" s="4" t="s">
        <v>232</v>
      </c>
      <c r="J404" s="4" t="s">
        <v>6141</v>
      </c>
      <c r="K404" s="5" t="s">
        <v>6142</v>
      </c>
      <c r="L404" s="6">
        <v>5</v>
      </c>
      <c r="M404" s="5" t="s">
        <v>128</v>
      </c>
      <c r="N404" s="88" t="s">
        <v>349</v>
      </c>
      <c r="O404" s="4" t="s">
        <v>149</v>
      </c>
      <c r="P404" s="88" t="s">
        <v>497</v>
      </c>
      <c r="Q404" s="4" t="s">
        <v>203</v>
      </c>
      <c r="R404" s="88">
        <v>16</v>
      </c>
      <c r="S404" s="4" t="s">
        <v>31</v>
      </c>
      <c r="T404" s="66" t="str">
        <f t="shared" si="6"/>
        <v>16. Paz, justicia e instituciones sólidas</v>
      </c>
      <c r="U404" s="88" t="s">
        <v>497</v>
      </c>
      <c r="V404" s="4" t="s">
        <v>34</v>
      </c>
      <c r="W404" s="88" t="s">
        <v>3581</v>
      </c>
      <c r="X404" s="4" t="s">
        <v>235</v>
      </c>
      <c r="Y404" s="88" t="s">
        <v>349</v>
      </c>
      <c r="Z404" s="4" t="s">
        <v>236</v>
      </c>
      <c r="AA404" s="52" t="s">
        <v>15449</v>
      </c>
      <c r="AB404" s="3" t="s">
        <v>237</v>
      </c>
      <c r="AC404" s="4" t="s">
        <v>238</v>
      </c>
      <c r="AD404" s="4" t="s">
        <v>6143</v>
      </c>
      <c r="AE404" s="4" t="s">
        <v>6144</v>
      </c>
      <c r="AF404" s="4" t="s">
        <v>6145</v>
      </c>
      <c r="AG404" s="4" t="s">
        <v>6146</v>
      </c>
      <c r="AH404" s="8">
        <v>1</v>
      </c>
      <c r="AI404" s="4" t="s">
        <v>6147</v>
      </c>
      <c r="AJ404" s="4" t="s">
        <v>6148</v>
      </c>
      <c r="AK404" s="4" t="s">
        <v>59</v>
      </c>
      <c r="AL404" s="4" t="s">
        <v>6136</v>
      </c>
      <c r="AM404" s="8">
        <v>0</v>
      </c>
      <c r="AN404" s="9">
        <v>0.33</v>
      </c>
      <c r="AO404" s="9">
        <v>0.66600000000000004</v>
      </c>
      <c r="AP404" s="9">
        <v>1</v>
      </c>
      <c r="AQ404" s="6">
        <v>1</v>
      </c>
      <c r="AR404" s="5" t="s">
        <v>6149</v>
      </c>
      <c r="AS404" s="5" t="s">
        <v>6150</v>
      </c>
      <c r="AT404" s="4" t="s">
        <v>6151</v>
      </c>
      <c r="AU404" s="4" t="s">
        <v>6152</v>
      </c>
      <c r="AV404" s="4" t="s">
        <v>6153</v>
      </c>
      <c r="AW404" s="4" t="s">
        <v>6154</v>
      </c>
      <c r="AX404" s="4" t="s">
        <v>6155</v>
      </c>
      <c r="AY404" s="4" t="s">
        <v>6156</v>
      </c>
      <c r="AZ404" s="4" t="s">
        <v>6139</v>
      </c>
      <c r="BA404" s="4" t="s">
        <v>6140</v>
      </c>
      <c r="BB404" s="4" t="s">
        <v>6157</v>
      </c>
      <c r="BC404" s="4" t="s">
        <v>6151</v>
      </c>
      <c r="BD404" s="4" t="s">
        <v>6152</v>
      </c>
      <c r="BE404" s="4" t="s">
        <v>229</v>
      </c>
      <c r="BF404" s="4" t="s">
        <v>229</v>
      </c>
      <c r="BG404" s="4" t="s">
        <v>229</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7">
        <v>1520000</v>
      </c>
    </row>
    <row r="405" spans="1:77" ht="15.75" hidden="1">
      <c r="A405" s="49" t="str">
        <f>B405&amp;COUNTIF($B$3:B405,B405)</f>
        <v>02OD044</v>
      </c>
      <c r="B405" s="3" t="s">
        <v>6105</v>
      </c>
      <c r="C405" s="4" t="s">
        <v>6106</v>
      </c>
      <c r="D405" s="4" t="s">
        <v>6107</v>
      </c>
      <c r="E405" s="4" t="s">
        <v>6108</v>
      </c>
      <c r="F405" s="4" t="s">
        <v>6109</v>
      </c>
      <c r="G405" s="4" t="s">
        <v>6110</v>
      </c>
      <c r="H405" s="3" t="s">
        <v>248</v>
      </c>
      <c r="I405" s="4" t="s">
        <v>249</v>
      </c>
      <c r="J405" s="4" t="s">
        <v>6158</v>
      </c>
      <c r="K405" s="5" t="s">
        <v>6159</v>
      </c>
      <c r="L405" s="6">
        <v>5</v>
      </c>
      <c r="M405" s="5" t="s">
        <v>128</v>
      </c>
      <c r="N405" s="88">
        <v>2</v>
      </c>
      <c r="O405" s="5" t="s">
        <v>149</v>
      </c>
      <c r="P405" s="88">
        <v>6</v>
      </c>
      <c r="Q405" s="5" t="s">
        <v>207</v>
      </c>
      <c r="R405" s="88">
        <v>16</v>
      </c>
      <c r="S405" s="4" t="s">
        <v>31</v>
      </c>
      <c r="T405" s="66" t="str">
        <f t="shared" si="6"/>
        <v>16. Paz, justicia e instituciones sólidas</v>
      </c>
      <c r="U405" s="88" t="s">
        <v>497</v>
      </c>
      <c r="V405" s="4" t="s">
        <v>34</v>
      </c>
      <c r="W405" s="88" t="s">
        <v>528</v>
      </c>
      <c r="X405" s="4" t="s">
        <v>37</v>
      </c>
      <c r="Y405" s="88" t="s">
        <v>840</v>
      </c>
      <c r="Z405" s="4" t="s">
        <v>252</v>
      </c>
      <c r="AA405" s="52" t="s">
        <v>122</v>
      </c>
      <c r="AB405" s="3" t="s">
        <v>253</v>
      </c>
      <c r="AC405" s="4" t="s">
        <v>254</v>
      </c>
      <c r="AD405" s="4" t="s">
        <v>6160</v>
      </c>
      <c r="AE405" s="4" t="s">
        <v>6161</v>
      </c>
      <c r="AF405" s="4" t="s">
        <v>6162</v>
      </c>
      <c r="AG405" s="4" t="s">
        <v>6163</v>
      </c>
      <c r="AH405" s="8">
        <v>1</v>
      </c>
      <c r="AI405" s="4" t="s">
        <v>6164</v>
      </c>
      <c r="AJ405" s="4" t="s">
        <v>6165</v>
      </c>
      <c r="AK405" s="4" t="s">
        <v>59</v>
      </c>
      <c r="AL405" s="4" t="s">
        <v>6166</v>
      </c>
      <c r="AM405" s="9">
        <v>0.25</v>
      </c>
      <c r="AN405" s="9">
        <v>0.5</v>
      </c>
      <c r="AO405" s="9">
        <v>0.75</v>
      </c>
      <c r="AP405" s="9">
        <v>1</v>
      </c>
      <c r="AQ405" s="6">
        <v>3160</v>
      </c>
      <c r="AR405" s="5" t="s">
        <v>6167</v>
      </c>
      <c r="AS405" s="5" t="s">
        <v>6168</v>
      </c>
      <c r="AT405" s="4" t="s">
        <v>6151</v>
      </c>
      <c r="AU405" s="4" t="s">
        <v>6152</v>
      </c>
      <c r="AV405" s="4" t="s">
        <v>6169</v>
      </c>
      <c r="AW405" s="4" t="s">
        <v>6151</v>
      </c>
      <c r="AX405" s="4" t="s">
        <v>6152</v>
      </c>
      <c r="AY405" s="4" t="s">
        <v>6170</v>
      </c>
      <c r="AZ405" s="4" t="s">
        <v>6154</v>
      </c>
      <c r="BA405" s="4" t="s">
        <v>6171</v>
      </c>
      <c r="BB405" s="4" t="s">
        <v>6172</v>
      </c>
      <c r="BC405" s="4" t="s">
        <v>6139</v>
      </c>
      <c r="BD405" s="4" t="s">
        <v>6140</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7">
        <v>30071776</v>
      </c>
    </row>
    <row r="406" spans="1:77" ht="15.75" hidden="1">
      <c r="A406" s="49" t="str">
        <f>B406&amp;COUNTIF($B$3:B406,B406)</f>
        <v>02OD045</v>
      </c>
      <c r="B406" s="3" t="s">
        <v>6105</v>
      </c>
      <c r="C406" s="4" t="s">
        <v>6106</v>
      </c>
      <c r="D406" s="4" t="s">
        <v>6107</v>
      </c>
      <c r="E406" s="4" t="s">
        <v>6108</v>
      </c>
      <c r="F406" s="4" t="s">
        <v>6109</v>
      </c>
      <c r="G406" s="4" t="s">
        <v>6110</v>
      </c>
      <c r="H406" s="3" t="s">
        <v>263</v>
      </c>
      <c r="I406" s="4" t="s">
        <v>264</v>
      </c>
      <c r="J406" s="4" t="s">
        <v>6173</v>
      </c>
      <c r="K406" s="5" t="s">
        <v>6174</v>
      </c>
      <c r="L406" s="6">
        <v>5</v>
      </c>
      <c r="M406" s="5" t="s">
        <v>128</v>
      </c>
      <c r="N406" s="88" t="s">
        <v>497</v>
      </c>
      <c r="O406" s="4" t="s">
        <v>148</v>
      </c>
      <c r="P406" s="88" t="s">
        <v>840</v>
      </c>
      <c r="Q406" s="4" t="s">
        <v>197</v>
      </c>
      <c r="R406" s="88">
        <v>5</v>
      </c>
      <c r="S406" s="4" t="s">
        <v>268</v>
      </c>
      <c r="T406" s="66" t="str">
        <f t="shared" si="6"/>
        <v xml:space="preserve">5. Igualdad de género </v>
      </c>
      <c r="U406" s="88" t="s">
        <v>497</v>
      </c>
      <c r="V406" s="4" t="s">
        <v>34</v>
      </c>
      <c r="W406" s="88" t="s">
        <v>349</v>
      </c>
      <c r="X406" s="4" t="s">
        <v>269</v>
      </c>
      <c r="Y406" s="88" t="s">
        <v>840</v>
      </c>
      <c r="Z406" s="4" t="s">
        <v>270</v>
      </c>
      <c r="AA406" s="52" t="s">
        <v>15450</v>
      </c>
      <c r="AB406" s="3" t="s">
        <v>271</v>
      </c>
      <c r="AC406" s="4" t="s">
        <v>272</v>
      </c>
      <c r="AD406" s="4" t="s">
        <v>6175</v>
      </c>
      <c r="AE406" s="4" t="s">
        <v>6176</v>
      </c>
      <c r="AF406" s="4" t="s">
        <v>6177</v>
      </c>
      <c r="AG406" s="4" t="s">
        <v>6178</v>
      </c>
      <c r="AH406" s="3">
        <v>120</v>
      </c>
      <c r="AI406" s="4" t="s">
        <v>6179</v>
      </c>
      <c r="AJ406" s="4" t="s">
        <v>6180</v>
      </c>
      <c r="AK406" s="4" t="s">
        <v>403</v>
      </c>
      <c r="AL406" s="4" t="s">
        <v>6136</v>
      </c>
      <c r="AM406" s="3">
        <v>30</v>
      </c>
      <c r="AN406" s="3">
        <v>60</v>
      </c>
      <c r="AO406" s="3">
        <v>90</v>
      </c>
      <c r="AP406" s="3">
        <v>120</v>
      </c>
      <c r="AQ406" s="6">
        <v>120</v>
      </c>
      <c r="AR406" s="5" t="s">
        <v>6181</v>
      </c>
      <c r="AS406" s="5" t="s">
        <v>6182</v>
      </c>
      <c r="AT406" s="4" t="s">
        <v>6154</v>
      </c>
      <c r="AU406" s="4" t="s">
        <v>6171</v>
      </c>
      <c r="AV406" s="4" t="s">
        <v>6183</v>
      </c>
      <c r="AW406" s="4" t="s">
        <v>6154</v>
      </c>
      <c r="AX406" s="4" t="s">
        <v>6171</v>
      </c>
      <c r="AY406" s="4" t="s">
        <v>229</v>
      </c>
      <c r="AZ406" s="4" t="s">
        <v>229</v>
      </c>
      <c r="BA406" s="4" t="s">
        <v>229</v>
      </c>
      <c r="BB406" s="4" t="s">
        <v>229</v>
      </c>
      <c r="BC406" s="4" t="s">
        <v>229</v>
      </c>
      <c r="BD406" s="4" t="s">
        <v>229</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7">
        <v>2620000</v>
      </c>
    </row>
    <row r="407" spans="1:77" ht="15.75" hidden="1">
      <c r="A407" s="49" t="str">
        <f>B407&amp;COUNTIF($B$3:B407,B407)</f>
        <v>02OD046</v>
      </c>
      <c r="B407" s="3" t="s">
        <v>6105</v>
      </c>
      <c r="C407" s="4" t="s">
        <v>6106</v>
      </c>
      <c r="D407" s="4" t="s">
        <v>6107</v>
      </c>
      <c r="E407" s="4" t="s">
        <v>6108</v>
      </c>
      <c r="F407" s="4" t="s">
        <v>6109</v>
      </c>
      <c r="G407" s="4" t="s">
        <v>6110</v>
      </c>
      <c r="H407" s="3" t="s">
        <v>282</v>
      </c>
      <c r="I407" s="4" t="s">
        <v>283</v>
      </c>
      <c r="J407" s="4" t="s">
        <v>6173</v>
      </c>
      <c r="K407" s="5" t="s">
        <v>6184</v>
      </c>
      <c r="L407" s="6">
        <v>5</v>
      </c>
      <c r="M407" s="5" t="s">
        <v>128</v>
      </c>
      <c r="N407" s="88" t="s">
        <v>497</v>
      </c>
      <c r="O407" s="5" t="s">
        <v>148</v>
      </c>
      <c r="P407" s="88" t="s">
        <v>6185</v>
      </c>
      <c r="Q407" s="5" t="s">
        <v>201</v>
      </c>
      <c r="R407" s="88">
        <v>10</v>
      </c>
      <c r="S407" s="4" t="s">
        <v>286</v>
      </c>
      <c r="T407" s="66" t="str">
        <f t="shared" si="6"/>
        <v xml:space="preserve">10. Reducción de las desigualdades </v>
      </c>
      <c r="U407" s="88" t="s">
        <v>497</v>
      </c>
      <c r="V407" s="4" t="s">
        <v>34</v>
      </c>
      <c r="W407" s="88" t="s">
        <v>349</v>
      </c>
      <c r="X407" s="4" t="s">
        <v>269</v>
      </c>
      <c r="Y407" s="88" t="s">
        <v>840</v>
      </c>
      <c r="Z407" s="4" t="s">
        <v>270</v>
      </c>
      <c r="AA407" s="52" t="s">
        <v>15450</v>
      </c>
      <c r="AB407" s="3" t="s">
        <v>287</v>
      </c>
      <c r="AC407" s="4" t="s">
        <v>288</v>
      </c>
      <c r="AD407" s="4" t="s">
        <v>6186</v>
      </c>
      <c r="AE407" s="4" t="s">
        <v>6187</v>
      </c>
      <c r="AF407" s="4" t="s">
        <v>6188</v>
      </c>
      <c r="AG407" s="4" t="s">
        <v>6189</v>
      </c>
      <c r="AH407" s="8">
        <v>1</v>
      </c>
      <c r="AI407" s="4" t="s">
        <v>6190</v>
      </c>
      <c r="AJ407" s="4" t="s">
        <v>6165</v>
      </c>
      <c r="AK407" s="4" t="s">
        <v>59</v>
      </c>
      <c r="AL407" s="4" t="s">
        <v>6136</v>
      </c>
      <c r="AM407" s="9">
        <v>0.25</v>
      </c>
      <c r="AN407" s="9">
        <v>0.5</v>
      </c>
      <c r="AO407" s="9">
        <v>0.75</v>
      </c>
      <c r="AP407" s="9">
        <v>1</v>
      </c>
      <c r="AQ407" s="6">
        <v>20</v>
      </c>
      <c r="AR407" s="5" t="s">
        <v>6191</v>
      </c>
      <c r="AS407" s="5" t="s">
        <v>6192</v>
      </c>
      <c r="AT407" s="4" t="s">
        <v>6154</v>
      </c>
      <c r="AU407" s="4" t="s">
        <v>6171</v>
      </c>
      <c r="AV407" s="4" t="s">
        <v>6193</v>
      </c>
      <c r="AW407" s="4" t="s">
        <v>6154</v>
      </c>
      <c r="AX407" s="4" t="s">
        <v>6171</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7">
        <v>1620000</v>
      </c>
    </row>
    <row r="408" spans="1:77" ht="15.75" hidden="1">
      <c r="A408" s="49" t="str">
        <f>B408&amp;COUNTIF($B$3:B408,B408)</f>
        <v>02OD047</v>
      </c>
      <c r="B408" s="49" t="s">
        <v>6105</v>
      </c>
      <c r="C408" s="49"/>
      <c r="D408" s="49"/>
      <c r="E408" s="49"/>
      <c r="F408" s="49"/>
      <c r="G408" s="49"/>
      <c r="H408" s="49" t="s">
        <v>345</v>
      </c>
      <c r="I408" s="49" t="s">
        <v>15569</v>
      </c>
      <c r="J408" s="49"/>
      <c r="K408" s="49" t="s">
        <v>15570</v>
      </c>
      <c r="L408" s="49">
        <v>1</v>
      </c>
      <c r="M408" s="49"/>
      <c r="N408" s="49">
        <v>6</v>
      </c>
      <c r="O408" s="49"/>
      <c r="P408" s="49">
        <v>1</v>
      </c>
      <c r="Q408" s="49"/>
      <c r="R408" s="49">
        <v>10</v>
      </c>
      <c r="S408" s="49" t="s">
        <v>286</v>
      </c>
      <c r="T408" s="66" t="str">
        <f t="shared" si="6"/>
        <v xml:space="preserve">10. Reducción de las desigualdades </v>
      </c>
      <c r="U408" s="49"/>
      <c r="V408" s="49"/>
      <c r="W408" s="49"/>
      <c r="X408" s="49"/>
      <c r="Y408" s="49"/>
      <c r="Z408" s="49"/>
      <c r="AA408" s="53" t="s">
        <v>1351</v>
      </c>
      <c r="AB408" s="49"/>
      <c r="AC408" s="49"/>
      <c r="AD408" s="49"/>
      <c r="AE408" s="49"/>
      <c r="AF408" s="49"/>
      <c r="AG408" s="49"/>
      <c r="AH408" s="24">
        <v>0.79</v>
      </c>
      <c r="AI408" s="49" t="s">
        <v>15571</v>
      </c>
      <c r="AJ408" s="49" t="s">
        <v>15572</v>
      </c>
      <c r="AK408" s="4" t="s">
        <v>59</v>
      </c>
      <c r="AL408" s="49" t="s">
        <v>15573</v>
      </c>
      <c r="AM408" s="49">
        <v>0</v>
      </c>
      <c r="AN408" s="49">
        <v>0.26</v>
      </c>
      <c r="AO408" s="49">
        <v>0.53</v>
      </c>
      <c r="AP408" s="49">
        <v>0.79</v>
      </c>
      <c r="AQ408" s="49"/>
      <c r="AR408" s="49"/>
      <c r="AS408" s="49"/>
      <c r="AT408" s="49"/>
      <c r="AU408" s="49"/>
      <c r="AV408" s="49"/>
      <c r="AW408" s="49"/>
      <c r="AX408" s="49"/>
      <c r="AY408" s="49"/>
      <c r="AZ408" s="49"/>
      <c r="BA408" s="49"/>
      <c r="BB408" s="49"/>
      <c r="BC408" s="49"/>
      <c r="BD408" s="49"/>
      <c r="BE408" s="49"/>
      <c r="BF408" s="49"/>
      <c r="BG408" s="49"/>
      <c r="BH408" s="49"/>
      <c r="BI408" s="49"/>
      <c r="BJ408" s="49"/>
      <c r="BK408" s="49"/>
      <c r="BL408" s="49"/>
      <c r="BM408" s="49"/>
      <c r="BN408" s="49"/>
      <c r="BO408" s="49"/>
      <c r="BP408" s="49"/>
      <c r="BQ408" s="49"/>
      <c r="BR408" s="49"/>
      <c r="BS408" s="49"/>
      <c r="BT408" s="49"/>
      <c r="BU408" s="49"/>
      <c r="BV408" s="49"/>
    </row>
    <row r="409" spans="1:77" ht="15.75" hidden="1">
      <c r="A409" s="49" t="str">
        <f>B409&amp;COUNTIF($B$3:B409,B409)</f>
        <v>02OD048</v>
      </c>
      <c r="B409" s="3" t="s">
        <v>6105</v>
      </c>
      <c r="C409" s="4" t="s">
        <v>6106</v>
      </c>
      <c r="D409" s="4" t="s">
        <v>6107</v>
      </c>
      <c r="E409" s="4" t="s">
        <v>6108</v>
      </c>
      <c r="F409" s="4" t="s">
        <v>6109</v>
      </c>
      <c r="G409" s="4" t="s">
        <v>6110</v>
      </c>
      <c r="H409" s="3" t="s">
        <v>1243</v>
      </c>
      <c r="I409" s="4" t="s">
        <v>1244</v>
      </c>
      <c r="J409" s="4" t="s">
        <v>15521</v>
      </c>
      <c r="K409" s="5" t="s">
        <v>15522</v>
      </c>
      <c r="L409" s="6">
        <v>5</v>
      </c>
      <c r="M409" s="5" t="s">
        <v>128</v>
      </c>
      <c r="N409" s="88" t="s">
        <v>528</v>
      </c>
      <c r="O409" s="5" t="s">
        <v>150</v>
      </c>
      <c r="P409" s="88" t="s">
        <v>528</v>
      </c>
      <c r="Q409" s="5" t="s">
        <v>210</v>
      </c>
      <c r="R409" s="88">
        <v>16</v>
      </c>
      <c r="S409" s="4" t="s">
        <v>31</v>
      </c>
      <c r="T409" s="66" t="str">
        <f t="shared" si="6"/>
        <v>16. Paz, justicia e instituciones sólidas</v>
      </c>
      <c r="U409" s="88">
        <v>3</v>
      </c>
      <c r="V409" s="4" t="s">
        <v>578</v>
      </c>
      <c r="W409" s="88">
        <v>4</v>
      </c>
      <c r="X409" s="4" t="s">
        <v>6115</v>
      </c>
      <c r="Y409" s="88">
        <v>3</v>
      </c>
      <c r="Z409" s="4" t="s">
        <v>6116</v>
      </c>
      <c r="AA409" s="52" t="s">
        <v>15484</v>
      </c>
      <c r="AB409" s="3" t="s">
        <v>1448</v>
      </c>
      <c r="AC409" s="4" t="s">
        <v>1449</v>
      </c>
      <c r="AD409" s="4" t="s">
        <v>15521</v>
      </c>
      <c r="AE409" s="4" t="s">
        <v>15521</v>
      </c>
      <c r="AF409" s="4" t="s">
        <v>15521</v>
      </c>
      <c r="AG409" s="4" t="s">
        <v>15521</v>
      </c>
      <c r="AH409" s="4" t="s">
        <v>15521</v>
      </c>
      <c r="AI409" s="4" t="s">
        <v>15521</v>
      </c>
      <c r="AJ409" s="4" t="s">
        <v>15521</v>
      </c>
      <c r="AK409" s="4" t="s">
        <v>15521</v>
      </c>
      <c r="AL409" s="4" t="s">
        <v>15521</v>
      </c>
      <c r="AM409" s="4" t="s">
        <v>15521</v>
      </c>
      <c r="AN409" s="4" t="s">
        <v>15521</v>
      </c>
      <c r="AO409" s="4" t="s">
        <v>15521</v>
      </c>
      <c r="AP409" s="4" t="s">
        <v>15521</v>
      </c>
      <c r="AQ409" s="4" t="s">
        <v>15521</v>
      </c>
      <c r="AR409" s="4" t="s">
        <v>15521</v>
      </c>
      <c r="AS409" s="4" t="s">
        <v>15521</v>
      </c>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row>
    <row r="410" spans="1:77" ht="15.75" hidden="1">
      <c r="A410" s="49" t="str">
        <f>B410&amp;COUNTIF($B$3:B410,B410)</f>
        <v>02OD061</v>
      </c>
      <c r="B410" s="3" t="s">
        <v>6194</v>
      </c>
      <c r="C410" s="4" t="s">
        <v>6195</v>
      </c>
      <c r="D410" s="4" t="s">
        <v>6196</v>
      </c>
      <c r="E410" s="4" t="s">
        <v>6197</v>
      </c>
      <c r="F410" s="4" t="s">
        <v>6198</v>
      </c>
      <c r="G410" s="4" t="s">
        <v>6199</v>
      </c>
      <c r="H410" s="3" t="s">
        <v>14</v>
      </c>
      <c r="I410" s="4" t="s">
        <v>16</v>
      </c>
      <c r="J410" s="4" t="s">
        <v>6200</v>
      </c>
      <c r="K410" s="5" t="s">
        <v>6201</v>
      </c>
      <c r="L410" s="6">
        <v>1</v>
      </c>
      <c r="M410" s="5" t="s">
        <v>125</v>
      </c>
      <c r="N410" s="88">
        <v>6</v>
      </c>
      <c r="O410" s="5" t="s">
        <v>135</v>
      </c>
      <c r="P410" s="88">
        <v>0</v>
      </c>
      <c r="Q410" s="5" t="s">
        <v>135</v>
      </c>
      <c r="R410" s="88">
        <v>16</v>
      </c>
      <c r="S410" s="4" t="s">
        <v>31</v>
      </c>
      <c r="T410" s="66" t="str">
        <f t="shared" si="6"/>
        <v>16. Paz, justicia e instituciones sólidas</v>
      </c>
      <c r="U410" s="88" t="s">
        <v>497</v>
      </c>
      <c r="V410" s="4" t="s">
        <v>34</v>
      </c>
      <c r="W410" s="88" t="s">
        <v>349</v>
      </c>
      <c r="X410" s="4" t="s">
        <v>269</v>
      </c>
      <c r="Y410" s="88" t="s">
        <v>840</v>
      </c>
      <c r="Z410" s="4" t="s">
        <v>270</v>
      </c>
      <c r="AA410" s="52" t="s">
        <v>15450</v>
      </c>
      <c r="AB410" s="3" t="s">
        <v>42</v>
      </c>
      <c r="AC410" s="4" t="s">
        <v>44</v>
      </c>
      <c r="AD410" s="4" t="s">
        <v>6202</v>
      </c>
      <c r="AE410" s="4" t="s">
        <v>6203</v>
      </c>
      <c r="AF410" s="4" t="s">
        <v>6204</v>
      </c>
      <c r="AG410" s="4" t="s">
        <v>6205</v>
      </c>
      <c r="AH410" s="3">
        <v>92</v>
      </c>
      <c r="AI410" s="4" t="s">
        <v>6206</v>
      </c>
      <c r="AJ410" s="4" t="s">
        <v>6207</v>
      </c>
      <c r="AK410" s="4" t="s">
        <v>403</v>
      </c>
      <c r="AL410" s="4" t="s">
        <v>6208</v>
      </c>
      <c r="AM410" s="3">
        <v>23</v>
      </c>
      <c r="AN410" s="3">
        <v>46</v>
      </c>
      <c r="AO410" s="3">
        <v>69</v>
      </c>
      <c r="AP410" s="3">
        <v>92</v>
      </c>
      <c r="AQ410" s="3" t="s">
        <v>6209</v>
      </c>
      <c r="AR410" s="5" t="s">
        <v>6210</v>
      </c>
      <c r="AS410" s="5" t="s">
        <v>6211</v>
      </c>
      <c r="AT410" s="4" t="s">
        <v>6212</v>
      </c>
      <c r="AU410" s="4" t="s">
        <v>6213</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7">
        <v>8925007.9099999983</v>
      </c>
    </row>
    <row r="411" spans="1:77" ht="15.75" hidden="1">
      <c r="A411" s="49" t="str">
        <f>B411&amp;COUNTIF($B$3:B411,B411)</f>
        <v>02OD062</v>
      </c>
      <c r="B411" s="3" t="s">
        <v>6194</v>
      </c>
      <c r="C411" s="4" t="s">
        <v>6195</v>
      </c>
      <c r="D411" s="4" t="s">
        <v>6196</v>
      </c>
      <c r="E411" s="4" t="s">
        <v>6197</v>
      </c>
      <c r="F411" s="4" t="s">
        <v>6198</v>
      </c>
      <c r="G411" s="4" t="s">
        <v>6199</v>
      </c>
      <c r="H411" s="3" t="s">
        <v>231</v>
      </c>
      <c r="I411" s="4" t="s">
        <v>232</v>
      </c>
      <c r="J411" s="4" t="s">
        <v>6214</v>
      </c>
      <c r="K411" s="5" t="s">
        <v>6215</v>
      </c>
      <c r="L411" s="6">
        <v>1</v>
      </c>
      <c r="M411" s="5" t="s">
        <v>125</v>
      </c>
      <c r="N411" s="88" t="s">
        <v>840</v>
      </c>
      <c r="O411" s="4" t="s">
        <v>133</v>
      </c>
      <c r="P411" s="88" t="s">
        <v>349</v>
      </c>
      <c r="Q411" s="4" t="s">
        <v>165</v>
      </c>
      <c r="R411" s="88">
        <v>16</v>
      </c>
      <c r="S411" s="4" t="s">
        <v>31</v>
      </c>
      <c r="T411" s="66" t="str">
        <f t="shared" si="6"/>
        <v>16. Paz, justicia e instituciones sólidas</v>
      </c>
      <c r="U411" s="88" t="s">
        <v>497</v>
      </c>
      <c r="V411" s="4" t="s">
        <v>34</v>
      </c>
      <c r="W411" s="88" t="s">
        <v>3581</v>
      </c>
      <c r="X411" s="4" t="s">
        <v>235</v>
      </c>
      <c r="Y411" s="88" t="s">
        <v>349</v>
      </c>
      <c r="Z411" s="4" t="s">
        <v>236</v>
      </c>
      <c r="AA411" s="52" t="s">
        <v>15449</v>
      </c>
      <c r="AB411" s="3" t="s">
        <v>237</v>
      </c>
      <c r="AC411" s="4" t="s">
        <v>238</v>
      </c>
      <c r="AD411" s="4" t="s">
        <v>6216</v>
      </c>
      <c r="AE411" s="4" t="s">
        <v>6217</v>
      </c>
      <c r="AF411" s="4" t="s">
        <v>6218</v>
      </c>
      <c r="AG411" s="4" t="s">
        <v>6219</v>
      </c>
      <c r="AH411" s="3">
        <v>1</v>
      </c>
      <c r="AI411" s="4" t="s">
        <v>6220</v>
      </c>
      <c r="AJ411" s="4" t="s">
        <v>6221</v>
      </c>
      <c r="AK411" s="4" t="s">
        <v>844</v>
      </c>
      <c r="AL411" s="4" t="s">
        <v>6208</v>
      </c>
      <c r="AM411" s="8">
        <v>0</v>
      </c>
      <c r="AN411" s="8">
        <v>0</v>
      </c>
      <c r="AO411" s="8">
        <v>1</v>
      </c>
      <c r="AP411" s="8">
        <v>1</v>
      </c>
      <c r="AQ411" s="6">
        <v>1</v>
      </c>
      <c r="AR411" s="5" t="s">
        <v>6222</v>
      </c>
      <c r="AS411" s="5" t="s">
        <v>6223</v>
      </c>
      <c r="AT411" s="4" t="s">
        <v>6224</v>
      </c>
      <c r="AU411" s="4" t="s">
        <v>6213</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7">
        <v>5000</v>
      </c>
    </row>
    <row r="412" spans="1:77" ht="15.75" hidden="1">
      <c r="A412" s="49" t="str">
        <f>B412&amp;COUNTIF($B$3:B412,B412)</f>
        <v>02OD063</v>
      </c>
      <c r="B412" s="3" t="s">
        <v>6194</v>
      </c>
      <c r="C412" s="4" t="s">
        <v>6195</v>
      </c>
      <c r="D412" s="4" t="s">
        <v>6196</v>
      </c>
      <c r="E412" s="4" t="s">
        <v>6197</v>
      </c>
      <c r="F412" s="4" t="s">
        <v>6198</v>
      </c>
      <c r="G412" s="4" t="s">
        <v>6199</v>
      </c>
      <c r="H412" s="3" t="s">
        <v>248</v>
      </c>
      <c r="I412" s="4" t="s">
        <v>249</v>
      </c>
      <c r="J412" s="4" t="s">
        <v>6225</v>
      </c>
      <c r="K412" s="5" t="s">
        <v>6226</v>
      </c>
      <c r="L412" s="6">
        <v>1</v>
      </c>
      <c r="M412" s="5" t="s">
        <v>125</v>
      </c>
      <c r="N412" s="88" t="s">
        <v>351</v>
      </c>
      <c r="O412" s="5" t="s">
        <v>135</v>
      </c>
      <c r="P412" s="88" t="s">
        <v>872</v>
      </c>
      <c r="Q412" s="5" t="s">
        <v>135</v>
      </c>
      <c r="R412" s="88">
        <v>16</v>
      </c>
      <c r="S412" s="4" t="s">
        <v>31</v>
      </c>
      <c r="T412" s="66" t="str">
        <f t="shared" si="6"/>
        <v>16. Paz, justicia e instituciones sólidas</v>
      </c>
      <c r="U412" s="88" t="s">
        <v>497</v>
      </c>
      <c r="V412" s="4" t="s">
        <v>34</v>
      </c>
      <c r="W412" s="88" t="s">
        <v>528</v>
      </c>
      <c r="X412" s="4" t="s">
        <v>37</v>
      </c>
      <c r="Y412" s="88" t="s">
        <v>840</v>
      </c>
      <c r="Z412" s="4" t="s">
        <v>252</v>
      </c>
      <c r="AA412" s="52" t="s">
        <v>122</v>
      </c>
      <c r="AB412" s="3" t="s">
        <v>253</v>
      </c>
      <c r="AC412" s="4" t="s">
        <v>254</v>
      </c>
      <c r="AD412" s="4" t="s">
        <v>6227</v>
      </c>
      <c r="AE412" s="4" t="s">
        <v>6228</v>
      </c>
      <c r="AF412" s="4" t="s">
        <v>6229</v>
      </c>
      <c r="AG412" s="4" t="s">
        <v>6230</v>
      </c>
      <c r="AH412" s="8">
        <v>1</v>
      </c>
      <c r="AI412" s="4" t="s">
        <v>6231</v>
      </c>
      <c r="AJ412" s="4" t="s">
        <v>6232</v>
      </c>
      <c r="AK412" s="4" t="s">
        <v>59</v>
      </c>
      <c r="AL412" s="4" t="s">
        <v>6208</v>
      </c>
      <c r="AM412" s="8">
        <v>0</v>
      </c>
      <c r="AN412" s="8">
        <v>0</v>
      </c>
      <c r="AO412" s="9">
        <v>0.5</v>
      </c>
      <c r="AP412" s="9">
        <v>1</v>
      </c>
      <c r="AQ412" s="6">
        <v>1</v>
      </c>
      <c r="AR412" s="5" t="s">
        <v>545</v>
      </c>
      <c r="AS412" s="5" t="s">
        <v>6233</v>
      </c>
      <c r="AT412" s="4" t="s">
        <v>6212</v>
      </c>
      <c r="AU412" s="4" t="s">
        <v>6213</v>
      </c>
      <c r="AV412" s="4" t="s">
        <v>6234</v>
      </c>
      <c r="AW412" s="4" t="s">
        <v>6212</v>
      </c>
      <c r="AX412" s="4" t="s">
        <v>6213</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7">
        <v>10000</v>
      </c>
    </row>
    <row r="413" spans="1:77" ht="15.75" hidden="1">
      <c r="A413" s="49" t="str">
        <f>B413&amp;COUNTIF($B$3:B413,B413)</f>
        <v>02OD064</v>
      </c>
      <c r="B413" s="3" t="s">
        <v>6194</v>
      </c>
      <c r="C413" s="4" t="s">
        <v>6195</v>
      </c>
      <c r="D413" s="4" t="s">
        <v>6196</v>
      </c>
      <c r="E413" s="4" t="s">
        <v>6197</v>
      </c>
      <c r="F413" s="4" t="s">
        <v>6198</v>
      </c>
      <c r="G413" s="4" t="s">
        <v>6199</v>
      </c>
      <c r="H413" s="3" t="s">
        <v>263</v>
      </c>
      <c r="I413" s="4" t="s">
        <v>264</v>
      </c>
      <c r="J413" s="4" t="s">
        <v>6235</v>
      </c>
      <c r="K413" s="5" t="s">
        <v>6236</v>
      </c>
      <c r="L413" s="6">
        <v>1</v>
      </c>
      <c r="M413" s="5" t="s">
        <v>125</v>
      </c>
      <c r="N413" s="88">
        <v>5</v>
      </c>
      <c r="O413" s="4" t="s">
        <v>134</v>
      </c>
      <c r="P413" s="88">
        <v>0</v>
      </c>
      <c r="Q413" s="4" t="s">
        <v>134</v>
      </c>
      <c r="R413" s="88">
        <v>5</v>
      </c>
      <c r="S413" s="4" t="s">
        <v>268</v>
      </c>
      <c r="T413" s="66" t="str">
        <f t="shared" si="6"/>
        <v xml:space="preserve">5. Igualdad de género </v>
      </c>
      <c r="U413" s="88" t="s">
        <v>497</v>
      </c>
      <c r="V413" s="4" t="s">
        <v>34</v>
      </c>
      <c r="W413" s="88" t="s">
        <v>349</v>
      </c>
      <c r="X413" s="4" t="s">
        <v>269</v>
      </c>
      <c r="Y413" s="88" t="s">
        <v>840</v>
      </c>
      <c r="Z413" s="4" t="s">
        <v>270</v>
      </c>
      <c r="AA413" s="52" t="s">
        <v>15450</v>
      </c>
      <c r="AB413" s="3" t="s">
        <v>271</v>
      </c>
      <c r="AC413" s="4" t="s">
        <v>272</v>
      </c>
      <c r="AD413" s="4" t="s">
        <v>6237</v>
      </c>
      <c r="AE413" s="4" t="s">
        <v>6238</v>
      </c>
      <c r="AF413" s="4" t="s">
        <v>6239</v>
      </c>
      <c r="AG413" s="4" t="s">
        <v>6240</v>
      </c>
      <c r="AH413" s="8">
        <v>1</v>
      </c>
      <c r="AI413" s="4" t="s">
        <v>6241</v>
      </c>
      <c r="AJ413" s="4" t="s">
        <v>6242</v>
      </c>
      <c r="AK413" s="4" t="s">
        <v>59</v>
      </c>
      <c r="AL413" s="4" t="s">
        <v>6243</v>
      </c>
      <c r="AM413" s="9">
        <v>0.25</v>
      </c>
      <c r="AN413" s="9">
        <v>0.5</v>
      </c>
      <c r="AO413" s="9">
        <v>0.75</v>
      </c>
      <c r="AP413" s="9">
        <v>1</v>
      </c>
      <c r="AQ413" s="6">
        <v>1</v>
      </c>
      <c r="AR413" s="5" t="s">
        <v>6244</v>
      </c>
      <c r="AS413" s="5" t="s">
        <v>6245</v>
      </c>
      <c r="AT413" s="4" t="s">
        <v>6246</v>
      </c>
      <c r="AU413" s="4" t="s">
        <v>6247</v>
      </c>
      <c r="AV413" s="4" t="s">
        <v>6248</v>
      </c>
      <c r="AW413" s="4" t="s">
        <v>6246</v>
      </c>
      <c r="AX413" s="4" t="s">
        <v>6247</v>
      </c>
      <c r="AY413" s="4" t="s">
        <v>6249</v>
      </c>
      <c r="AZ413" s="4" t="s">
        <v>6246</v>
      </c>
      <c r="BA413" s="4" t="s">
        <v>6247</v>
      </c>
      <c r="BB413" s="4" t="s">
        <v>6250</v>
      </c>
      <c r="BC413" s="4" t="s">
        <v>6246</v>
      </c>
      <c r="BD413" s="4" t="s">
        <v>6247</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229</v>
      </c>
      <c r="BY413" s="67">
        <v>5000</v>
      </c>
    </row>
    <row r="414" spans="1:77" ht="15.75" hidden="1">
      <c r="A414" s="49" t="str">
        <f>B414&amp;COUNTIF($B$3:B414,B414)</f>
        <v>02OD065</v>
      </c>
      <c r="B414" s="3" t="s">
        <v>6194</v>
      </c>
      <c r="C414" s="4" t="s">
        <v>6195</v>
      </c>
      <c r="D414" s="4" t="s">
        <v>6196</v>
      </c>
      <c r="E414" s="4" t="s">
        <v>6197</v>
      </c>
      <c r="F414" s="4" t="s">
        <v>6198</v>
      </c>
      <c r="G414" s="4" t="s">
        <v>6199</v>
      </c>
      <c r="H414" s="3" t="s">
        <v>282</v>
      </c>
      <c r="I414" s="4" t="s">
        <v>283</v>
      </c>
      <c r="J414" s="4" t="s">
        <v>362</v>
      </c>
      <c r="K414" s="5" t="s">
        <v>6251</v>
      </c>
      <c r="L414" s="6">
        <v>1</v>
      </c>
      <c r="M414" s="5" t="s">
        <v>125</v>
      </c>
      <c r="N414" s="88">
        <v>6</v>
      </c>
      <c r="O414" s="5" t="s">
        <v>135</v>
      </c>
      <c r="P414" s="88">
        <v>0</v>
      </c>
      <c r="Q414" s="5" t="s">
        <v>135</v>
      </c>
      <c r="R414" s="88">
        <v>10</v>
      </c>
      <c r="S414" s="4" t="s">
        <v>286</v>
      </c>
      <c r="T414" s="66" t="str">
        <f t="shared" si="6"/>
        <v xml:space="preserve">10. Reducción de las desigualdades </v>
      </c>
      <c r="U414" s="88" t="s">
        <v>497</v>
      </c>
      <c r="V414" s="4" t="s">
        <v>34</v>
      </c>
      <c r="W414" s="88" t="s">
        <v>349</v>
      </c>
      <c r="X414" s="4" t="s">
        <v>269</v>
      </c>
      <c r="Y414" s="88" t="s">
        <v>840</v>
      </c>
      <c r="Z414" s="4" t="s">
        <v>270</v>
      </c>
      <c r="AA414" s="52" t="s">
        <v>15450</v>
      </c>
      <c r="AB414" s="3" t="s">
        <v>287</v>
      </c>
      <c r="AC414" s="4" t="s">
        <v>288</v>
      </c>
      <c r="AD414" s="4" t="s">
        <v>6252</v>
      </c>
      <c r="AE414" s="4" t="s">
        <v>6253</v>
      </c>
      <c r="AF414" s="4" t="s">
        <v>6254</v>
      </c>
      <c r="AG414" s="4" t="s">
        <v>6255</v>
      </c>
      <c r="AH414" s="6">
        <v>1</v>
      </c>
      <c r="AI414" s="4" t="s">
        <v>6256</v>
      </c>
      <c r="AJ414" s="4" t="s">
        <v>6257</v>
      </c>
      <c r="AK414" s="4" t="s">
        <v>6258</v>
      </c>
      <c r="AL414" s="4" t="s">
        <v>6259</v>
      </c>
      <c r="AM414" s="8">
        <v>0</v>
      </c>
      <c r="AN414" s="8">
        <v>0</v>
      </c>
      <c r="AO414" s="8">
        <v>0.5</v>
      </c>
      <c r="AP414" s="8">
        <v>1</v>
      </c>
      <c r="AQ414" s="3" t="s">
        <v>6260</v>
      </c>
      <c r="AR414" s="5" t="s">
        <v>6261</v>
      </c>
      <c r="AS414" s="5" t="s">
        <v>6262</v>
      </c>
      <c r="AT414" s="4" t="s">
        <v>6263</v>
      </c>
      <c r="AU414" s="4" t="s">
        <v>6264</v>
      </c>
      <c r="AV414" s="4" t="s">
        <v>6265</v>
      </c>
      <c r="AW414" s="4" t="s">
        <v>6263</v>
      </c>
      <c r="AX414" s="4" t="s">
        <v>6264</v>
      </c>
      <c r="AY414" s="4" t="s">
        <v>229</v>
      </c>
      <c r="AZ414" s="4" t="s">
        <v>229</v>
      </c>
      <c r="BA414" s="4" t="s">
        <v>229</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7">
        <v>5000</v>
      </c>
    </row>
    <row r="415" spans="1:77" ht="15.75" hidden="1">
      <c r="A415" s="49" t="str">
        <f>B415&amp;COUNTIF($B$3:B415,B415)</f>
        <v>02OD066</v>
      </c>
      <c r="B415" s="3" t="s">
        <v>6194</v>
      </c>
      <c r="C415" s="4" t="s">
        <v>6195</v>
      </c>
      <c r="D415" s="4" t="s">
        <v>6284</v>
      </c>
      <c r="E415" s="4" t="s">
        <v>6197</v>
      </c>
      <c r="F415" s="4" t="s">
        <v>6198</v>
      </c>
      <c r="G415" s="4" t="s">
        <v>6199</v>
      </c>
      <c r="H415" s="3" t="s">
        <v>345</v>
      </c>
      <c r="I415" s="4" t="s">
        <v>346</v>
      </c>
      <c r="J415" s="4" t="s">
        <v>347</v>
      </c>
      <c r="K415" s="5" t="s">
        <v>6285</v>
      </c>
      <c r="L415" s="6">
        <v>1</v>
      </c>
      <c r="M415" s="5" t="s">
        <v>125</v>
      </c>
      <c r="N415" s="88" t="s">
        <v>351</v>
      </c>
      <c r="O415" s="5" t="s">
        <v>135</v>
      </c>
      <c r="P415" s="88" t="s">
        <v>497</v>
      </c>
      <c r="Q415" s="5" t="s">
        <v>167</v>
      </c>
      <c r="R415" s="88" t="s">
        <v>1593</v>
      </c>
      <c r="S415" s="4" t="s">
        <v>286</v>
      </c>
      <c r="T415" s="66" t="str">
        <f t="shared" si="6"/>
        <v xml:space="preserve">10. Reducción de las desigualdades </v>
      </c>
      <c r="U415" s="88" t="s">
        <v>349</v>
      </c>
      <c r="V415" s="4" t="s">
        <v>350</v>
      </c>
      <c r="W415" s="88" t="s">
        <v>351</v>
      </c>
      <c r="X415" s="4" t="s">
        <v>352</v>
      </c>
      <c r="Y415" s="88" t="s">
        <v>353</v>
      </c>
      <c r="Z415" s="4" t="s">
        <v>354</v>
      </c>
      <c r="AA415" s="52" t="s">
        <v>1351</v>
      </c>
      <c r="AB415" s="3" t="s">
        <v>2510</v>
      </c>
      <c r="AC415" s="4" t="s">
        <v>355</v>
      </c>
      <c r="AD415" s="4" t="s">
        <v>356</v>
      </c>
      <c r="AE415" s="4" t="s">
        <v>357</v>
      </c>
      <c r="AF415" s="4" t="s">
        <v>358</v>
      </c>
      <c r="AG415" s="4" t="s">
        <v>359</v>
      </c>
      <c r="AH415" s="8">
        <v>1</v>
      </c>
      <c r="AI415" s="4" t="s">
        <v>360</v>
      </c>
      <c r="AJ415" s="4" t="s">
        <v>361</v>
      </c>
      <c r="AK415" s="4" t="s">
        <v>59</v>
      </c>
      <c r="AL415" s="4" t="s">
        <v>362</v>
      </c>
      <c r="AM415" s="3">
        <v>0</v>
      </c>
      <c r="AN415" s="3">
        <v>0.5</v>
      </c>
      <c r="AO415" s="3">
        <v>1</v>
      </c>
      <c r="AP415" s="3">
        <v>1</v>
      </c>
      <c r="AQ415" s="3">
        <v>1</v>
      </c>
      <c r="AR415" s="4" t="s">
        <v>363</v>
      </c>
      <c r="AS415" s="4" t="s">
        <v>364</v>
      </c>
      <c r="AT415" s="4" t="s">
        <v>362</v>
      </c>
      <c r="AU415" s="4" t="s">
        <v>362</v>
      </c>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Y415" s="67">
        <v>5000</v>
      </c>
    </row>
    <row r="416" spans="1:77" ht="15.75" hidden="1">
      <c r="A416" s="49" t="str">
        <f>B416&amp;COUNTIF($B$3:B416,B416)</f>
        <v>02OD067</v>
      </c>
      <c r="B416" s="3" t="s">
        <v>6194</v>
      </c>
      <c r="C416" s="4" t="s">
        <v>6195</v>
      </c>
      <c r="D416" s="4" t="s">
        <v>6196</v>
      </c>
      <c r="E416" s="4" t="s">
        <v>6197</v>
      </c>
      <c r="F416" s="4" t="s">
        <v>6198</v>
      </c>
      <c r="G416" s="4" t="s">
        <v>6199</v>
      </c>
      <c r="H416" s="3" t="s">
        <v>6266</v>
      </c>
      <c r="I416" s="4" t="s">
        <v>6267</v>
      </c>
      <c r="J416" s="4" t="s">
        <v>6268</v>
      </c>
      <c r="K416" s="5" t="s">
        <v>6269</v>
      </c>
      <c r="L416" s="6">
        <v>1</v>
      </c>
      <c r="M416" s="5" t="s">
        <v>125</v>
      </c>
      <c r="N416" s="88">
        <v>6</v>
      </c>
      <c r="O416" s="4" t="s">
        <v>135</v>
      </c>
      <c r="P416" s="88">
        <v>0</v>
      </c>
      <c r="Q416" s="4" t="s">
        <v>135</v>
      </c>
      <c r="R416" s="88">
        <v>10</v>
      </c>
      <c r="S416" s="4" t="s">
        <v>286</v>
      </c>
      <c r="T416" s="66" t="str">
        <f t="shared" si="6"/>
        <v xml:space="preserve">10. Reducción de las desigualdades </v>
      </c>
      <c r="U416" s="88" t="s">
        <v>497</v>
      </c>
      <c r="V416" s="4" t="s">
        <v>34</v>
      </c>
      <c r="W416" s="88" t="s">
        <v>349</v>
      </c>
      <c r="X416" s="4" t="s">
        <v>269</v>
      </c>
      <c r="Y416" s="88" t="s">
        <v>840</v>
      </c>
      <c r="Z416" s="4" t="s">
        <v>270</v>
      </c>
      <c r="AA416" s="52" t="s">
        <v>15450</v>
      </c>
      <c r="AB416" s="3" t="s">
        <v>6270</v>
      </c>
      <c r="AC416" s="4" t="s">
        <v>6271</v>
      </c>
      <c r="AD416" s="4" t="s">
        <v>6272</v>
      </c>
      <c r="AE416" s="4" t="s">
        <v>6273</v>
      </c>
      <c r="AF416" s="4" t="s">
        <v>6274</v>
      </c>
      <c r="AG416" s="4" t="s">
        <v>6275</v>
      </c>
      <c r="AH416" s="8">
        <v>1</v>
      </c>
      <c r="AI416" s="4" t="s">
        <v>6276</v>
      </c>
      <c r="AJ416" s="4" t="s">
        <v>6277</v>
      </c>
      <c r="AK416" s="4" t="s">
        <v>59</v>
      </c>
      <c r="AL416" s="4" t="s">
        <v>6278</v>
      </c>
      <c r="AM416" s="9">
        <v>0.25</v>
      </c>
      <c r="AN416" s="9">
        <v>0.5</v>
      </c>
      <c r="AO416" s="9">
        <v>0.75</v>
      </c>
      <c r="AP416" s="9">
        <v>1</v>
      </c>
      <c r="AQ416" s="6">
        <v>1</v>
      </c>
      <c r="AR416" s="5" t="s">
        <v>6279</v>
      </c>
      <c r="AS416" s="5" t="s">
        <v>6280</v>
      </c>
      <c r="AT416" s="4" t="s">
        <v>6246</v>
      </c>
      <c r="AU416" s="4" t="s">
        <v>6281</v>
      </c>
      <c r="AV416" s="4" t="s">
        <v>6282</v>
      </c>
      <c r="AW416" s="4" t="s">
        <v>6246</v>
      </c>
      <c r="AX416" s="4" t="s">
        <v>6281</v>
      </c>
      <c r="AY416" s="4" t="s">
        <v>6283</v>
      </c>
      <c r="AZ416" s="4" t="s">
        <v>6246</v>
      </c>
      <c r="BA416" s="4" t="s">
        <v>6281</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7">
        <v>1427621</v>
      </c>
    </row>
    <row r="417" spans="1:118" ht="15.75" hidden="1">
      <c r="A417" s="49" t="str">
        <f>B417&amp;COUNTIF($B$3:B417,B417)</f>
        <v>02PDAV1</v>
      </c>
      <c r="B417" s="3" t="s">
        <v>6286</v>
      </c>
      <c r="C417" s="4" t="s">
        <v>6287</v>
      </c>
      <c r="D417" s="4" t="s">
        <v>6288</v>
      </c>
      <c r="E417" s="4" t="s">
        <v>6289</v>
      </c>
      <c r="F417" s="4" t="s">
        <v>6290</v>
      </c>
      <c r="G417" s="4" t="s">
        <v>6291</v>
      </c>
      <c r="H417" s="3" t="s">
        <v>6292</v>
      </c>
      <c r="I417" s="4" t="s">
        <v>6293</v>
      </c>
      <c r="J417" s="4" t="s">
        <v>6294</v>
      </c>
      <c r="K417" s="5" t="s">
        <v>6295</v>
      </c>
      <c r="L417" s="6">
        <v>1</v>
      </c>
      <c r="M417" s="5" t="s">
        <v>125</v>
      </c>
      <c r="N417" s="88" t="s">
        <v>351</v>
      </c>
      <c r="O417" s="4" t="s">
        <v>135</v>
      </c>
      <c r="P417" s="88" t="s">
        <v>353</v>
      </c>
      <c r="Q417" s="4" t="s">
        <v>172</v>
      </c>
      <c r="R417" s="88">
        <v>16</v>
      </c>
      <c r="S417" s="4" t="s">
        <v>31</v>
      </c>
      <c r="T417" s="66" t="str">
        <f t="shared" si="6"/>
        <v>16. Paz, justicia e instituciones sólidas</v>
      </c>
      <c r="U417" s="88" t="s">
        <v>497</v>
      </c>
      <c r="V417" s="4" t="s">
        <v>34</v>
      </c>
      <c r="W417" s="88" t="s">
        <v>3581</v>
      </c>
      <c r="X417" s="4" t="s">
        <v>235</v>
      </c>
      <c r="Y417" s="88" t="s">
        <v>528</v>
      </c>
      <c r="Z417" s="4" t="s">
        <v>853</v>
      </c>
      <c r="AA417" s="52" t="s">
        <v>11491</v>
      </c>
      <c r="AB417" s="3" t="s">
        <v>6296</v>
      </c>
      <c r="AC417" s="4" t="s">
        <v>6297</v>
      </c>
      <c r="AD417" s="4" t="s">
        <v>6298</v>
      </c>
      <c r="AE417" s="4" t="s">
        <v>6299</v>
      </c>
      <c r="AF417" s="4" t="s">
        <v>6300</v>
      </c>
      <c r="AG417" s="4" t="s">
        <v>6301</v>
      </c>
      <c r="AH417" s="8">
        <v>1</v>
      </c>
      <c r="AI417" s="4" t="s">
        <v>6302</v>
      </c>
      <c r="AJ417" s="4" t="s">
        <v>6303</v>
      </c>
      <c r="AK417" s="4" t="s">
        <v>59</v>
      </c>
      <c r="AL417" s="4" t="s">
        <v>6304</v>
      </c>
      <c r="AM417" s="9">
        <v>0.2</v>
      </c>
      <c r="AN417" s="9">
        <v>0.45</v>
      </c>
      <c r="AO417" s="9">
        <v>0.7</v>
      </c>
      <c r="AP417" s="9">
        <v>1</v>
      </c>
      <c r="AQ417" s="6">
        <v>1</v>
      </c>
      <c r="AR417" s="5" t="s">
        <v>6305</v>
      </c>
      <c r="AS417" s="5" t="s">
        <v>6306</v>
      </c>
      <c r="AT417" s="4" t="s">
        <v>6307</v>
      </c>
      <c r="AU417" s="4" t="s">
        <v>6308</v>
      </c>
      <c r="AV417" s="4" t="s">
        <v>6309</v>
      </c>
      <c r="AW417" s="4" t="s">
        <v>6310</v>
      </c>
      <c r="AX417" s="4" t="s">
        <v>6311</v>
      </c>
      <c r="AY417" s="4" t="s">
        <v>6312</v>
      </c>
      <c r="AZ417" s="4" t="s">
        <v>6313</v>
      </c>
      <c r="BA417" s="4" t="s">
        <v>6314</v>
      </c>
      <c r="BB417" s="4" t="s">
        <v>6315</v>
      </c>
      <c r="BC417" s="4" t="s">
        <v>6316</v>
      </c>
      <c r="BD417" s="4" t="s">
        <v>6317</v>
      </c>
      <c r="BE417" s="4" t="s">
        <v>6318</v>
      </c>
      <c r="BF417" s="4" t="s">
        <v>6319</v>
      </c>
      <c r="BG417" s="4" t="s">
        <v>6320</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7">
        <v>11751354</v>
      </c>
    </row>
    <row r="418" spans="1:118" ht="15.75" hidden="1">
      <c r="A418" s="49" t="str">
        <f>B418&amp;COUNTIF($B$3:B418,B418)</f>
        <v>02PDAV2</v>
      </c>
      <c r="B418" s="3" t="s">
        <v>6286</v>
      </c>
      <c r="C418" s="4" t="s">
        <v>6287</v>
      </c>
      <c r="D418" s="4" t="s">
        <v>6288</v>
      </c>
      <c r="E418" s="4" t="s">
        <v>6289</v>
      </c>
      <c r="F418" s="4" t="s">
        <v>6290</v>
      </c>
      <c r="G418" s="4" t="s">
        <v>6291</v>
      </c>
      <c r="H418" s="3" t="s">
        <v>14</v>
      </c>
      <c r="I418" s="4" t="s">
        <v>16</v>
      </c>
      <c r="J418" s="4" t="s">
        <v>6294</v>
      </c>
      <c r="K418" s="5" t="s">
        <v>6321</v>
      </c>
      <c r="L418" s="6">
        <v>1</v>
      </c>
      <c r="M418" s="5" t="s">
        <v>125</v>
      </c>
      <c r="N418" s="88" t="s">
        <v>351</v>
      </c>
      <c r="O418" s="5" t="s">
        <v>135</v>
      </c>
      <c r="P418" s="88" t="s">
        <v>872</v>
      </c>
      <c r="Q418" s="5" t="s">
        <v>135</v>
      </c>
      <c r="R418" s="88">
        <v>16</v>
      </c>
      <c r="S418" s="4" t="s">
        <v>31</v>
      </c>
      <c r="T418" s="66" t="str">
        <f t="shared" si="6"/>
        <v>16. Paz, justicia e instituciones sólidas</v>
      </c>
      <c r="U418" s="88" t="s">
        <v>497</v>
      </c>
      <c r="V418" s="4" t="s">
        <v>34</v>
      </c>
      <c r="W418" s="88" t="s">
        <v>3581</v>
      </c>
      <c r="X418" s="4" t="s">
        <v>235</v>
      </c>
      <c r="Y418" s="88" t="s">
        <v>528</v>
      </c>
      <c r="Z418" s="4" t="s">
        <v>853</v>
      </c>
      <c r="AA418" s="52" t="s">
        <v>11491</v>
      </c>
      <c r="AB418" s="3" t="s">
        <v>42</v>
      </c>
      <c r="AC418" s="4" t="s">
        <v>44</v>
      </c>
      <c r="AD418" s="4" t="s">
        <v>6322</v>
      </c>
      <c r="AE418" s="4" t="s">
        <v>6323</v>
      </c>
      <c r="AF418" s="4" t="s">
        <v>6324</v>
      </c>
      <c r="AG418" s="4" t="s">
        <v>6325</v>
      </c>
      <c r="AH418" s="3">
        <v>40</v>
      </c>
      <c r="AI418" s="4" t="s">
        <v>6326</v>
      </c>
      <c r="AJ418" s="4" t="s">
        <v>6327</v>
      </c>
      <c r="AK418" s="4" t="s">
        <v>403</v>
      </c>
      <c r="AL418" s="4" t="s">
        <v>6328</v>
      </c>
      <c r="AM418" s="3">
        <v>40</v>
      </c>
      <c r="AN418" s="3">
        <v>40</v>
      </c>
      <c r="AO418" s="3">
        <v>40</v>
      </c>
      <c r="AP418" s="3">
        <v>40</v>
      </c>
      <c r="AQ418" s="6">
        <v>70</v>
      </c>
      <c r="AR418" s="5" t="s">
        <v>6329</v>
      </c>
      <c r="AS418" s="5" t="s">
        <v>6330</v>
      </c>
      <c r="AT418" s="4" t="s">
        <v>6331</v>
      </c>
      <c r="AU418" s="4" t="s">
        <v>6332</v>
      </c>
      <c r="AV418" s="4" t="s">
        <v>229</v>
      </c>
      <c r="AW418" s="4" t="s">
        <v>6333</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7">
        <v>7155840.46</v>
      </c>
    </row>
    <row r="419" spans="1:118" ht="15.75" hidden="1">
      <c r="A419" s="49" t="str">
        <f>B419&amp;COUNTIF($B$3:B419,B419)</f>
        <v>02PDDP1</v>
      </c>
      <c r="B419" s="3" t="s">
        <v>6334</v>
      </c>
      <c r="C419" s="4" t="s">
        <v>6335</v>
      </c>
      <c r="D419" s="4" t="s">
        <v>6336</v>
      </c>
      <c r="E419" s="4" t="s">
        <v>6337</v>
      </c>
      <c r="F419" s="4" t="s">
        <v>6338</v>
      </c>
      <c r="G419" s="4" t="s">
        <v>6339</v>
      </c>
      <c r="H419" s="3" t="s">
        <v>6340</v>
      </c>
      <c r="I419" s="4" t="s">
        <v>6341</v>
      </c>
      <c r="J419" s="4" t="s">
        <v>6342</v>
      </c>
      <c r="K419" s="5" t="s">
        <v>6343</v>
      </c>
      <c r="L419" s="6">
        <v>1</v>
      </c>
      <c r="M419" s="5" t="s">
        <v>125</v>
      </c>
      <c r="N419" s="88">
        <v>6</v>
      </c>
      <c r="O419" s="4" t="s">
        <v>135</v>
      </c>
      <c r="P419" s="88">
        <v>0</v>
      </c>
      <c r="Q419" s="4" t="s">
        <v>135</v>
      </c>
      <c r="R419" s="88">
        <v>16</v>
      </c>
      <c r="S419" s="4" t="s">
        <v>31</v>
      </c>
      <c r="T419" s="66" t="str">
        <f t="shared" si="6"/>
        <v>16. Paz, justicia e instituciones sólidas</v>
      </c>
      <c r="U419" s="88" t="s">
        <v>497</v>
      </c>
      <c r="V419" s="4" t="s">
        <v>34</v>
      </c>
      <c r="W419" s="88" t="s">
        <v>349</v>
      </c>
      <c r="X419" s="4" t="s">
        <v>269</v>
      </c>
      <c r="Y419" s="88" t="s">
        <v>840</v>
      </c>
      <c r="Z419" s="4" t="s">
        <v>270</v>
      </c>
      <c r="AA419" s="52" t="s">
        <v>15450</v>
      </c>
      <c r="AB419" s="3" t="s">
        <v>6344</v>
      </c>
      <c r="AC419" s="4" t="s">
        <v>6345</v>
      </c>
      <c r="AD419" s="4" t="s">
        <v>6346</v>
      </c>
      <c r="AE419" s="4" t="s">
        <v>6347</v>
      </c>
      <c r="AF419" s="4" t="s">
        <v>6348</v>
      </c>
      <c r="AG419" s="4" t="s">
        <v>6349</v>
      </c>
      <c r="AH419" s="8">
        <v>0.15379999999999999</v>
      </c>
      <c r="AI419" s="4" t="s">
        <v>6350</v>
      </c>
      <c r="AJ419" s="4" t="s">
        <v>6351</v>
      </c>
      <c r="AK419" s="4" t="s">
        <v>59</v>
      </c>
      <c r="AL419" s="4" t="s">
        <v>6352</v>
      </c>
      <c r="AM419" s="9">
        <v>2.7E-2</v>
      </c>
      <c r="AN419" s="9">
        <v>7.0000000000000007E-2</v>
      </c>
      <c r="AO419" s="9">
        <v>0.111</v>
      </c>
      <c r="AP419" s="9">
        <v>0.153</v>
      </c>
      <c r="AQ419" s="6">
        <v>0.60199999999999998</v>
      </c>
      <c r="AR419" s="5" t="s">
        <v>6353</v>
      </c>
      <c r="AS419" s="5" t="s">
        <v>6354</v>
      </c>
      <c r="AT419" s="4" t="s">
        <v>6355</v>
      </c>
      <c r="AU419" s="4" t="s">
        <v>6356</v>
      </c>
      <c r="AV419" s="4" t="s">
        <v>6357</v>
      </c>
      <c r="AW419" s="4" t="s">
        <v>6355</v>
      </c>
      <c r="AX419" s="4" t="s">
        <v>6356</v>
      </c>
      <c r="AY419" s="4" t="s">
        <v>6358</v>
      </c>
      <c r="AZ419" s="4" t="s">
        <v>6355</v>
      </c>
      <c r="BA419" s="4" t="s">
        <v>6356</v>
      </c>
      <c r="BB419" s="4" t="s">
        <v>6359</v>
      </c>
      <c r="BC419" s="4" t="s">
        <v>6355</v>
      </c>
      <c r="BD419" s="4" t="s">
        <v>6356</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7">
        <v>2000000</v>
      </c>
    </row>
    <row r="420" spans="1:118" ht="15.75" hidden="1">
      <c r="A420" s="49" t="str">
        <f>B420&amp;COUNTIF($B$3:B420,B420)</f>
        <v>02PDDP2</v>
      </c>
      <c r="B420" s="3" t="s">
        <v>6334</v>
      </c>
      <c r="C420" s="4" t="s">
        <v>6335</v>
      </c>
      <c r="D420" s="4" t="s">
        <v>6336</v>
      </c>
      <c r="E420" s="4" t="s">
        <v>6337</v>
      </c>
      <c r="F420" s="4" t="s">
        <v>6338</v>
      </c>
      <c r="G420" s="4" t="s">
        <v>6339</v>
      </c>
      <c r="H420" s="3" t="s">
        <v>14</v>
      </c>
      <c r="I420" s="4" t="s">
        <v>16</v>
      </c>
      <c r="J420" s="4" t="s">
        <v>6360</v>
      </c>
      <c r="K420" s="5" t="s">
        <v>6361</v>
      </c>
      <c r="L420" s="6">
        <v>1</v>
      </c>
      <c r="M420" s="5" t="s">
        <v>125</v>
      </c>
      <c r="N420" s="88">
        <v>6</v>
      </c>
      <c r="O420" s="5" t="s">
        <v>135</v>
      </c>
      <c r="P420" s="88">
        <v>0</v>
      </c>
      <c r="Q420" s="5" t="s">
        <v>135</v>
      </c>
      <c r="R420" s="88">
        <v>16</v>
      </c>
      <c r="S420" s="4" t="s">
        <v>31</v>
      </c>
      <c r="T420" s="66" t="str">
        <f t="shared" si="6"/>
        <v>16. Paz, justicia e instituciones sólidas</v>
      </c>
      <c r="U420" s="88" t="s">
        <v>497</v>
      </c>
      <c r="V420" s="4" t="s">
        <v>34</v>
      </c>
      <c r="W420" s="88" t="s">
        <v>349</v>
      </c>
      <c r="X420" s="4" t="s">
        <v>269</v>
      </c>
      <c r="Y420" s="88" t="s">
        <v>840</v>
      </c>
      <c r="Z420" s="4" t="s">
        <v>270</v>
      </c>
      <c r="AA420" s="52" t="s">
        <v>15450</v>
      </c>
      <c r="AB420" s="3" t="s">
        <v>42</v>
      </c>
      <c r="AC420" s="4" t="s">
        <v>44</v>
      </c>
      <c r="AD420" s="4" t="s">
        <v>6362</v>
      </c>
      <c r="AE420" s="4" t="s">
        <v>6363</v>
      </c>
      <c r="AF420" s="4" t="s">
        <v>6364</v>
      </c>
      <c r="AG420" s="4" t="s">
        <v>6365</v>
      </c>
      <c r="AH420" s="6">
        <v>25</v>
      </c>
      <c r="AI420" s="4" t="s">
        <v>6366</v>
      </c>
      <c r="AJ420" s="4" t="s">
        <v>6367</v>
      </c>
      <c r="AK420" s="4" t="s">
        <v>6368</v>
      </c>
      <c r="AL420" s="4" t="s">
        <v>6369</v>
      </c>
      <c r="AM420" s="6">
        <v>6</v>
      </c>
      <c r="AN420" s="6">
        <v>12</v>
      </c>
      <c r="AO420" s="6">
        <v>18</v>
      </c>
      <c r="AP420" s="6">
        <v>25</v>
      </c>
      <c r="AQ420" s="3" t="s">
        <v>6370</v>
      </c>
      <c r="AR420" s="5" t="s">
        <v>6371</v>
      </c>
      <c r="AS420" s="5" t="s">
        <v>6372</v>
      </c>
      <c r="AT420" s="4" t="s">
        <v>6373</v>
      </c>
      <c r="AU420" s="4" t="s">
        <v>6374</v>
      </c>
      <c r="AV420" s="4" t="s">
        <v>229</v>
      </c>
      <c r="AW420" s="4" t="s">
        <v>229</v>
      </c>
      <c r="AX420" s="4" t="s">
        <v>229</v>
      </c>
      <c r="AY420" s="4" t="s">
        <v>229</v>
      </c>
      <c r="AZ420" s="4" t="s">
        <v>229</v>
      </c>
      <c r="BA420" s="4" t="s">
        <v>229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7">
        <v>5671992.3500000006</v>
      </c>
    </row>
    <row r="421" spans="1:118" ht="15.75" hidden="1">
      <c r="A421" s="49" t="str">
        <f>B421&amp;COUNTIF($B$3:B421,B421)</f>
        <v>02PDDP3</v>
      </c>
      <c r="B421" s="3" t="s">
        <v>6334</v>
      </c>
      <c r="C421" s="4" t="s">
        <v>6335</v>
      </c>
      <c r="D421" s="4" t="s">
        <v>6336</v>
      </c>
      <c r="E421" s="4" t="s">
        <v>6337</v>
      </c>
      <c r="F421" s="4" t="s">
        <v>6338</v>
      </c>
      <c r="G421" s="4" t="s">
        <v>6339</v>
      </c>
      <c r="H421" s="3" t="s">
        <v>231</v>
      </c>
      <c r="I421" s="4" t="s">
        <v>232</v>
      </c>
      <c r="J421" s="4" t="s">
        <v>6375</v>
      </c>
      <c r="K421" s="5" t="s">
        <v>6376</v>
      </c>
      <c r="L421" s="6">
        <v>1</v>
      </c>
      <c r="M421" s="5" t="s">
        <v>125</v>
      </c>
      <c r="N421" s="88" t="s">
        <v>840</v>
      </c>
      <c r="O421" s="4" t="s">
        <v>133</v>
      </c>
      <c r="P421" s="88" t="s">
        <v>349</v>
      </c>
      <c r="Q421" s="4" t="s">
        <v>165</v>
      </c>
      <c r="R421" s="88">
        <v>16</v>
      </c>
      <c r="S421" s="4" t="s">
        <v>31</v>
      </c>
      <c r="T421" s="66" t="str">
        <f t="shared" si="6"/>
        <v>16. Paz, justicia e instituciones sólidas</v>
      </c>
      <c r="U421" s="88" t="s">
        <v>497</v>
      </c>
      <c r="V421" s="4" t="s">
        <v>34</v>
      </c>
      <c r="W421" s="88" t="s">
        <v>3581</v>
      </c>
      <c r="X421" s="4" t="s">
        <v>235</v>
      </c>
      <c r="Y421" s="88" t="s">
        <v>349</v>
      </c>
      <c r="Z421" s="4" t="s">
        <v>236</v>
      </c>
      <c r="AA421" s="52" t="s">
        <v>15449</v>
      </c>
      <c r="AB421" s="3" t="s">
        <v>237</v>
      </c>
      <c r="AC421" s="4" t="s">
        <v>238</v>
      </c>
      <c r="AD421" s="4" t="s">
        <v>6377</v>
      </c>
      <c r="AE421" s="4" t="s">
        <v>6363</v>
      </c>
      <c r="AF421" s="4" t="s">
        <v>6378</v>
      </c>
      <c r="AG421" s="4" t="s">
        <v>6379</v>
      </c>
      <c r="AH421" s="6">
        <v>1</v>
      </c>
      <c r="AI421" s="4" t="s">
        <v>6380</v>
      </c>
      <c r="AJ421" s="4" t="s">
        <v>6381</v>
      </c>
      <c r="AK421" s="4" t="s">
        <v>520</v>
      </c>
      <c r="AL421" s="4" t="s">
        <v>6382</v>
      </c>
      <c r="AM421" s="8">
        <v>0</v>
      </c>
      <c r="AN421" s="8">
        <v>0</v>
      </c>
      <c r="AO421" s="8">
        <v>1</v>
      </c>
      <c r="AP421" s="8">
        <v>0</v>
      </c>
      <c r="AQ421" s="6">
        <v>1</v>
      </c>
      <c r="AR421" s="5" t="s">
        <v>6383</v>
      </c>
      <c r="AS421" s="5" t="s">
        <v>6384</v>
      </c>
      <c r="AT421" s="4" t="s">
        <v>6373</v>
      </c>
      <c r="AU421" s="4" t="s">
        <v>6374</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7">
        <v>150000</v>
      </c>
    </row>
    <row r="422" spans="1:118" ht="15.75" hidden="1">
      <c r="A422" s="49" t="str">
        <f>B422&amp;COUNTIF($B$3:B422,B422)</f>
        <v>02PDDP4</v>
      </c>
      <c r="B422" s="3" t="s">
        <v>6334</v>
      </c>
      <c r="C422" s="4" t="s">
        <v>6335</v>
      </c>
      <c r="D422" s="4" t="s">
        <v>6336</v>
      </c>
      <c r="E422" s="4" t="s">
        <v>6337</v>
      </c>
      <c r="F422" s="4" t="s">
        <v>6338</v>
      </c>
      <c r="G422" s="4" t="s">
        <v>6339</v>
      </c>
      <c r="H422" s="3" t="s">
        <v>248</v>
      </c>
      <c r="I422" s="4" t="s">
        <v>249</v>
      </c>
      <c r="J422" s="4" t="s">
        <v>6385</v>
      </c>
      <c r="K422" s="5" t="s">
        <v>6386</v>
      </c>
      <c r="L422" s="6">
        <v>1</v>
      </c>
      <c r="M422" s="5" t="s">
        <v>125</v>
      </c>
      <c r="N422" s="88" t="s">
        <v>351</v>
      </c>
      <c r="O422" s="5" t="s">
        <v>135</v>
      </c>
      <c r="P422" s="88" t="s">
        <v>872</v>
      </c>
      <c r="Q422" s="5" t="s">
        <v>135</v>
      </c>
      <c r="R422" s="88">
        <v>16</v>
      </c>
      <c r="S422" s="4" t="s">
        <v>31</v>
      </c>
      <c r="T422" s="66" t="str">
        <f t="shared" si="6"/>
        <v>16. Paz, justicia e instituciones sólidas</v>
      </c>
      <c r="U422" s="88" t="s">
        <v>497</v>
      </c>
      <c r="V422" s="4" t="s">
        <v>34</v>
      </c>
      <c r="W422" s="88" t="s">
        <v>528</v>
      </c>
      <c r="X422" s="4" t="s">
        <v>37</v>
      </c>
      <c r="Y422" s="88" t="s">
        <v>840</v>
      </c>
      <c r="Z422" s="4" t="s">
        <v>252</v>
      </c>
      <c r="AA422" s="52" t="s">
        <v>122</v>
      </c>
      <c r="AB422" s="3" t="s">
        <v>253</v>
      </c>
      <c r="AC422" s="4" t="s">
        <v>254</v>
      </c>
      <c r="AD422" s="4" t="s">
        <v>6387</v>
      </c>
      <c r="AE422" s="4" t="s">
        <v>6363</v>
      </c>
      <c r="AF422" s="4" t="s">
        <v>6388</v>
      </c>
      <c r="AG422" s="4" t="s">
        <v>6389</v>
      </c>
      <c r="AH422" s="8">
        <v>1</v>
      </c>
      <c r="AI422" s="4" t="s">
        <v>497</v>
      </c>
      <c r="AJ422" s="4" t="s">
        <v>6390</v>
      </c>
      <c r="AK422" s="4" t="s">
        <v>6368</v>
      </c>
      <c r="AL422" s="4" t="s">
        <v>6391</v>
      </c>
      <c r="AM422" s="3">
        <v>0.25</v>
      </c>
      <c r="AN422" s="3">
        <v>0.5</v>
      </c>
      <c r="AO422" s="3">
        <v>0.75</v>
      </c>
      <c r="AP422" s="3">
        <v>1</v>
      </c>
      <c r="AQ422" s="6">
        <v>1</v>
      </c>
      <c r="AR422" s="5" t="s">
        <v>6392</v>
      </c>
      <c r="AS422" s="5" t="s">
        <v>6393</v>
      </c>
      <c r="AT422" s="4" t="s">
        <v>6373</v>
      </c>
      <c r="AU422" s="4" t="s">
        <v>6374</v>
      </c>
      <c r="AV422" s="4" t="s">
        <v>6394</v>
      </c>
      <c r="AW422" s="4" t="s">
        <v>6373</v>
      </c>
      <c r="AX422" s="4" t="s">
        <v>6374</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7">
        <v>3323906</v>
      </c>
    </row>
    <row r="423" spans="1:118" ht="15.75" hidden="1">
      <c r="A423" s="49" t="str">
        <f>B423&amp;COUNTIF($B$3:B423,B423)</f>
        <v>02PDDP5</v>
      </c>
      <c r="B423" s="3" t="s">
        <v>6334</v>
      </c>
      <c r="C423" s="4" t="s">
        <v>6335</v>
      </c>
      <c r="D423" s="4" t="s">
        <v>6336</v>
      </c>
      <c r="E423" s="4" t="s">
        <v>6337</v>
      </c>
      <c r="F423" s="4" t="s">
        <v>6338</v>
      </c>
      <c r="G423" s="4" t="s">
        <v>6339</v>
      </c>
      <c r="H423" s="3" t="s">
        <v>263</v>
      </c>
      <c r="I423" s="4" t="s">
        <v>264</v>
      </c>
      <c r="J423" s="4" t="s">
        <v>6395</v>
      </c>
      <c r="K423" s="5" t="s">
        <v>6396</v>
      </c>
      <c r="L423" s="6">
        <v>1</v>
      </c>
      <c r="M423" s="5" t="s">
        <v>125</v>
      </c>
      <c r="N423" s="88">
        <v>5</v>
      </c>
      <c r="O423" s="4" t="s">
        <v>134</v>
      </c>
      <c r="P423" s="88">
        <v>0</v>
      </c>
      <c r="Q423" s="4" t="s">
        <v>134</v>
      </c>
      <c r="R423" s="88">
        <v>5</v>
      </c>
      <c r="S423" s="4" t="s">
        <v>268</v>
      </c>
      <c r="T423" s="66" t="str">
        <f t="shared" si="6"/>
        <v xml:space="preserve">5. Igualdad de género </v>
      </c>
      <c r="U423" s="88" t="s">
        <v>497</v>
      </c>
      <c r="V423" s="4" t="s">
        <v>34</v>
      </c>
      <c r="W423" s="88" t="s">
        <v>349</v>
      </c>
      <c r="X423" s="4" t="s">
        <v>269</v>
      </c>
      <c r="Y423" s="88" t="s">
        <v>840</v>
      </c>
      <c r="Z423" s="4" t="s">
        <v>270</v>
      </c>
      <c r="AA423" s="52" t="s">
        <v>15450</v>
      </c>
      <c r="AB423" s="3" t="s">
        <v>271</v>
      </c>
      <c r="AC423" s="4" t="s">
        <v>272</v>
      </c>
      <c r="AD423" s="4" t="s">
        <v>6397</v>
      </c>
      <c r="AE423" s="4" t="s">
        <v>6398</v>
      </c>
      <c r="AF423" s="4" t="s">
        <v>6399</v>
      </c>
      <c r="AG423" s="4" t="s">
        <v>6400</v>
      </c>
      <c r="AH423" s="6">
        <v>1</v>
      </c>
      <c r="AI423" s="4" t="s">
        <v>6401</v>
      </c>
      <c r="AJ423" s="4" t="s">
        <v>6402</v>
      </c>
      <c r="AK423" s="4" t="s">
        <v>6368</v>
      </c>
      <c r="AL423" s="4" t="s">
        <v>6403</v>
      </c>
      <c r="AM423" s="8">
        <v>0</v>
      </c>
      <c r="AN423" s="8">
        <v>0</v>
      </c>
      <c r="AO423" s="8">
        <v>1</v>
      </c>
      <c r="AP423" s="8">
        <v>0</v>
      </c>
      <c r="AQ423" s="3" t="s">
        <v>6404</v>
      </c>
      <c r="AR423" s="5" t="s">
        <v>6405</v>
      </c>
      <c r="AS423" s="5" t="s">
        <v>6406</v>
      </c>
      <c r="AT423" s="4" t="s">
        <v>6407</v>
      </c>
      <c r="AU423" s="4" t="s">
        <v>6408</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7">
        <v>20000</v>
      </c>
    </row>
    <row r="424" spans="1:118" s="49" customFormat="1" ht="15.75" hidden="1">
      <c r="A424" s="49" t="str">
        <f>B424&amp;COUNTIF($B$3:B424,B424)</f>
        <v>02PDDP6</v>
      </c>
      <c r="B424" s="3" t="s">
        <v>6334</v>
      </c>
      <c r="C424" s="4" t="s">
        <v>6335</v>
      </c>
      <c r="D424" s="4" t="s">
        <v>6336</v>
      </c>
      <c r="E424" s="4" t="s">
        <v>6337</v>
      </c>
      <c r="F424" s="4" t="s">
        <v>6338</v>
      </c>
      <c r="G424" s="4" t="s">
        <v>6339</v>
      </c>
      <c r="H424" s="3" t="s">
        <v>282</v>
      </c>
      <c r="I424" s="4" t="s">
        <v>283</v>
      </c>
      <c r="J424" s="4" t="s">
        <v>6409</v>
      </c>
      <c r="K424" s="5" t="s">
        <v>6410</v>
      </c>
      <c r="L424" s="6">
        <v>1</v>
      </c>
      <c r="M424" s="5" t="s">
        <v>125</v>
      </c>
      <c r="N424" s="88">
        <v>6</v>
      </c>
      <c r="O424" s="5" t="s">
        <v>135</v>
      </c>
      <c r="P424" s="88">
        <v>0</v>
      </c>
      <c r="Q424" s="5" t="s">
        <v>135</v>
      </c>
      <c r="R424" s="88">
        <v>10</v>
      </c>
      <c r="S424" s="4" t="s">
        <v>286</v>
      </c>
      <c r="T424" s="66" t="str">
        <f t="shared" si="6"/>
        <v xml:space="preserve">10. Reducción de las desigualdades </v>
      </c>
      <c r="U424" s="88" t="s">
        <v>497</v>
      </c>
      <c r="V424" s="4" t="s">
        <v>34</v>
      </c>
      <c r="W424" s="88" t="s">
        <v>349</v>
      </c>
      <c r="X424" s="4" t="s">
        <v>269</v>
      </c>
      <c r="Y424" s="88" t="s">
        <v>840</v>
      </c>
      <c r="Z424" s="4" t="s">
        <v>270</v>
      </c>
      <c r="AA424" s="52" t="s">
        <v>15450</v>
      </c>
      <c r="AB424" s="3" t="s">
        <v>287</v>
      </c>
      <c r="AC424" s="4" t="s">
        <v>288</v>
      </c>
      <c r="AD424" s="4" t="s">
        <v>6411</v>
      </c>
      <c r="AE424" s="4" t="s">
        <v>6398</v>
      </c>
      <c r="AF424" s="4" t="s">
        <v>6412</v>
      </c>
      <c r="AG424" s="4" t="s">
        <v>6413</v>
      </c>
      <c r="AH424" s="6">
        <v>1</v>
      </c>
      <c r="AI424" s="4" t="s">
        <v>6414</v>
      </c>
      <c r="AJ424" s="4" t="s">
        <v>6402</v>
      </c>
      <c r="AK424" s="4" t="s">
        <v>6368</v>
      </c>
      <c r="AL424" s="4" t="s">
        <v>6403</v>
      </c>
      <c r="AM424" s="8">
        <v>0</v>
      </c>
      <c r="AN424" s="8">
        <v>0</v>
      </c>
      <c r="AO424" s="8">
        <v>0</v>
      </c>
      <c r="AP424" s="8">
        <v>1</v>
      </c>
      <c r="AQ424" s="3" t="s">
        <v>6415</v>
      </c>
      <c r="AR424" s="5" t="s">
        <v>6416</v>
      </c>
      <c r="AS424" s="5" t="s">
        <v>6417</v>
      </c>
      <c r="AT424" s="4" t="s">
        <v>6407</v>
      </c>
      <c r="AU424" s="4" t="s">
        <v>6408</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6418</v>
      </c>
      <c r="BY424" s="67">
        <v>40000</v>
      </c>
    </row>
    <row r="425" spans="1:118" ht="15.75" hidden="1">
      <c r="A425" s="49" t="str">
        <f>B425&amp;COUNTIF($B$3:B425,B425)</f>
        <v>02PDDP7</v>
      </c>
      <c r="B425" s="3" t="s">
        <v>6334</v>
      </c>
      <c r="C425" s="4" t="s">
        <v>6335</v>
      </c>
      <c r="D425" s="4" t="s">
        <v>6419</v>
      </c>
      <c r="E425" s="4" t="s">
        <v>6337</v>
      </c>
      <c r="F425" s="4" t="s">
        <v>6338</v>
      </c>
      <c r="G425" s="4" t="s">
        <v>6339</v>
      </c>
      <c r="H425" s="3" t="s">
        <v>345</v>
      </c>
      <c r="I425" s="4" t="s">
        <v>346</v>
      </c>
      <c r="J425" s="4" t="s">
        <v>347</v>
      </c>
      <c r="K425" s="5" t="s">
        <v>6420</v>
      </c>
      <c r="L425" s="6">
        <v>1</v>
      </c>
      <c r="M425" s="5" t="s">
        <v>125</v>
      </c>
      <c r="N425" s="88" t="s">
        <v>351</v>
      </c>
      <c r="O425" s="4" t="s">
        <v>135</v>
      </c>
      <c r="P425" s="88" t="s">
        <v>497</v>
      </c>
      <c r="Q425" s="4" t="s">
        <v>167</v>
      </c>
      <c r="R425" s="88" t="s">
        <v>1593</v>
      </c>
      <c r="S425" s="4" t="s">
        <v>286</v>
      </c>
      <c r="T425" s="66" t="str">
        <f t="shared" si="6"/>
        <v xml:space="preserve">10. Reducción de las desigualdades </v>
      </c>
      <c r="U425" s="88" t="s">
        <v>349</v>
      </c>
      <c r="V425" s="4" t="s">
        <v>350</v>
      </c>
      <c r="W425" s="88" t="s">
        <v>351</v>
      </c>
      <c r="X425" s="4" t="s">
        <v>352</v>
      </c>
      <c r="Y425" s="88" t="s">
        <v>353</v>
      </c>
      <c r="Z425" s="4" t="s">
        <v>354</v>
      </c>
      <c r="AA425" s="52" t="s">
        <v>1351</v>
      </c>
      <c r="AB425" s="3" t="s">
        <v>2510</v>
      </c>
      <c r="AC425" s="4" t="s">
        <v>355</v>
      </c>
      <c r="AD425" s="4" t="s">
        <v>356</v>
      </c>
      <c r="AE425" s="4" t="s">
        <v>357</v>
      </c>
      <c r="AF425" s="4" t="s">
        <v>358</v>
      </c>
      <c r="AG425" s="4" t="s">
        <v>359</v>
      </c>
      <c r="AH425" s="8">
        <v>1</v>
      </c>
      <c r="AI425" s="4" t="s">
        <v>360</v>
      </c>
      <c r="AJ425" s="4" t="s">
        <v>361</v>
      </c>
      <c r="AK425" s="4" t="s">
        <v>59</v>
      </c>
      <c r="AL425" s="4" t="s">
        <v>362</v>
      </c>
      <c r="AM425" s="3">
        <v>0</v>
      </c>
      <c r="AN425" s="3">
        <v>0.5</v>
      </c>
      <c r="AO425" s="3">
        <v>1</v>
      </c>
      <c r="AP425" s="3">
        <v>1</v>
      </c>
      <c r="AQ425" s="3">
        <v>1</v>
      </c>
      <c r="AR425" s="4" t="s">
        <v>363</v>
      </c>
      <c r="AS425" s="4" t="s">
        <v>364</v>
      </c>
      <c r="AT425" s="4" t="s">
        <v>362</v>
      </c>
      <c r="AU425" s="4" t="s">
        <v>362</v>
      </c>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Y425" s="67">
        <v>20000</v>
      </c>
    </row>
    <row r="426" spans="1:118" ht="15.75" hidden="1">
      <c r="A426" s="49" t="str">
        <f>B426&amp;COUNTIF($B$3:B426,B426)</f>
        <v>03C0011</v>
      </c>
      <c r="B426" s="3" t="s">
        <v>6421</v>
      </c>
      <c r="C426" s="4" t="s">
        <v>6422</v>
      </c>
      <c r="D426" s="4" t="s">
        <v>6423</v>
      </c>
      <c r="E426" s="4" t="s">
        <v>6424</v>
      </c>
      <c r="F426" s="4" t="s">
        <v>6425</v>
      </c>
      <c r="G426" s="4" t="s">
        <v>5926</v>
      </c>
      <c r="H426" s="3" t="s">
        <v>6426</v>
      </c>
      <c r="I426" s="4" t="s">
        <v>6427</v>
      </c>
      <c r="J426" s="4" t="s">
        <v>362</v>
      </c>
      <c r="K426" s="5" t="s">
        <v>6428</v>
      </c>
      <c r="L426" s="6">
        <v>2</v>
      </c>
      <c r="M426" s="5" t="s">
        <v>22</v>
      </c>
      <c r="N426" s="88">
        <v>2</v>
      </c>
      <c r="O426" s="5" t="s">
        <v>25</v>
      </c>
      <c r="P426" s="88">
        <v>1</v>
      </c>
      <c r="Q426" s="5" t="s">
        <v>28</v>
      </c>
      <c r="R426" s="88">
        <v>11</v>
      </c>
      <c r="S426" s="4" t="s">
        <v>631</v>
      </c>
      <c r="T426" s="66" t="str">
        <f t="shared" si="6"/>
        <v>11. Ciudades y comunidades sostenibles</v>
      </c>
      <c r="U426" s="88" t="s">
        <v>349</v>
      </c>
      <c r="V426" s="4" t="s">
        <v>350</v>
      </c>
      <c r="W426" s="88" t="s">
        <v>349</v>
      </c>
      <c r="X426" s="4" t="s">
        <v>783</v>
      </c>
      <c r="Y426" s="88" t="s">
        <v>497</v>
      </c>
      <c r="Z426" s="4" t="s">
        <v>784</v>
      </c>
      <c r="AA426" s="52" t="s">
        <v>15456</v>
      </c>
      <c r="AB426" s="3" t="s">
        <v>785</v>
      </c>
      <c r="AC426" s="4" t="s">
        <v>786</v>
      </c>
      <c r="AD426" s="4" t="s">
        <v>6429</v>
      </c>
      <c r="AE426" s="4" t="s">
        <v>6430</v>
      </c>
      <c r="AF426" s="4" t="s">
        <v>6431</v>
      </c>
      <c r="AG426" s="4" t="s">
        <v>6432</v>
      </c>
      <c r="AH426" s="3">
        <v>96085</v>
      </c>
      <c r="AI426" s="4" t="s">
        <v>6433</v>
      </c>
      <c r="AJ426" s="4" t="s">
        <v>6434</v>
      </c>
      <c r="AK426" s="4" t="s">
        <v>844</v>
      </c>
      <c r="AL426" s="4" t="s">
        <v>6435</v>
      </c>
      <c r="AM426" s="3">
        <v>24467</v>
      </c>
      <c r="AN426" s="3">
        <v>24541</v>
      </c>
      <c r="AO426" s="3">
        <v>21947</v>
      </c>
      <c r="AP426" s="3">
        <v>25130</v>
      </c>
      <c r="AQ426" s="6">
        <v>5000</v>
      </c>
      <c r="AR426" s="5" t="s">
        <v>6436</v>
      </c>
      <c r="AS426" s="5" t="s">
        <v>6437</v>
      </c>
      <c r="AT426" s="4" t="s">
        <v>6438</v>
      </c>
      <c r="AU426" s="4" t="s">
        <v>6439</v>
      </c>
      <c r="AV426" s="4" t="s">
        <v>6440</v>
      </c>
      <c r="AW426" s="4" t="s">
        <v>6438</v>
      </c>
      <c r="AX426" s="4" t="s">
        <v>6439</v>
      </c>
      <c r="AY426" s="4" t="s">
        <v>6441</v>
      </c>
      <c r="AZ426" s="4" t="s">
        <v>6438</v>
      </c>
      <c r="BA426" s="4" t="s">
        <v>6439</v>
      </c>
      <c r="BB426" s="4" t="s">
        <v>6442</v>
      </c>
      <c r="BC426" s="4" t="s">
        <v>6443</v>
      </c>
      <c r="BD426" s="4" t="s">
        <v>6444</v>
      </c>
      <c r="BE426" s="4" t="s">
        <v>6445</v>
      </c>
      <c r="BF426" s="4" t="s">
        <v>6438</v>
      </c>
      <c r="BG426" s="4" t="s">
        <v>6439</v>
      </c>
      <c r="BH426" s="4" t="s">
        <v>6446</v>
      </c>
      <c r="BI426" s="4" t="s">
        <v>6443</v>
      </c>
      <c r="BJ426" s="4" t="s">
        <v>6444</v>
      </c>
      <c r="BK426" s="4" t="s">
        <v>6447</v>
      </c>
      <c r="BL426" s="4" t="s">
        <v>6448</v>
      </c>
      <c r="BM426" s="4" t="s">
        <v>6449</v>
      </c>
      <c r="BN426" s="4" t="s">
        <v>6450</v>
      </c>
      <c r="BO426" s="4" t="s">
        <v>6451</v>
      </c>
      <c r="BP426" s="4" t="s">
        <v>6452</v>
      </c>
      <c r="BQ426" s="4" t="s">
        <v>6453</v>
      </c>
      <c r="BR426" s="4" t="s">
        <v>6451</v>
      </c>
      <c r="BS426" s="4" t="s">
        <v>6452</v>
      </c>
      <c r="BT426" s="4" t="s">
        <v>6454</v>
      </c>
      <c r="BU426" s="4" t="s">
        <v>6455</v>
      </c>
      <c r="BV426" s="4" t="s">
        <v>229</v>
      </c>
      <c r="BW426" s="49"/>
      <c r="BX426" s="49"/>
      <c r="BY426" s="67">
        <v>15889905</v>
      </c>
      <c r="BZ426" s="49"/>
      <c r="DK426" s="49"/>
      <c r="DL426" s="49"/>
      <c r="DM426" s="49"/>
      <c r="DN426" s="49"/>
    </row>
    <row r="427" spans="1:118" ht="15.75" hidden="1">
      <c r="A427" s="49" t="str">
        <f>B427&amp;COUNTIF($B$3:B427,B427)</f>
        <v>03C0012</v>
      </c>
      <c r="B427" s="3" t="s">
        <v>6421</v>
      </c>
      <c r="C427" s="4" t="s">
        <v>6422</v>
      </c>
      <c r="D427" s="4" t="s">
        <v>6423</v>
      </c>
      <c r="E427" s="4" t="s">
        <v>6424</v>
      </c>
      <c r="F427" s="4" t="s">
        <v>6425</v>
      </c>
      <c r="G427" s="4" t="s">
        <v>5926</v>
      </c>
      <c r="H427" s="3" t="s">
        <v>14</v>
      </c>
      <c r="I427" s="4" t="s">
        <v>16</v>
      </c>
      <c r="J427" s="4" t="s">
        <v>6456</v>
      </c>
      <c r="K427" s="5" t="s">
        <v>6457</v>
      </c>
      <c r="L427" s="6">
        <v>2</v>
      </c>
      <c r="M427" s="5" t="s">
        <v>22</v>
      </c>
      <c r="N427" s="88">
        <v>2</v>
      </c>
      <c r="O427" s="4" t="s">
        <v>25</v>
      </c>
      <c r="P427" s="88">
        <v>1</v>
      </c>
      <c r="Q427" s="4" t="s">
        <v>28</v>
      </c>
      <c r="R427" s="88" t="s">
        <v>6185</v>
      </c>
      <c r="S427" s="4" t="s">
        <v>631</v>
      </c>
      <c r="T427" s="66" t="str">
        <f t="shared" si="6"/>
        <v>11. Ciudades y comunidades sostenibles</v>
      </c>
      <c r="U427" s="88" t="s">
        <v>349</v>
      </c>
      <c r="V427" s="4" t="s">
        <v>350</v>
      </c>
      <c r="W427" s="88" t="s">
        <v>349</v>
      </c>
      <c r="X427" s="4" t="s">
        <v>783</v>
      </c>
      <c r="Y427" s="88" t="s">
        <v>497</v>
      </c>
      <c r="Z427" s="4" t="s">
        <v>784</v>
      </c>
      <c r="AA427" s="52" t="s">
        <v>15456</v>
      </c>
      <c r="AB427" s="3" t="s">
        <v>42</v>
      </c>
      <c r="AC427" s="4" t="s">
        <v>44</v>
      </c>
      <c r="AD427" s="4" t="s">
        <v>6458</v>
      </c>
      <c r="AE427" s="4" t="s">
        <v>6459</v>
      </c>
      <c r="AF427" s="4" t="s">
        <v>6460</v>
      </c>
      <c r="AG427" s="4" t="s">
        <v>6461</v>
      </c>
      <c r="AH427" s="3">
        <v>400</v>
      </c>
      <c r="AI427" s="4" t="s">
        <v>6462</v>
      </c>
      <c r="AJ427" s="4" t="s">
        <v>6463</v>
      </c>
      <c r="AK427" s="4" t="s">
        <v>403</v>
      </c>
      <c r="AL427" s="4" t="s">
        <v>6464</v>
      </c>
      <c r="AM427" s="3">
        <v>100</v>
      </c>
      <c r="AN427" s="3">
        <v>100</v>
      </c>
      <c r="AO427" s="3">
        <v>100</v>
      </c>
      <c r="AP427" s="3">
        <v>100</v>
      </c>
      <c r="AQ427" s="6">
        <v>400</v>
      </c>
      <c r="AR427" s="5" t="s">
        <v>6465</v>
      </c>
      <c r="AS427" s="5" t="s">
        <v>6466</v>
      </c>
      <c r="AT427" s="4" t="s">
        <v>6467</v>
      </c>
      <c r="AU427" s="4" t="s">
        <v>6468</v>
      </c>
      <c r="AV427" s="4" t="s">
        <v>6469</v>
      </c>
      <c r="AW427" s="4" t="s">
        <v>6467</v>
      </c>
      <c r="AX427" s="4" t="s">
        <v>6468</v>
      </c>
      <c r="AY427" s="4" t="s">
        <v>6470</v>
      </c>
      <c r="AZ427" s="4" t="s">
        <v>6467</v>
      </c>
      <c r="BA427" s="4" t="s">
        <v>6468</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7">
        <v>210627289.41999999</v>
      </c>
    </row>
    <row r="428" spans="1:118" ht="15.75" hidden="1">
      <c r="A428" s="49" t="str">
        <f>B428&amp;COUNTIF($B$3:B428,B428)</f>
        <v>03C0013</v>
      </c>
      <c r="B428" s="3" t="s">
        <v>6421</v>
      </c>
      <c r="C428" s="4" t="s">
        <v>6422</v>
      </c>
      <c r="D428" s="4" t="s">
        <v>6423</v>
      </c>
      <c r="E428" s="4" t="s">
        <v>6424</v>
      </c>
      <c r="F428" s="4" t="s">
        <v>6425</v>
      </c>
      <c r="G428" s="4" t="s">
        <v>5926</v>
      </c>
      <c r="H428" s="3" t="s">
        <v>231</v>
      </c>
      <c r="I428" s="4" t="s">
        <v>232</v>
      </c>
      <c r="J428" s="4" t="s">
        <v>6471</v>
      </c>
      <c r="K428" s="5" t="s">
        <v>6472</v>
      </c>
      <c r="L428" s="6">
        <v>2</v>
      </c>
      <c r="M428" s="5" t="s">
        <v>22</v>
      </c>
      <c r="N428" s="88" t="s">
        <v>349</v>
      </c>
      <c r="O428" s="5" t="s">
        <v>25</v>
      </c>
      <c r="P428" s="88" t="s">
        <v>497</v>
      </c>
      <c r="Q428" s="5" t="s">
        <v>28</v>
      </c>
      <c r="R428" s="88">
        <v>16</v>
      </c>
      <c r="S428" s="4" t="s">
        <v>31</v>
      </c>
      <c r="T428" s="66" t="str">
        <f t="shared" si="6"/>
        <v>16. Paz, justicia e instituciones sólidas</v>
      </c>
      <c r="U428" s="88" t="s">
        <v>497</v>
      </c>
      <c r="V428" s="4" t="s">
        <v>34</v>
      </c>
      <c r="W428" s="88" t="s">
        <v>3581</v>
      </c>
      <c r="X428" s="4" t="s">
        <v>235</v>
      </c>
      <c r="Y428" s="88" t="s">
        <v>349</v>
      </c>
      <c r="Z428" s="4" t="s">
        <v>236</v>
      </c>
      <c r="AA428" s="52" t="s">
        <v>15449</v>
      </c>
      <c r="AB428" s="3" t="s">
        <v>237</v>
      </c>
      <c r="AC428" s="4" t="s">
        <v>238</v>
      </c>
      <c r="AD428" s="4" t="s">
        <v>6473</v>
      </c>
      <c r="AE428" s="4" t="s">
        <v>6474</v>
      </c>
      <c r="AF428" s="4" t="s">
        <v>6475</v>
      </c>
      <c r="AG428" s="4" t="s">
        <v>6476</v>
      </c>
      <c r="AH428" s="3">
        <v>1</v>
      </c>
      <c r="AI428" s="4" t="s">
        <v>6477</v>
      </c>
      <c r="AJ428" s="3" t="s">
        <v>362</v>
      </c>
      <c r="AK428" s="4" t="s">
        <v>6478</v>
      </c>
      <c r="AL428" s="4" t="s">
        <v>6479</v>
      </c>
      <c r="AM428" s="8">
        <v>0</v>
      </c>
      <c r="AN428" s="8">
        <v>0</v>
      </c>
      <c r="AO428" s="8">
        <v>0</v>
      </c>
      <c r="AP428" s="8">
        <v>1</v>
      </c>
      <c r="AQ428" s="6">
        <v>1</v>
      </c>
      <c r="AR428" s="5" t="s">
        <v>6480</v>
      </c>
      <c r="AS428" s="5" t="s">
        <v>6481</v>
      </c>
      <c r="AT428" s="4" t="s">
        <v>6482</v>
      </c>
      <c r="AU428" s="4" t="s">
        <v>6483</v>
      </c>
      <c r="AV428" s="4" t="s">
        <v>6484</v>
      </c>
      <c r="AW428" s="4" t="s">
        <v>6482</v>
      </c>
      <c r="AX428" s="4" t="s">
        <v>6483</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7">
        <v>179736</v>
      </c>
    </row>
    <row r="429" spans="1:118" ht="15.75" hidden="1">
      <c r="A429" s="49" t="str">
        <f>B429&amp;COUNTIF($B$3:B429,B429)</f>
        <v>03C0014</v>
      </c>
      <c r="B429" s="3" t="s">
        <v>6421</v>
      </c>
      <c r="C429" s="4" t="s">
        <v>6422</v>
      </c>
      <c r="D429" s="4" t="s">
        <v>6423</v>
      </c>
      <c r="E429" s="4" t="s">
        <v>6424</v>
      </c>
      <c r="F429" s="4" t="s">
        <v>6425</v>
      </c>
      <c r="G429" s="4" t="s">
        <v>5926</v>
      </c>
      <c r="H429" s="3" t="s">
        <v>248</v>
      </c>
      <c r="I429" s="4" t="s">
        <v>249</v>
      </c>
      <c r="J429" s="4" t="s">
        <v>6485</v>
      </c>
      <c r="K429" s="5" t="s">
        <v>6486</v>
      </c>
      <c r="L429" s="6">
        <v>2</v>
      </c>
      <c r="M429" s="5" t="s">
        <v>22</v>
      </c>
      <c r="N429" s="88" t="s">
        <v>349</v>
      </c>
      <c r="O429" s="4" t="s">
        <v>25</v>
      </c>
      <c r="P429" s="88" t="s">
        <v>497</v>
      </c>
      <c r="Q429" s="4" t="s">
        <v>28</v>
      </c>
      <c r="R429" s="88">
        <v>16</v>
      </c>
      <c r="S429" s="4" t="s">
        <v>31</v>
      </c>
      <c r="T429" s="66" t="str">
        <f t="shared" si="6"/>
        <v>16. Paz, justicia e instituciones sólidas</v>
      </c>
      <c r="U429" s="88" t="s">
        <v>497</v>
      </c>
      <c r="V429" s="4" t="s">
        <v>34</v>
      </c>
      <c r="W429" s="88" t="s">
        <v>528</v>
      </c>
      <c r="X429" s="4" t="s">
        <v>37</v>
      </c>
      <c r="Y429" s="88" t="s">
        <v>840</v>
      </c>
      <c r="Z429" s="4" t="s">
        <v>252</v>
      </c>
      <c r="AA429" s="52" t="s">
        <v>122</v>
      </c>
      <c r="AB429" s="3" t="s">
        <v>253</v>
      </c>
      <c r="AC429" s="4" t="s">
        <v>254</v>
      </c>
      <c r="AD429" s="4" t="s">
        <v>6487</v>
      </c>
      <c r="AE429" s="4" t="s">
        <v>6488</v>
      </c>
      <c r="AF429" s="4" t="s">
        <v>6489</v>
      </c>
      <c r="AG429" s="4" t="s">
        <v>6490</v>
      </c>
      <c r="AH429" s="8">
        <v>1</v>
      </c>
      <c r="AI429" s="4" t="s">
        <v>6491</v>
      </c>
      <c r="AJ429" s="4" t="s">
        <v>6492</v>
      </c>
      <c r="AK429" s="4" t="s">
        <v>59</v>
      </c>
      <c r="AL429" s="4" t="s">
        <v>6493</v>
      </c>
      <c r="AM429" s="9">
        <v>1</v>
      </c>
      <c r="AN429" s="9">
        <v>1</v>
      </c>
      <c r="AO429" s="9">
        <v>1</v>
      </c>
      <c r="AP429" s="9">
        <v>1</v>
      </c>
      <c r="AQ429" s="6">
        <v>1</v>
      </c>
      <c r="AR429" s="5" t="s">
        <v>6494</v>
      </c>
      <c r="AS429" s="5" t="s">
        <v>6495</v>
      </c>
      <c r="AT429" s="4" t="s">
        <v>6496</v>
      </c>
      <c r="AU429" s="4" t="s">
        <v>6497</v>
      </c>
      <c r="AV429" s="4" t="s">
        <v>229</v>
      </c>
      <c r="AW429" s="4" t="s">
        <v>229</v>
      </c>
      <c r="AX429" s="4" t="s">
        <v>229</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7">
        <v>5369833</v>
      </c>
    </row>
    <row r="430" spans="1:118" ht="15.75" hidden="1">
      <c r="A430" s="49" t="str">
        <f>B430&amp;COUNTIF($B$3:B430,B430)</f>
        <v>03C0015</v>
      </c>
      <c r="B430" s="3" t="s">
        <v>6421</v>
      </c>
      <c r="C430" s="4" t="s">
        <v>6422</v>
      </c>
      <c r="D430" s="4" t="s">
        <v>6423</v>
      </c>
      <c r="E430" s="4" t="s">
        <v>6424</v>
      </c>
      <c r="F430" s="4" t="s">
        <v>6425</v>
      </c>
      <c r="G430" s="4" t="s">
        <v>5926</v>
      </c>
      <c r="H430" s="3" t="s">
        <v>263</v>
      </c>
      <c r="I430" s="4" t="s">
        <v>264</v>
      </c>
      <c r="J430" s="4" t="s">
        <v>6498</v>
      </c>
      <c r="K430" s="5" t="s">
        <v>6499</v>
      </c>
      <c r="L430" s="6">
        <v>2</v>
      </c>
      <c r="M430" s="5" t="s">
        <v>22</v>
      </c>
      <c r="N430" s="88" t="s">
        <v>349</v>
      </c>
      <c r="O430" s="5" t="s">
        <v>25</v>
      </c>
      <c r="P430" s="88" t="s">
        <v>497</v>
      </c>
      <c r="Q430" s="5" t="s">
        <v>28</v>
      </c>
      <c r="R430" s="88">
        <v>5</v>
      </c>
      <c r="S430" s="4" t="s">
        <v>268</v>
      </c>
      <c r="T430" s="66" t="str">
        <f t="shared" si="6"/>
        <v xml:space="preserve">5. Igualdad de género </v>
      </c>
      <c r="U430" s="88" t="s">
        <v>497</v>
      </c>
      <c r="V430" s="4" t="s">
        <v>34</v>
      </c>
      <c r="W430" s="88" t="s">
        <v>349</v>
      </c>
      <c r="X430" s="4" t="s">
        <v>269</v>
      </c>
      <c r="Y430" s="88" t="s">
        <v>840</v>
      </c>
      <c r="Z430" s="4" t="s">
        <v>270</v>
      </c>
      <c r="AA430" s="52" t="s">
        <v>15450</v>
      </c>
      <c r="AB430" s="3" t="s">
        <v>271</v>
      </c>
      <c r="AC430" s="4" t="s">
        <v>272</v>
      </c>
      <c r="AD430" s="4" t="s">
        <v>6500</v>
      </c>
      <c r="AE430" s="4" t="s">
        <v>6501</v>
      </c>
      <c r="AF430" s="4" t="s">
        <v>6502</v>
      </c>
      <c r="AG430" s="4" t="s">
        <v>6503</v>
      </c>
      <c r="AH430" s="3">
        <v>72</v>
      </c>
      <c r="AI430" s="4" t="s">
        <v>6504</v>
      </c>
      <c r="AJ430" s="4" t="s">
        <v>6505</v>
      </c>
      <c r="AK430" s="4" t="s">
        <v>403</v>
      </c>
      <c r="AL430" s="4" t="s">
        <v>6506</v>
      </c>
      <c r="AM430" s="3">
        <v>18</v>
      </c>
      <c r="AN430" s="3">
        <v>18</v>
      </c>
      <c r="AO430" s="3">
        <v>18</v>
      </c>
      <c r="AP430" s="3">
        <v>1</v>
      </c>
      <c r="AQ430" s="6">
        <v>256</v>
      </c>
      <c r="AR430" s="5" t="s">
        <v>6507</v>
      </c>
      <c r="AS430" s="5" t="s">
        <v>6508</v>
      </c>
      <c r="AT430" s="4" t="s">
        <v>6482</v>
      </c>
      <c r="AU430" s="4" t="s">
        <v>6509</v>
      </c>
      <c r="AV430" s="4" t="s">
        <v>6510</v>
      </c>
      <c r="AW430" s="4" t="s">
        <v>6482</v>
      </c>
      <c r="AX430" s="4" t="s">
        <v>6509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7">
        <v>28484</v>
      </c>
    </row>
    <row r="431" spans="1:118" ht="15.75" hidden="1">
      <c r="A431" s="49" t="str">
        <f>B431&amp;COUNTIF($B$3:B431,B431)</f>
        <v>03C0016</v>
      </c>
      <c r="B431" s="3" t="s">
        <v>6421</v>
      </c>
      <c r="C431" s="4" t="s">
        <v>6422</v>
      </c>
      <c r="D431" s="4" t="s">
        <v>6423</v>
      </c>
      <c r="E431" s="4" t="s">
        <v>6424</v>
      </c>
      <c r="F431" s="4" t="s">
        <v>6425</v>
      </c>
      <c r="G431" s="4" t="s">
        <v>5926</v>
      </c>
      <c r="H431" s="3" t="s">
        <v>282</v>
      </c>
      <c r="I431" s="4" t="s">
        <v>283</v>
      </c>
      <c r="J431" s="4" t="s">
        <v>6511</v>
      </c>
      <c r="K431" s="5" t="s">
        <v>6512</v>
      </c>
      <c r="L431" s="6">
        <v>2</v>
      </c>
      <c r="M431" s="5" t="s">
        <v>22</v>
      </c>
      <c r="N431" s="88" t="s">
        <v>349</v>
      </c>
      <c r="O431" s="4" t="s">
        <v>25</v>
      </c>
      <c r="P431" s="88" t="s">
        <v>497</v>
      </c>
      <c r="Q431" s="4" t="s">
        <v>28</v>
      </c>
      <c r="R431" s="88">
        <v>10</v>
      </c>
      <c r="S431" s="4" t="s">
        <v>286</v>
      </c>
      <c r="T431" s="66" t="str">
        <f t="shared" si="6"/>
        <v xml:space="preserve">10. Reducción de las desigualdades </v>
      </c>
      <c r="U431" s="88" t="s">
        <v>497</v>
      </c>
      <c r="V431" s="4" t="s">
        <v>34</v>
      </c>
      <c r="W431" s="88" t="s">
        <v>349</v>
      </c>
      <c r="X431" s="4" t="s">
        <v>269</v>
      </c>
      <c r="Y431" s="88" t="s">
        <v>840</v>
      </c>
      <c r="Z431" s="4" t="s">
        <v>270</v>
      </c>
      <c r="AA431" s="52" t="s">
        <v>15450</v>
      </c>
      <c r="AB431" s="3" t="s">
        <v>287</v>
      </c>
      <c r="AC431" s="4" t="s">
        <v>288</v>
      </c>
      <c r="AD431" s="4" t="s">
        <v>6513</v>
      </c>
      <c r="AE431" s="4" t="s">
        <v>6501</v>
      </c>
      <c r="AF431" s="4" t="s">
        <v>6514</v>
      </c>
      <c r="AG431" s="4" t="s">
        <v>6515</v>
      </c>
      <c r="AH431" s="3">
        <v>800</v>
      </c>
      <c r="AI431" s="4" t="s">
        <v>6516</v>
      </c>
      <c r="AJ431" s="4" t="s">
        <v>6517</v>
      </c>
      <c r="AK431" s="4" t="s">
        <v>403</v>
      </c>
      <c r="AL431" s="4" t="s">
        <v>6518</v>
      </c>
      <c r="AM431" s="3">
        <v>200</v>
      </c>
      <c r="AN431" s="3">
        <v>200</v>
      </c>
      <c r="AO431" s="3">
        <v>200</v>
      </c>
      <c r="AP431" s="3">
        <v>200</v>
      </c>
      <c r="AQ431" s="6">
        <v>1350</v>
      </c>
      <c r="AR431" s="5" t="s">
        <v>6507</v>
      </c>
      <c r="AS431" s="5" t="s">
        <v>6481</v>
      </c>
      <c r="AT431" s="4" t="s">
        <v>6482</v>
      </c>
      <c r="AU431" s="4" t="s">
        <v>6509</v>
      </c>
      <c r="AV431" s="4" t="s">
        <v>6519</v>
      </c>
      <c r="AW431" s="4" t="s">
        <v>6482</v>
      </c>
      <c r="AX431" s="4" t="s">
        <v>6509</v>
      </c>
      <c r="AY431" s="4" t="s">
        <v>6520</v>
      </c>
      <c r="AZ431" s="4" t="s">
        <v>6482</v>
      </c>
      <c r="BA431" s="4" t="s">
        <v>6509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7">
        <v>2009612</v>
      </c>
    </row>
    <row r="432" spans="1:118" ht="15.75" hidden="1">
      <c r="A432" s="49" t="str">
        <f>B432&amp;COUNTIF($B$3:B432,B432)</f>
        <v>03C0017</v>
      </c>
      <c r="B432" s="3" t="s">
        <v>6421</v>
      </c>
      <c r="C432" s="4" t="s">
        <v>6422</v>
      </c>
      <c r="D432" s="4" t="s">
        <v>6541</v>
      </c>
      <c r="E432" s="4" t="s">
        <v>6424</v>
      </c>
      <c r="F432" s="4" t="s">
        <v>6425</v>
      </c>
      <c r="G432" s="4" t="s">
        <v>5926</v>
      </c>
      <c r="H432" s="3" t="s">
        <v>345</v>
      </c>
      <c r="I432" s="4" t="s">
        <v>346</v>
      </c>
      <c r="J432" s="4" t="s">
        <v>347</v>
      </c>
      <c r="K432" s="5" t="s">
        <v>6542</v>
      </c>
      <c r="L432" s="6">
        <v>2</v>
      </c>
      <c r="M432" s="5" t="s">
        <v>22</v>
      </c>
      <c r="N432" s="88" t="s">
        <v>349</v>
      </c>
      <c r="O432" s="4" t="s">
        <v>25</v>
      </c>
      <c r="P432" s="88" t="s">
        <v>497</v>
      </c>
      <c r="Q432" s="4" t="s">
        <v>28</v>
      </c>
      <c r="R432" s="88" t="s">
        <v>1593</v>
      </c>
      <c r="S432" s="4" t="s">
        <v>286</v>
      </c>
      <c r="T432" s="66" t="str">
        <f t="shared" si="6"/>
        <v xml:space="preserve">10. Reducción de las desigualdades </v>
      </c>
      <c r="U432" s="88" t="s">
        <v>349</v>
      </c>
      <c r="V432" s="4" t="s">
        <v>350</v>
      </c>
      <c r="W432" s="88" t="s">
        <v>351</v>
      </c>
      <c r="X432" s="4" t="s">
        <v>352</v>
      </c>
      <c r="Y432" s="88" t="s">
        <v>353</v>
      </c>
      <c r="Z432" s="4" t="s">
        <v>354</v>
      </c>
      <c r="AA432" s="52" t="s">
        <v>1351</v>
      </c>
      <c r="AB432" s="3" t="s">
        <v>2510</v>
      </c>
      <c r="AC432" s="4" t="s">
        <v>355</v>
      </c>
      <c r="AD432" s="4" t="s">
        <v>356</v>
      </c>
      <c r="AE432" s="4" t="s">
        <v>357</v>
      </c>
      <c r="AF432" s="4" t="s">
        <v>358</v>
      </c>
      <c r="AG432" s="4" t="s">
        <v>359</v>
      </c>
      <c r="AH432" s="8">
        <v>1</v>
      </c>
      <c r="AI432" s="4" t="s">
        <v>360</v>
      </c>
      <c r="AJ432" s="4" t="s">
        <v>361</v>
      </c>
      <c r="AK432" s="4" t="s">
        <v>59</v>
      </c>
      <c r="AL432" s="4" t="s">
        <v>362</v>
      </c>
      <c r="AM432" s="3">
        <v>0</v>
      </c>
      <c r="AN432" s="3">
        <v>0.5</v>
      </c>
      <c r="AO432" s="3">
        <v>1</v>
      </c>
      <c r="AP432" s="3">
        <v>1</v>
      </c>
      <c r="AQ432" s="3">
        <v>1</v>
      </c>
      <c r="AR432" s="4" t="s">
        <v>363</v>
      </c>
      <c r="AS432" s="4" t="s">
        <v>364</v>
      </c>
      <c r="AT432" s="4" t="s">
        <v>362</v>
      </c>
      <c r="AU432" s="4" t="s">
        <v>362</v>
      </c>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Y432" s="67">
        <v>2020094</v>
      </c>
    </row>
    <row r="433" spans="1:118" ht="15.75" hidden="1">
      <c r="A433" s="49" t="str">
        <f>B433&amp;COUNTIF($B$3:B433,B433)</f>
        <v>03C0018</v>
      </c>
      <c r="B433" s="3" t="s">
        <v>6421</v>
      </c>
      <c r="C433" s="4" t="s">
        <v>6422</v>
      </c>
      <c r="D433" s="4" t="s">
        <v>6423</v>
      </c>
      <c r="E433" s="4" t="s">
        <v>6424</v>
      </c>
      <c r="F433" s="4" t="s">
        <v>6425</v>
      </c>
      <c r="G433" s="4" t="s">
        <v>5926</v>
      </c>
      <c r="H433" s="3" t="s">
        <v>779</v>
      </c>
      <c r="I433" s="4" t="s">
        <v>780</v>
      </c>
      <c r="J433" s="4" t="s">
        <v>6521</v>
      </c>
      <c r="K433" s="5" t="s">
        <v>6522</v>
      </c>
      <c r="L433" s="6">
        <v>2</v>
      </c>
      <c r="M433" s="5" t="s">
        <v>22</v>
      </c>
      <c r="N433" s="88">
        <v>2</v>
      </c>
      <c r="O433" s="5" t="s">
        <v>25</v>
      </c>
      <c r="P433" s="88">
        <v>1</v>
      </c>
      <c r="Q433" s="5" t="s">
        <v>28</v>
      </c>
      <c r="R433" s="88">
        <v>11</v>
      </c>
      <c r="S433" s="4" t="s">
        <v>631</v>
      </c>
      <c r="T433" s="66" t="str">
        <f t="shared" si="6"/>
        <v>11. Ciudades y comunidades sostenibles</v>
      </c>
      <c r="U433" s="88" t="s">
        <v>349</v>
      </c>
      <c r="V433" s="4" t="s">
        <v>350</v>
      </c>
      <c r="W433" s="88" t="s">
        <v>349</v>
      </c>
      <c r="X433" s="4" t="s">
        <v>783</v>
      </c>
      <c r="Y433" s="88" t="s">
        <v>497</v>
      </c>
      <c r="Z433" s="4" t="s">
        <v>784</v>
      </c>
      <c r="AA433" s="52" t="s">
        <v>15456</v>
      </c>
      <c r="AB433" s="3" t="s">
        <v>785</v>
      </c>
      <c r="AC433" s="4" t="s">
        <v>786</v>
      </c>
      <c r="AD433" s="4" t="s">
        <v>6523</v>
      </c>
      <c r="AE433" s="4" t="s">
        <v>6524</v>
      </c>
      <c r="AF433" s="4" t="s">
        <v>6525</v>
      </c>
      <c r="AG433" s="4" t="s">
        <v>6526</v>
      </c>
      <c r="AH433" s="3">
        <v>6</v>
      </c>
      <c r="AI433" s="4" t="s">
        <v>6527</v>
      </c>
      <c r="AJ433" s="4" t="s">
        <v>6528</v>
      </c>
      <c r="AK433" s="4" t="s">
        <v>520</v>
      </c>
      <c r="AL433" s="4" t="s">
        <v>6529</v>
      </c>
      <c r="AM433" s="3">
        <v>2</v>
      </c>
      <c r="AN433" s="3">
        <v>2</v>
      </c>
      <c r="AO433" s="3">
        <v>1</v>
      </c>
      <c r="AP433" s="3">
        <v>1</v>
      </c>
      <c r="AQ433" s="6">
        <v>12</v>
      </c>
      <c r="AR433" s="5" t="s">
        <v>6530</v>
      </c>
      <c r="AS433" s="5" t="s">
        <v>6531</v>
      </c>
      <c r="AT433" s="4" t="s">
        <v>6532</v>
      </c>
      <c r="AU433" s="4" t="s">
        <v>6533</v>
      </c>
      <c r="AV433" s="4" t="s">
        <v>6534</v>
      </c>
      <c r="AW433" s="4" t="s">
        <v>6535</v>
      </c>
      <c r="AX433" s="4" t="s">
        <v>6536</v>
      </c>
      <c r="AY433" s="4" t="s">
        <v>6537</v>
      </c>
      <c r="AZ433" s="4" t="s">
        <v>6535</v>
      </c>
      <c r="BA433" s="4" t="s">
        <v>6536</v>
      </c>
      <c r="BB433" s="4" t="s">
        <v>6538</v>
      </c>
      <c r="BC433" s="4" t="s">
        <v>6532</v>
      </c>
      <c r="BD433" s="4" t="s">
        <v>6533</v>
      </c>
      <c r="BE433" s="4" t="s">
        <v>6539</v>
      </c>
      <c r="BF433" s="4" t="s">
        <v>6535</v>
      </c>
      <c r="BG433" s="4" t="s">
        <v>6536</v>
      </c>
      <c r="BH433" s="4" t="s">
        <v>6540</v>
      </c>
      <c r="BI433" s="4" t="s">
        <v>6532</v>
      </c>
      <c r="BJ433" s="4" t="s">
        <v>6533</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7">
        <v>12431612</v>
      </c>
    </row>
    <row r="434" spans="1:118" ht="15.75" hidden="1">
      <c r="A434" s="49" t="str">
        <f>B434&amp;COUNTIF($B$3:B434,B434)</f>
        <v>03PDIV1</v>
      </c>
      <c r="B434" s="3" t="s">
        <v>6543</v>
      </c>
      <c r="C434" s="4" t="s">
        <v>6544</v>
      </c>
      <c r="D434" s="4" t="s">
        <v>6545</v>
      </c>
      <c r="E434" s="4" t="s">
        <v>6546</v>
      </c>
      <c r="F434" s="4" t="s">
        <v>6547</v>
      </c>
      <c r="G434" s="4" t="s">
        <v>6548</v>
      </c>
      <c r="H434" s="3" t="s">
        <v>7662</v>
      </c>
      <c r="I434" s="4" t="s">
        <v>15524</v>
      </c>
      <c r="J434" s="4" t="s">
        <v>15521</v>
      </c>
      <c r="K434" s="5" t="s">
        <v>15525</v>
      </c>
      <c r="L434" s="6">
        <v>1</v>
      </c>
      <c r="M434" s="5" t="s">
        <v>125</v>
      </c>
      <c r="N434" s="88">
        <v>4</v>
      </c>
      <c r="O434" s="5" t="s">
        <v>133</v>
      </c>
      <c r="P434" s="88">
        <v>2</v>
      </c>
      <c r="Q434" s="5" t="s">
        <v>165</v>
      </c>
      <c r="R434" s="88">
        <v>11</v>
      </c>
      <c r="S434" s="4" t="s">
        <v>631</v>
      </c>
      <c r="T434" s="66" t="str">
        <f t="shared" si="6"/>
        <v>11. Ciudades y comunidades sostenibles</v>
      </c>
      <c r="U434" s="88">
        <v>2</v>
      </c>
      <c r="V434" s="4" t="s">
        <v>350</v>
      </c>
      <c r="W434" s="88">
        <v>2</v>
      </c>
      <c r="X434" s="4" t="s">
        <v>783</v>
      </c>
      <c r="Y434" s="88">
        <v>5</v>
      </c>
      <c r="Z434" s="4" t="s">
        <v>6551</v>
      </c>
      <c r="AA434" s="52" t="s">
        <v>15485</v>
      </c>
      <c r="AB434" s="3" t="s">
        <v>6625</v>
      </c>
      <c r="AC434" s="4" t="s">
        <v>6626</v>
      </c>
      <c r="AD434" s="4" t="s">
        <v>15521</v>
      </c>
      <c r="AE434" s="4" t="s">
        <v>15521</v>
      </c>
      <c r="AF434" s="4" t="s">
        <v>15521</v>
      </c>
      <c r="AG434" s="4" t="s">
        <v>15521</v>
      </c>
      <c r="AH434" s="3" t="s">
        <v>15521</v>
      </c>
      <c r="AI434" s="4" t="s">
        <v>15526</v>
      </c>
      <c r="AJ434" s="4" t="s">
        <v>15521</v>
      </c>
      <c r="AK434" s="4" t="s">
        <v>15521</v>
      </c>
      <c r="AL434" s="4" t="s">
        <v>15521</v>
      </c>
      <c r="AM434" s="3" t="s">
        <v>15521</v>
      </c>
      <c r="AN434" s="3" t="s">
        <v>15521</v>
      </c>
      <c r="AO434" s="3" t="s">
        <v>15521</v>
      </c>
      <c r="AP434" s="3" t="s">
        <v>15521</v>
      </c>
      <c r="AQ434" s="3" t="s">
        <v>15521</v>
      </c>
      <c r="AR434" s="5" t="s">
        <v>15521</v>
      </c>
      <c r="AS434" s="5" t="s">
        <v>15521</v>
      </c>
      <c r="AT434" s="4" t="s">
        <v>15521</v>
      </c>
      <c r="AU434" s="4" t="s">
        <v>15521</v>
      </c>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row>
    <row r="435" spans="1:118" ht="15.75" hidden="1">
      <c r="A435" s="49" t="str">
        <f>B435&amp;COUNTIF($B$3:B435,B435)</f>
        <v>03PDIV2</v>
      </c>
      <c r="B435" s="3" t="s">
        <v>6543</v>
      </c>
      <c r="C435" s="4" t="s">
        <v>6544</v>
      </c>
      <c r="D435" s="4" t="s">
        <v>6545</v>
      </c>
      <c r="E435" s="4" t="s">
        <v>6546</v>
      </c>
      <c r="F435" s="4" t="s">
        <v>6547</v>
      </c>
      <c r="G435" s="4" t="s">
        <v>6548</v>
      </c>
      <c r="H435" s="3" t="s">
        <v>14</v>
      </c>
      <c r="I435" s="4" t="s">
        <v>16</v>
      </c>
      <c r="J435" s="4" t="s">
        <v>6549</v>
      </c>
      <c r="K435" s="5" t="s">
        <v>6550</v>
      </c>
      <c r="L435" s="6">
        <v>1</v>
      </c>
      <c r="M435" s="5" t="s">
        <v>125</v>
      </c>
      <c r="N435" s="88">
        <v>4</v>
      </c>
      <c r="O435" s="5" t="s">
        <v>133</v>
      </c>
      <c r="P435" s="88">
        <v>2</v>
      </c>
      <c r="Q435" s="5" t="s">
        <v>165</v>
      </c>
      <c r="R435" s="88" t="s">
        <v>6185</v>
      </c>
      <c r="S435" s="4" t="s">
        <v>631</v>
      </c>
      <c r="T435" s="66" t="str">
        <f t="shared" si="6"/>
        <v>11. Ciudades y comunidades sostenibles</v>
      </c>
      <c r="U435" s="88" t="s">
        <v>349</v>
      </c>
      <c r="V435" s="4" t="s">
        <v>350</v>
      </c>
      <c r="W435" s="88" t="s">
        <v>349</v>
      </c>
      <c r="X435" s="4" t="s">
        <v>783</v>
      </c>
      <c r="Y435" s="88" t="s">
        <v>498</v>
      </c>
      <c r="Z435" s="4" t="s">
        <v>6551</v>
      </c>
      <c r="AA435" s="52" t="s">
        <v>15485</v>
      </c>
      <c r="AB435" s="3" t="s">
        <v>42</v>
      </c>
      <c r="AC435" s="4" t="s">
        <v>44</v>
      </c>
      <c r="AD435" s="4" t="s">
        <v>6552</v>
      </c>
      <c r="AE435" s="4" t="s">
        <v>6553</v>
      </c>
      <c r="AF435" s="4" t="s">
        <v>6554</v>
      </c>
      <c r="AG435" s="4" t="s">
        <v>6555</v>
      </c>
      <c r="AH435" s="3">
        <v>1</v>
      </c>
      <c r="AI435" s="4" t="s">
        <v>6556</v>
      </c>
      <c r="AJ435" s="4" t="s">
        <v>6557</v>
      </c>
      <c r="AK435" s="4" t="s">
        <v>403</v>
      </c>
      <c r="AL435" s="4" t="s">
        <v>6558</v>
      </c>
      <c r="AM435" s="3">
        <v>604</v>
      </c>
      <c r="AN435" s="3">
        <v>604</v>
      </c>
      <c r="AO435" s="3">
        <v>604</v>
      </c>
      <c r="AP435" s="3">
        <v>604</v>
      </c>
      <c r="AQ435" s="3" t="s">
        <v>6559</v>
      </c>
      <c r="AR435" s="5" t="s">
        <v>6560</v>
      </c>
      <c r="AS435" s="5" t="s">
        <v>6561</v>
      </c>
      <c r="AT435" s="4" t="s">
        <v>6562</v>
      </c>
      <c r="AU435" s="4" t="s">
        <v>6563</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7">
        <v>233442008.23000002</v>
      </c>
    </row>
    <row r="436" spans="1:118" ht="15.75" hidden="1">
      <c r="A436" s="49" t="str">
        <f>B436&amp;COUNTIF($B$3:B436,B436)</f>
        <v>03PDIV3</v>
      </c>
      <c r="B436" s="3" t="s">
        <v>6543</v>
      </c>
      <c r="C436" s="4" t="s">
        <v>6544</v>
      </c>
      <c r="D436" s="4" t="s">
        <v>6545</v>
      </c>
      <c r="E436" s="4" t="s">
        <v>6546</v>
      </c>
      <c r="F436" s="4" t="s">
        <v>6547</v>
      </c>
      <c r="G436" s="4" t="s">
        <v>6548</v>
      </c>
      <c r="H436" s="3" t="s">
        <v>231</v>
      </c>
      <c r="I436" s="4" t="s">
        <v>232</v>
      </c>
      <c r="J436" s="4" t="s">
        <v>362</v>
      </c>
      <c r="K436" s="5" t="s">
        <v>6564</v>
      </c>
      <c r="L436" s="6">
        <v>1</v>
      </c>
      <c r="M436" s="5" t="s">
        <v>125</v>
      </c>
      <c r="N436" s="88" t="s">
        <v>840</v>
      </c>
      <c r="O436" s="4" t="s">
        <v>133</v>
      </c>
      <c r="P436" s="88" t="s">
        <v>349</v>
      </c>
      <c r="Q436" s="4" t="s">
        <v>165</v>
      </c>
      <c r="R436" s="88">
        <v>16</v>
      </c>
      <c r="S436" s="4" t="s">
        <v>31</v>
      </c>
      <c r="T436" s="66" t="str">
        <f t="shared" si="6"/>
        <v>16. Paz, justicia e instituciones sólidas</v>
      </c>
      <c r="U436" s="88" t="s">
        <v>497</v>
      </c>
      <c r="V436" s="4" t="s">
        <v>34</v>
      </c>
      <c r="W436" s="88" t="s">
        <v>3581</v>
      </c>
      <c r="X436" s="4" t="s">
        <v>235</v>
      </c>
      <c r="Y436" s="88" t="s">
        <v>349</v>
      </c>
      <c r="Z436" s="4" t="s">
        <v>236</v>
      </c>
      <c r="AA436" s="52" t="s">
        <v>15449</v>
      </c>
      <c r="AB436" s="3" t="s">
        <v>237</v>
      </c>
      <c r="AC436" s="4" t="s">
        <v>238</v>
      </c>
      <c r="AD436" s="4" t="s">
        <v>6565</v>
      </c>
      <c r="AE436" s="4" t="s">
        <v>6566</v>
      </c>
      <c r="AF436" s="4" t="s">
        <v>6567</v>
      </c>
      <c r="AG436" s="4" t="s">
        <v>6568</v>
      </c>
      <c r="AH436" s="3">
        <v>1</v>
      </c>
      <c r="AI436" s="4" t="s">
        <v>6569</v>
      </c>
      <c r="AJ436" s="4" t="s">
        <v>6570</v>
      </c>
      <c r="AK436" s="4" t="s">
        <v>599</v>
      </c>
      <c r="AL436" s="4" t="s">
        <v>6571</v>
      </c>
      <c r="AM436" s="8">
        <v>0</v>
      </c>
      <c r="AN436" s="8">
        <v>0</v>
      </c>
      <c r="AO436" s="8">
        <v>0.3</v>
      </c>
      <c r="AP436" s="8">
        <v>0.7</v>
      </c>
      <c r="AQ436" s="3" t="s">
        <v>6572</v>
      </c>
      <c r="AR436" s="5" t="s">
        <v>6573</v>
      </c>
      <c r="AS436" s="5" t="s">
        <v>6574</v>
      </c>
      <c r="AT436" s="4" t="s">
        <v>6575</v>
      </c>
      <c r="AU436" s="4" t="s">
        <v>525</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7">
        <v>640000</v>
      </c>
    </row>
    <row r="437" spans="1:118" ht="15.75" hidden="1">
      <c r="A437" s="49" t="str">
        <f>B437&amp;COUNTIF($B$3:B437,B437)</f>
        <v>03PDIV4</v>
      </c>
      <c r="B437" s="3" t="s">
        <v>6543</v>
      </c>
      <c r="C437" s="4" t="s">
        <v>6544</v>
      </c>
      <c r="D437" s="4" t="s">
        <v>6545</v>
      </c>
      <c r="E437" s="4" t="s">
        <v>6546</v>
      </c>
      <c r="F437" s="4" t="s">
        <v>6547</v>
      </c>
      <c r="G437" s="4" t="s">
        <v>6548</v>
      </c>
      <c r="H437" s="3" t="s">
        <v>248</v>
      </c>
      <c r="I437" s="4" t="s">
        <v>249</v>
      </c>
      <c r="J437" s="4" t="s">
        <v>362</v>
      </c>
      <c r="K437" s="5" t="s">
        <v>6576</v>
      </c>
      <c r="L437" s="6">
        <v>1</v>
      </c>
      <c r="M437" s="5" t="s">
        <v>125</v>
      </c>
      <c r="N437" s="88" t="s">
        <v>351</v>
      </c>
      <c r="O437" s="5" t="s">
        <v>135</v>
      </c>
      <c r="P437" s="88" t="s">
        <v>872</v>
      </c>
      <c r="Q437" s="5" t="s">
        <v>135</v>
      </c>
      <c r="R437" s="88">
        <v>16</v>
      </c>
      <c r="S437" s="4" t="s">
        <v>31</v>
      </c>
      <c r="T437" s="66" t="str">
        <f t="shared" si="6"/>
        <v>16. Paz, justicia e instituciones sólidas</v>
      </c>
      <c r="U437" s="88" t="s">
        <v>497</v>
      </c>
      <c r="V437" s="4" t="s">
        <v>34</v>
      </c>
      <c r="W437" s="88" t="s">
        <v>528</v>
      </c>
      <c r="X437" s="4" t="s">
        <v>37</v>
      </c>
      <c r="Y437" s="88" t="s">
        <v>840</v>
      </c>
      <c r="Z437" s="4" t="s">
        <v>252</v>
      </c>
      <c r="AA437" s="52" t="s">
        <v>122</v>
      </c>
      <c r="AB437" s="3" t="s">
        <v>253</v>
      </c>
      <c r="AC437" s="4" t="s">
        <v>254</v>
      </c>
      <c r="AD437" s="4" t="s">
        <v>6577</v>
      </c>
      <c r="AE437" s="4" t="s">
        <v>6578</v>
      </c>
      <c r="AF437" s="4" t="s">
        <v>6579</v>
      </c>
      <c r="AG437" s="4" t="s">
        <v>6580</v>
      </c>
      <c r="AH437" s="8">
        <v>1</v>
      </c>
      <c r="AI437" s="4" t="s">
        <v>6581</v>
      </c>
      <c r="AJ437" s="4" t="s">
        <v>6582</v>
      </c>
      <c r="AK437" s="4" t="s">
        <v>59</v>
      </c>
      <c r="AL437" s="4" t="s">
        <v>6583</v>
      </c>
      <c r="AM437" s="9">
        <v>1</v>
      </c>
      <c r="AN437" s="9">
        <v>1</v>
      </c>
      <c r="AO437" s="9">
        <v>1</v>
      </c>
      <c r="AP437" s="9">
        <v>1</v>
      </c>
      <c r="AQ437" s="3" t="s">
        <v>6584</v>
      </c>
      <c r="AR437" s="5" t="s">
        <v>6585</v>
      </c>
      <c r="AS437" s="5" t="s">
        <v>6586</v>
      </c>
      <c r="AT437" s="4" t="s">
        <v>6587</v>
      </c>
      <c r="AU437" s="4" t="s">
        <v>6588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W437" s="15"/>
      <c r="BX437" s="15"/>
      <c r="BY437" s="67">
        <v>112403513</v>
      </c>
      <c r="BZ437" s="15"/>
      <c r="DK437" s="15"/>
      <c r="DL437" s="15"/>
      <c r="DM437" s="15"/>
      <c r="DN437" s="15"/>
    </row>
    <row r="438" spans="1:118" ht="15.75" hidden="1">
      <c r="A438" s="49" t="str">
        <f>B438&amp;COUNTIF($B$3:B438,B438)</f>
        <v>03PDIV5</v>
      </c>
      <c r="B438" s="3" t="s">
        <v>6543</v>
      </c>
      <c r="C438" s="4" t="s">
        <v>6544</v>
      </c>
      <c r="D438" s="4" t="s">
        <v>6545</v>
      </c>
      <c r="E438" s="4" t="s">
        <v>6546</v>
      </c>
      <c r="F438" s="4" t="s">
        <v>6547</v>
      </c>
      <c r="G438" s="4" t="s">
        <v>6548</v>
      </c>
      <c r="H438" s="3" t="s">
        <v>263</v>
      </c>
      <c r="I438" s="4" t="s">
        <v>264</v>
      </c>
      <c r="J438" s="4" t="s">
        <v>362</v>
      </c>
      <c r="K438" s="5" t="s">
        <v>6589</v>
      </c>
      <c r="L438" s="6">
        <v>1</v>
      </c>
      <c r="M438" s="5" t="s">
        <v>125</v>
      </c>
      <c r="N438" s="88">
        <v>5</v>
      </c>
      <c r="O438" s="4" t="s">
        <v>134</v>
      </c>
      <c r="P438" s="88">
        <v>0</v>
      </c>
      <c r="Q438" s="4" t="s">
        <v>134</v>
      </c>
      <c r="R438" s="88">
        <v>5</v>
      </c>
      <c r="S438" s="4" t="s">
        <v>268</v>
      </c>
      <c r="T438" s="66" t="str">
        <f t="shared" si="6"/>
        <v xml:space="preserve">5. Igualdad de género </v>
      </c>
      <c r="U438" s="88" t="s">
        <v>497</v>
      </c>
      <c r="V438" s="4" t="s">
        <v>34</v>
      </c>
      <c r="W438" s="88" t="s">
        <v>349</v>
      </c>
      <c r="X438" s="4" t="s">
        <v>269</v>
      </c>
      <c r="Y438" s="88" t="s">
        <v>840</v>
      </c>
      <c r="Z438" s="4" t="s">
        <v>270</v>
      </c>
      <c r="AA438" s="52" t="s">
        <v>15450</v>
      </c>
      <c r="AB438" s="3" t="s">
        <v>271</v>
      </c>
      <c r="AC438" s="4" t="s">
        <v>272</v>
      </c>
      <c r="AD438" s="4" t="s">
        <v>6590</v>
      </c>
      <c r="AE438" s="4" t="s">
        <v>6591</v>
      </c>
      <c r="AF438" s="4" t="s">
        <v>6592</v>
      </c>
      <c r="AG438" s="4" t="s">
        <v>6593</v>
      </c>
      <c r="AH438" s="3">
        <v>3</v>
      </c>
      <c r="AI438" s="4" t="s">
        <v>6594</v>
      </c>
      <c r="AJ438" s="4" t="s">
        <v>844</v>
      </c>
      <c r="AK438" s="4" t="s">
        <v>599</v>
      </c>
      <c r="AL438" s="4" t="s">
        <v>6558</v>
      </c>
      <c r="AM438" s="8">
        <v>0</v>
      </c>
      <c r="AN438" s="8">
        <v>0</v>
      </c>
      <c r="AO438" s="8">
        <v>2</v>
      </c>
      <c r="AP438" s="8">
        <v>3</v>
      </c>
      <c r="AQ438" s="3" t="s">
        <v>6595</v>
      </c>
      <c r="AR438" s="5" t="s">
        <v>6596</v>
      </c>
      <c r="AS438" s="5" t="s">
        <v>6597</v>
      </c>
      <c r="AT438" s="4" t="s">
        <v>6562</v>
      </c>
      <c r="AU438" s="4" t="s">
        <v>6563</v>
      </c>
      <c r="AV438" s="4" t="s">
        <v>229</v>
      </c>
      <c r="AW438" s="4" t="s">
        <v>229</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7">
        <v>100000</v>
      </c>
    </row>
    <row r="439" spans="1:118" ht="15.75" hidden="1">
      <c r="A439" s="49" t="str">
        <f>B439&amp;COUNTIF($B$3:B439,B439)</f>
        <v>03PDIV6</v>
      </c>
      <c r="B439" s="3" t="s">
        <v>6543</v>
      </c>
      <c r="C439" s="4" t="s">
        <v>6544</v>
      </c>
      <c r="D439" s="4" t="s">
        <v>6545</v>
      </c>
      <c r="E439" s="4" t="s">
        <v>6546</v>
      </c>
      <c r="F439" s="4" t="s">
        <v>6547</v>
      </c>
      <c r="G439" s="4" t="s">
        <v>6548</v>
      </c>
      <c r="H439" s="3" t="s">
        <v>282</v>
      </c>
      <c r="I439" s="4" t="s">
        <v>283</v>
      </c>
      <c r="J439" s="4" t="s">
        <v>362</v>
      </c>
      <c r="K439" s="5" t="s">
        <v>6598</v>
      </c>
      <c r="L439" s="6">
        <v>1</v>
      </c>
      <c r="M439" s="5" t="s">
        <v>125</v>
      </c>
      <c r="N439" s="88">
        <v>6</v>
      </c>
      <c r="O439" s="5" t="s">
        <v>135</v>
      </c>
      <c r="P439" s="88">
        <v>0</v>
      </c>
      <c r="Q439" s="5" t="s">
        <v>135</v>
      </c>
      <c r="R439" s="88">
        <v>10</v>
      </c>
      <c r="S439" s="4" t="s">
        <v>286</v>
      </c>
      <c r="T439" s="66" t="str">
        <f t="shared" si="6"/>
        <v xml:space="preserve">10. Reducción de las desigualdades </v>
      </c>
      <c r="U439" s="88" t="s">
        <v>497</v>
      </c>
      <c r="V439" s="4" t="s">
        <v>34</v>
      </c>
      <c r="W439" s="88" t="s">
        <v>349</v>
      </c>
      <c r="X439" s="4" t="s">
        <v>269</v>
      </c>
      <c r="Y439" s="88" t="s">
        <v>840</v>
      </c>
      <c r="Z439" s="4" t="s">
        <v>270</v>
      </c>
      <c r="AA439" s="52" t="s">
        <v>15450</v>
      </c>
      <c r="AB439" s="3" t="s">
        <v>287</v>
      </c>
      <c r="AC439" s="4" t="s">
        <v>288</v>
      </c>
      <c r="AD439" s="4" t="s">
        <v>6599</v>
      </c>
      <c r="AE439" s="4" t="s">
        <v>6600</v>
      </c>
      <c r="AF439" s="4" t="s">
        <v>6601</v>
      </c>
      <c r="AG439" s="4" t="s">
        <v>6602</v>
      </c>
      <c r="AH439" s="3">
        <v>1</v>
      </c>
      <c r="AI439" s="4" t="s">
        <v>6603</v>
      </c>
      <c r="AJ439" s="4" t="s">
        <v>6570</v>
      </c>
      <c r="AK439" s="4" t="s">
        <v>844</v>
      </c>
      <c r="AL439" s="4" t="s">
        <v>6558</v>
      </c>
      <c r="AM439" s="8">
        <v>0</v>
      </c>
      <c r="AN439" s="8">
        <v>0</v>
      </c>
      <c r="AO439" s="8">
        <v>1</v>
      </c>
      <c r="AP439" s="8">
        <v>1</v>
      </c>
      <c r="AQ439" s="3" t="s">
        <v>6604</v>
      </c>
      <c r="AR439" s="5" t="s">
        <v>6605</v>
      </c>
      <c r="AS439" s="5" t="s">
        <v>6606</v>
      </c>
      <c r="AT439" s="4" t="s">
        <v>6562</v>
      </c>
      <c r="AU439" s="4" t="s">
        <v>6563</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7">
        <v>200000</v>
      </c>
    </row>
    <row r="440" spans="1:118" ht="15.75" hidden="1">
      <c r="A440" s="49" t="str">
        <f>B440&amp;COUNTIF($B$3:B440,B440)</f>
        <v>03PDIV7</v>
      </c>
      <c r="B440" s="3" t="s">
        <v>6543</v>
      </c>
      <c r="C440" s="4" t="s">
        <v>6544</v>
      </c>
      <c r="D440" s="4" t="s">
        <v>6652</v>
      </c>
      <c r="E440" s="4" t="s">
        <v>6546</v>
      </c>
      <c r="F440" s="4" t="s">
        <v>6547</v>
      </c>
      <c r="G440" s="4" t="s">
        <v>6548</v>
      </c>
      <c r="H440" s="3" t="s">
        <v>345</v>
      </c>
      <c r="I440" s="4" t="s">
        <v>346</v>
      </c>
      <c r="J440" s="4" t="s">
        <v>347</v>
      </c>
      <c r="K440" s="5" t="s">
        <v>6653</v>
      </c>
      <c r="L440" s="6">
        <v>1</v>
      </c>
      <c r="M440" s="5" t="s">
        <v>125</v>
      </c>
      <c r="N440" s="88" t="s">
        <v>351</v>
      </c>
      <c r="O440" s="5" t="s">
        <v>135</v>
      </c>
      <c r="P440" s="88" t="s">
        <v>497</v>
      </c>
      <c r="Q440" s="5" t="s">
        <v>167</v>
      </c>
      <c r="R440" s="88" t="s">
        <v>1593</v>
      </c>
      <c r="S440" s="4" t="s">
        <v>286</v>
      </c>
      <c r="T440" s="66" t="str">
        <f t="shared" si="6"/>
        <v xml:space="preserve">10. Reducción de las desigualdades </v>
      </c>
      <c r="U440" s="88" t="s">
        <v>349</v>
      </c>
      <c r="V440" s="4" t="s">
        <v>350</v>
      </c>
      <c r="W440" s="88" t="s">
        <v>351</v>
      </c>
      <c r="X440" s="4" t="s">
        <v>352</v>
      </c>
      <c r="Y440" s="88" t="s">
        <v>353</v>
      </c>
      <c r="Z440" s="4" t="s">
        <v>354</v>
      </c>
      <c r="AA440" s="52" t="s">
        <v>1351</v>
      </c>
      <c r="AB440" s="3" t="s">
        <v>2510</v>
      </c>
      <c r="AC440" s="4" t="s">
        <v>355</v>
      </c>
      <c r="AD440" s="4" t="s">
        <v>356</v>
      </c>
      <c r="AE440" s="4" t="s">
        <v>357</v>
      </c>
      <c r="AF440" s="4" t="s">
        <v>358</v>
      </c>
      <c r="AG440" s="4" t="s">
        <v>359</v>
      </c>
      <c r="AH440" s="8">
        <v>1</v>
      </c>
      <c r="AI440" s="4" t="s">
        <v>360</v>
      </c>
      <c r="AJ440" s="4" t="s">
        <v>361</v>
      </c>
      <c r="AK440" s="4" t="s">
        <v>59</v>
      </c>
      <c r="AL440" s="4" t="s">
        <v>362</v>
      </c>
      <c r="AM440" s="3">
        <v>0</v>
      </c>
      <c r="AN440" s="3">
        <v>0.5</v>
      </c>
      <c r="AO440" s="3">
        <v>1</v>
      </c>
      <c r="AP440" s="3">
        <v>1</v>
      </c>
      <c r="AQ440" s="3">
        <v>1</v>
      </c>
      <c r="AR440" s="4" t="s">
        <v>363</v>
      </c>
      <c r="AS440" s="4" t="s">
        <v>364</v>
      </c>
      <c r="AT440" s="4" t="s">
        <v>362</v>
      </c>
      <c r="AU440" s="4" t="s">
        <v>362</v>
      </c>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Y440" s="67">
        <v>100000</v>
      </c>
    </row>
    <row r="441" spans="1:118" ht="15.75" hidden="1">
      <c r="A441" s="49" t="str">
        <f>B441&amp;COUNTIF($B$3:B441,B441)</f>
        <v>03PDIV8</v>
      </c>
      <c r="B441" s="3" t="s">
        <v>6543</v>
      </c>
      <c r="C441" s="4" t="s">
        <v>6544</v>
      </c>
      <c r="D441" s="4" t="s">
        <v>6545</v>
      </c>
      <c r="E441" s="4" t="s">
        <v>6546</v>
      </c>
      <c r="F441" s="4" t="s">
        <v>6547</v>
      </c>
      <c r="G441" s="4" t="s">
        <v>6548</v>
      </c>
      <c r="H441" s="3" t="s">
        <v>6607</v>
      </c>
      <c r="I441" s="4" t="s">
        <v>6608</v>
      </c>
      <c r="J441" s="4" t="s">
        <v>6609</v>
      </c>
      <c r="K441" s="5" t="s">
        <v>6610</v>
      </c>
      <c r="L441" s="6">
        <v>1</v>
      </c>
      <c r="M441" s="5" t="s">
        <v>125</v>
      </c>
      <c r="N441" s="88">
        <v>4</v>
      </c>
      <c r="O441" s="4" t="s">
        <v>133</v>
      </c>
      <c r="P441" s="88">
        <v>2</v>
      </c>
      <c r="Q441" s="4" t="s">
        <v>165</v>
      </c>
      <c r="R441" s="88">
        <v>11</v>
      </c>
      <c r="S441" s="4" t="s">
        <v>631</v>
      </c>
      <c r="T441" s="66" t="str">
        <f t="shared" si="6"/>
        <v>11. Ciudades y comunidades sostenibles</v>
      </c>
      <c r="U441" s="88" t="s">
        <v>349</v>
      </c>
      <c r="V441" s="4" t="s">
        <v>350</v>
      </c>
      <c r="W441" s="88" t="s">
        <v>349</v>
      </c>
      <c r="X441" s="4" t="s">
        <v>783</v>
      </c>
      <c r="Y441" s="88" t="s">
        <v>498</v>
      </c>
      <c r="Z441" s="4" t="s">
        <v>6551</v>
      </c>
      <c r="AA441" s="52" t="s">
        <v>15485</v>
      </c>
      <c r="AB441" s="3" t="s">
        <v>5414</v>
      </c>
      <c r="AC441" s="4" t="s">
        <v>5415</v>
      </c>
      <c r="AD441" s="4" t="s">
        <v>6611</v>
      </c>
      <c r="AE441" s="4" t="s">
        <v>6612</v>
      </c>
      <c r="AF441" s="4" t="s">
        <v>6613</v>
      </c>
      <c r="AG441" s="4" t="s">
        <v>6614</v>
      </c>
      <c r="AH441" s="8">
        <v>1</v>
      </c>
      <c r="AI441" s="4" t="s">
        <v>6615</v>
      </c>
      <c r="AJ441" s="4" t="s">
        <v>6616</v>
      </c>
      <c r="AK441" s="4" t="s">
        <v>59</v>
      </c>
      <c r="AL441" s="4" t="s">
        <v>6583</v>
      </c>
      <c r="AM441" s="9">
        <v>0.27329999999999999</v>
      </c>
      <c r="AN441" s="9">
        <v>0.57330000000000003</v>
      </c>
      <c r="AO441" s="9">
        <v>0.87329999999999997</v>
      </c>
      <c r="AP441" s="9">
        <v>1</v>
      </c>
      <c r="AQ441" s="6">
        <v>1</v>
      </c>
      <c r="AR441" s="5" t="s">
        <v>6617</v>
      </c>
      <c r="AS441" s="5" t="s">
        <v>6618</v>
      </c>
      <c r="AT441" s="4" t="s">
        <v>6619</v>
      </c>
      <c r="AU441" s="4" t="s">
        <v>6620</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7">
        <v>1298308607</v>
      </c>
    </row>
    <row r="442" spans="1:118" ht="15.75" hidden="1">
      <c r="A442" s="49" t="str">
        <f>B442&amp;COUNTIF($B$3:B442,B442)</f>
        <v>03PDIV9</v>
      </c>
      <c r="B442" s="3" t="s">
        <v>6543</v>
      </c>
      <c r="C442" s="4" t="s">
        <v>6544</v>
      </c>
      <c r="D442" s="4" t="s">
        <v>6545</v>
      </c>
      <c r="E442" s="4" t="s">
        <v>6546</v>
      </c>
      <c r="F442" s="4" t="s">
        <v>6547</v>
      </c>
      <c r="G442" s="4" t="s">
        <v>6548</v>
      </c>
      <c r="H442" s="3" t="s">
        <v>6621</v>
      </c>
      <c r="I442" s="4" t="s">
        <v>6622</v>
      </c>
      <c r="J442" s="4" t="s">
        <v>6623</v>
      </c>
      <c r="K442" s="5" t="s">
        <v>6624</v>
      </c>
      <c r="L442" s="6">
        <v>1</v>
      </c>
      <c r="M442" s="5" t="s">
        <v>125</v>
      </c>
      <c r="N442" s="88">
        <v>4</v>
      </c>
      <c r="O442" s="5" t="s">
        <v>133</v>
      </c>
      <c r="P442" s="88">
        <v>2</v>
      </c>
      <c r="Q442" s="5" t="s">
        <v>165</v>
      </c>
      <c r="R442" s="88">
        <v>11</v>
      </c>
      <c r="S442" s="4" t="s">
        <v>631</v>
      </c>
      <c r="T442" s="66" t="str">
        <f t="shared" si="6"/>
        <v>11. Ciudades y comunidades sostenibles</v>
      </c>
      <c r="U442" s="88" t="s">
        <v>349</v>
      </c>
      <c r="V442" s="4" t="s">
        <v>350</v>
      </c>
      <c r="W442" s="88" t="s">
        <v>349</v>
      </c>
      <c r="X442" s="4" t="s">
        <v>783</v>
      </c>
      <c r="Y442" s="88" t="s">
        <v>498</v>
      </c>
      <c r="Z442" s="4" t="s">
        <v>6551</v>
      </c>
      <c r="AA442" s="52" t="s">
        <v>15485</v>
      </c>
      <c r="AB442" s="3" t="s">
        <v>6625</v>
      </c>
      <c r="AC442" s="4" t="s">
        <v>6626</v>
      </c>
      <c r="AD442" s="4" t="s">
        <v>6627</v>
      </c>
      <c r="AE442" s="4" t="s">
        <v>6628</v>
      </c>
      <c r="AF442" s="4" t="s">
        <v>6579</v>
      </c>
      <c r="AG442" s="4" t="s">
        <v>6629</v>
      </c>
      <c r="AH442" s="8">
        <v>1</v>
      </c>
      <c r="AI442" s="4" t="s">
        <v>6630</v>
      </c>
      <c r="AJ442" s="4" t="s">
        <v>6631</v>
      </c>
      <c r="AK442" s="4" t="s">
        <v>59</v>
      </c>
      <c r="AL442" s="4" t="s">
        <v>6583</v>
      </c>
      <c r="AM442" s="9">
        <v>0.24829999999999999</v>
      </c>
      <c r="AN442" s="9">
        <v>0.49220000000000003</v>
      </c>
      <c r="AO442" s="9">
        <v>0.74390000000000001</v>
      </c>
      <c r="AP442" s="9">
        <v>1</v>
      </c>
      <c r="AQ442" s="6">
        <v>1</v>
      </c>
      <c r="AR442" s="5" t="s">
        <v>6632</v>
      </c>
      <c r="AS442" s="5" t="s">
        <v>6633</v>
      </c>
      <c r="AT442" s="4" t="s">
        <v>6634</v>
      </c>
      <c r="AU442" s="4" t="s">
        <v>6635</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7">
        <v>1602958550</v>
      </c>
    </row>
    <row r="443" spans="1:118" ht="15.75" hidden="1">
      <c r="A443" s="49" t="str">
        <f>B443&amp;COUNTIF($B$3:B443,B443)</f>
        <v>03PDIV10</v>
      </c>
      <c r="B443" s="3" t="s">
        <v>6543</v>
      </c>
      <c r="C443" s="4" t="s">
        <v>6544</v>
      </c>
      <c r="D443" s="4" t="s">
        <v>6545</v>
      </c>
      <c r="E443" s="4" t="s">
        <v>6546</v>
      </c>
      <c r="F443" s="4" t="s">
        <v>6547</v>
      </c>
      <c r="G443" s="4" t="s">
        <v>6548</v>
      </c>
      <c r="H443" s="3" t="s">
        <v>6636</v>
      </c>
      <c r="I443" s="4" t="s">
        <v>6637</v>
      </c>
      <c r="J443" s="4" t="s">
        <v>6638</v>
      </c>
      <c r="K443" s="5" t="s">
        <v>6639</v>
      </c>
      <c r="L443" s="6">
        <v>1</v>
      </c>
      <c r="M443" s="5" t="s">
        <v>125</v>
      </c>
      <c r="N443" s="88">
        <v>4</v>
      </c>
      <c r="O443" s="4" t="s">
        <v>133</v>
      </c>
      <c r="P443" s="88">
        <v>2</v>
      </c>
      <c r="Q443" s="4" t="s">
        <v>165</v>
      </c>
      <c r="R443" s="88">
        <v>11</v>
      </c>
      <c r="S443" s="4" t="s">
        <v>631</v>
      </c>
      <c r="T443" s="66" t="str">
        <f t="shared" si="6"/>
        <v>11. Ciudades y comunidades sostenibles</v>
      </c>
      <c r="U443" s="88" t="s">
        <v>349</v>
      </c>
      <c r="V443" s="4" t="s">
        <v>350</v>
      </c>
      <c r="W443" s="88" t="s">
        <v>351</v>
      </c>
      <c r="X443" s="4" t="s">
        <v>352</v>
      </c>
      <c r="Y443" s="88" t="s">
        <v>4738</v>
      </c>
      <c r="Z443" s="4" t="s">
        <v>1789</v>
      </c>
      <c r="AA443" s="52" t="s">
        <v>15474</v>
      </c>
      <c r="AB443" s="3" t="s">
        <v>6640</v>
      </c>
      <c r="AC443" s="4" t="s">
        <v>6641</v>
      </c>
      <c r="AD443" s="4" t="s">
        <v>6642</v>
      </c>
      <c r="AE443" s="4" t="s">
        <v>6643</v>
      </c>
      <c r="AF443" s="4" t="s">
        <v>6644</v>
      </c>
      <c r="AG443" s="4" t="s">
        <v>6645</v>
      </c>
      <c r="AH443" s="8">
        <v>1</v>
      </c>
      <c r="AI443" s="4" t="s">
        <v>6646</v>
      </c>
      <c r="AJ443" s="4" t="s">
        <v>6647</v>
      </c>
      <c r="AK443" s="4" t="s">
        <v>59</v>
      </c>
      <c r="AL443" s="4" t="s">
        <v>6583</v>
      </c>
      <c r="AM443" s="8">
        <v>0</v>
      </c>
      <c r="AN443" s="9">
        <v>0.43</v>
      </c>
      <c r="AO443" s="9">
        <v>0.8</v>
      </c>
      <c r="AP443" s="9">
        <v>1</v>
      </c>
      <c r="AQ443" s="6">
        <v>1</v>
      </c>
      <c r="AR443" s="5" t="s">
        <v>6648</v>
      </c>
      <c r="AS443" s="5" t="s">
        <v>6649</v>
      </c>
      <c r="AT443" s="4" t="s">
        <v>6650</v>
      </c>
      <c r="AU443" s="4" t="s">
        <v>6635</v>
      </c>
      <c r="AV443" s="4" t="s">
        <v>6651</v>
      </c>
      <c r="AW443" s="4" t="s">
        <v>6650</v>
      </c>
      <c r="AX443" s="4" t="s">
        <v>6635</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7">
        <v>15000000</v>
      </c>
    </row>
    <row r="444" spans="1:118" ht="15.75" hidden="1">
      <c r="A444" s="49" t="str">
        <f>B444&amp;COUNTIF($B$3:B444,B444)</f>
        <v>04C0011</v>
      </c>
      <c r="B444" s="3" t="s">
        <v>6654</v>
      </c>
      <c r="C444" s="4" t="s">
        <v>6655</v>
      </c>
      <c r="D444" s="4" t="s">
        <v>6656</v>
      </c>
      <c r="E444" s="4" t="s">
        <v>6657</v>
      </c>
      <c r="F444" s="4" t="s">
        <v>6658</v>
      </c>
      <c r="G444" s="4" t="s">
        <v>6659</v>
      </c>
      <c r="H444" s="3" t="s">
        <v>6660</v>
      </c>
      <c r="I444" s="4" t="s">
        <v>6661</v>
      </c>
      <c r="J444" s="4" t="s">
        <v>6662</v>
      </c>
      <c r="K444" s="5" t="s">
        <v>6663</v>
      </c>
      <c r="L444" s="6">
        <v>2</v>
      </c>
      <c r="M444" s="5" t="s">
        <v>22</v>
      </c>
      <c r="N444" s="88">
        <v>1</v>
      </c>
      <c r="O444" s="4" t="s">
        <v>137</v>
      </c>
      <c r="P444" s="88">
        <v>4</v>
      </c>
      <c r="Q444" s="4" t="s">
        <v>176</v>
      </c>
      <c r="R444" s="88">
        <v>8</v>
      </c>
      <c r="S444" s="4" t="s">
        <v>1854</v>
      </c>
      <c r="T444" s="66" t="str">
        <f t="shared" si="6"/>
        <v>8. Trabajo decente y crecimiento económico</v>
      </c>
      <c r="U444" s="88" t="s">
        <v>528</v>
      </c>
      <c r="V444" s="4" t="s">
        <v>578</v>
      </c>
      <c r="W444" s="88" t="s">
        <v>497</v>
      </c>
      <c r="X444" s="4" t="s">
        <v>579</v>
      </c>
      <c r="Y444" s="88" t="s">
        <v>497</v>
      </c>
      <c r="Z444" s="4" t="s">
        <v>580</v>
      </c>
      <c r="AA444" s="52" t="s">
        <v>15454</v>
      </c>
      <c r="AB444" s="3" t="s">
        <v>6664</v>
      </c>
      <c r="AC444" s="4" t="s">
        <v>6665</v>
      </c>
      <c r="AD444" s="4" t="s">
        <v>6666</v>
      </c>
      <c r="AE444" s="4" t="s">
        <v>6667</v>
      </c>
      <c r="AF444" s="4" t="s">
        <v>6668</v>
      </c>
      <c r="AG444" s="4" t="s">
        <v>6669</v>
      </c>
      <c r="AH444" s="8">
        <v>0.2</v>
      </c>
      <c r="AI444" s="4" t="s">
        <v>6670</v>
      </c>
      <c r="AJ444" s="4" t="s">
        <v>6671</v>
      </c>
      <c r="AK444" s="4" t="s">
        <v>59</v>
      </c>
      <c r="AL444" s="4" t="s">
        <v>6672</v>
      </c>
      <c r="AM444" s="9">
        <v>0.06</v>
      </c>
      <c r="AN444" s="9">
        <v>7.0000000000000007E-2</v>
      </c>
      <c r="AO444" s="9">
        <v>7.0000000000000007E-2</v>
      </c>
      <c r="AP444" s="9">
        <v>0.2</v>
      </c>
      <c r="AQ444" s="6">
        <v>0.1</v>
      </c>
      <c r="AR444" s="5" t="s">
        <v>6673</v>
      </c>
      <c r="AS444" s="5" t="s">
        <v>6674</v>
      </c>
      <c r="AT444" s="4" t="s">
        <v>6675</v>
      </c>
      <c r="AU444" s="4" t="s">
        <v>6676</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7">
        <v>551100</v>
      </c>
    </row>
    <row r="445" spans="1:118" ht="15.75" hidden="1">
      <c r="A445" s="49" t="str">
        <f>B445&amp;COUNTIF($B$3:B445,B445)</f>
        <v>04C0012</v>
      </c>
      <c r="B445" s="3" t="s">
        <v>6654</v>
      </c>
      <c r="C445" s="4" t="s">
        <v>6655</v>
      </c>
      <c r="D445" s="4" t="s">
        <v>6656</v>
      </c>
      <c r="E445" s="4" t="s">
        <v>6657</v>
      </c>
      <c r="F445" s="4" t="s">
        <v>6658</v>
      </c>
      <c r="G445" s="4" t="s">
        <v>6659</v>
      </c>
      <c r="H445" s="3" t="s">
        <v>6677</v>
      </c>
      <c r="I445" s="4" t="s">
        <v>6678</v>
      </c>
      <c r="J445" s="4" t="s">
        <v>6679</v>
      </c>
      <c r="K445" s="5" t="s">
        <v>6680</v>
      </c>
      <c r="L445" s="6">
        <v>2</v>
      </c>
      <c r="M445" s="5" t="s">
        <v>22</v>
      </c>
      <c r="N445" s="88">
        <v>1</v>
      </c>
      <c r="O445" s="5" t="s">
        <v>137</v>
      </c>
      <c r="P445" s="88">
        <v>4</v>
      </c>
      <c r="Q445" s="5" t="s">
        <v>176</v>
      </c>
      <c r="R445" s="88">
        <v>8</v>
      </c>
      <c r="S445" s="4" t="s">
        <v>1854</v>
      </c>
      <c r="T445" s="66" t="str">
        <f t="shared" si="6"/>
        <v>8. Trabajo decente y crecimiento económico</v>
      </c>
      <c r="U445" s="88" t="s">
        <v>528</v>
      </c>
      <c r="V445" s="4" t="s">
        <v>578</v>
      </c>
      <c r="W445" s="88" t="s">
        <v>497</v>
      </c>
      <c r="X445" s="4" t="s">
        <v>579</v>
      </c>
      <c r="Y445" s="88" t="s">
        <v>497</v>
      </c>
      <c r="Z445" s="4" t="s">
        <v>580</v>
      </c>
      <c r="AA445" s="52" t="s">
        <v>15454</v>
      </c>
      <c r="AB445" s="3" t="s">
        <v>6664</v>
      </c>
      <c r="AC445" s="4" t="s">
        <v>6681</v>
      </c>
      <c r="AD445" s="4" t="s">
        <v>6682</v>
      </c>
      <c r="AE445" s="4" t="s">
        <v>6683</v>
      </c>
      <c r="AF445" s="4" t="s">
        <v>6684</v>
      </c>
      <c r="AG445" s="4" t="s">
        <v>6685</v>
      </c>
      <c r="AH445" s="8">
        <v>1</v>
      </c>
      <c r="AI445" s="4" t="s">
        <v>6686</v>
      </c>
      <c r="AJ445" s="4" t="s">
        <v>6687</v>
      </c>
      <c r="AK445" s="4" t="s">
        <v>59</v>
      </c>
      <c r="AL445" s="4" t="s">
        <v>6688</v>
      </c>
      <c r="AM445" s="9">
        <v>1</v>
      </c>
      <c r="AN445" s="9">
        <v>1</v>
      </c>
      <c r="AO445" s="9">
        <v>1</v>
      </c>
      <c r="AP445" s="9">
        <v>1</v>
      </c>
      <c r="AQ445" s="6">
        <v>7</v>
      </c>
      <c r="AR445" s="5" t="s">
        <v>6689</v>
      </c>
      <c r="AS445" s="5" t="s">
        <v>6690</v>
      </c>
      <c r="AT445" s="4" t="s">
        <v>6691</v>
      </c>
      <c r="AU445" s="4" t="s">
        <v>6692</v>
      </c>
      <c r="AV445" s="4" t="s">
        <v>229</v>
      </c>
      <c r="AW445" s="4" t="s">
        <v>6693</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7">
        <v>982220</v>
      </c>
    </row>
    <row r="446" spans="1:118" ht="15.75" hidden="1">
      <c r="A446" s="49" t="str">
        <f>B446&amp;COUNTIF($B$3:B446,B446)</f>
        <v>04C0013</v>
      </c>
      <c r="B446" s="3" t="s">
        <v>6654</v>
      </c>
      <c r="C446" s="4" t="s">
        <v>6655</v>
      </c>
      <c r="D446" s="4" t="s">
        <v>6656</v>
      </c>
      <c r="E446" s="4" t="s">
        <v>6657</v>
      </c>
      <c r="F446" s="4" t="s">
        <v>6658</v>
      </c>
      <c r="G446" s="4" t="s">
        <v>6659</v>
      </c>
      <c r="H446" s="3" t="s">
        <v>6694</v>
      </c>
      <c r="I446" s="4" t="s">
        <v>6695</v>
      </c>
      <c r="J446" s="4" t="s">
        <v>6696</v>
      </c>
      <c r="K446" s="5" t="s">
        <v>6697</v>
      </c>
      <c r="L446" s="6">
        <v>2</v>
      </c>
      <c r="M446" s="5" t="s">
        <v>22</v>
      </c>
      <c r="N446" s="88">
        <v>1</v>
      </c>
      <c r="O446" s="4" t="s">
        <v>137</v>
      </c>
      <c r="P446" s="88">
        <v>4</v>
      </c>
      <c r="Q446" s="4" t="s">
        <v>176</v>
      </c>
      <c r="R446" s="88">
        <v>8</v>
      </c>
      <c r="S446" s="4" t="s">
        <v>1854</v>
      </c>
      <c r="T446" s="66" t="str">
        <f t="shared" si="6"/>
        <v>8. Trabajo decente y crecimiento económico</v>
      </c>
      <c r="U446" s="88" t="s">
        <v>528</v>
      </c>
      <c r="V446" s="4" t="s">
        <v>578</v>
      </c>
      <c r="W446" s="88" t="s">
        <v>497</v>
      </c>
      <c r="X446" s="4" t="s">
        <v>579</v>
      </c>
      <c r="Y446" s="88" t="s">
        <v>497</v>
      </c>
      <c r="Z446" s="4" t="s">
        <v>580</v>
      </c>
      <c r="AA446" s="52" t="s">
        <v>15454</v>
      </c>
      <c r="AB446" s="3" t="s">
        <v>6664</v>
      </c>
      <c r="AC446" s="4" t="s">
        <v>6681</v>
      </c>
      <c r="AD446" s="4" t="s">
        <v>6698</v>
      </c>
      <c r="AE446" s="4" t="s">
        <v>6699</v>
      </c>
      <c r="AF446" s="4" t="s">
        <v>6700</v>
      </c>
      <c r="AG446" s="4" t="s">
        <v>6701</v>
      </c>
      <c r="AH446" s="8">
        <v>1</v>
      </c>
      <c r="AI446" s="4" t="s">
        <v>6702</v>
      </c>
      <c r="AJ446" s="4" t="s">
        <v>6703</v>
      </c>
      <c r="AK446" s="4" t="s">
        <v>59</v>
      </c>
      <c r="AL446" s="4" t="s">
        <v>6704</v>
      </c>
      <c r="AM446" s="8">
        <v>0</v>
      </c>
      <c r="AN446" s="9">
        <v>1</v>
      </c>
      <c r="AO446" s="9">
        <v>1</v>
      </c>
      <c r="AP446" s="9">
        <v>1</v>
      </c>
      <c r="AQ446" s="3" t="s">
        <v>6705</v>
      </c>
      <c r="AR446" s="5" t="s">
        <v>6706</v>
      </c>
      <c r="AS446" s="5" t="s">
        <v>6707</v>
      </c>
      <c r="AT446" s="4" t="s">
        <v>6708</v>
      </c>
      <c r="AU446" s="4" t="s">
        <v>6709</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7">
        <v>139061861.22999999</v>
      </c>
    </row>
    <row r="447" spans="1:118" ht="15.75" hidden="1">
      <c r="A447" s="49" t="str">
        <f>B447&amp;COUNTIF($B$3:B447,B447)</f>
        <v>04C0014</v>
      </c>
      <c r="B447" s="3" t="s">
        <v>6654</v>
      </c>
      <c r="C447" s="4" t="s">
        <v>6655</v>
      </c>
      <c r="D447" s="4" t="s">
        <v>6656</v>
      </c>
      <c r="E447" s="4" t="s">
        <v>6657</v>
      </c>
      <c r="F447" s="4" t="s">
        <v>6658</v>
      </c>
      <c r="G447" s="4" t="s">
        <v>6659</v>
      </c>
      <c r="H447" s="3" t="s">
        <v>6710</v>
      </c>
      <c r="I447" s="4" t="s">
        <v>6711</v>
      </c>
      <c r="J447" s="4" t="s">
        <v>6712</v>
      </c>
      <c r="K447" s="5" t="s">
        <v>6713</v>
      </c>
      <c r="L447" s="6">
        <v>2</v>
      </c>
      <c r="M447" s="5" t="s">
        <v>22</v>
      </c>
      <c r="N447" s="88">
        <v>1</v>
      </c>
      <c r="O447" s="5" t="s">
        <v>137</v>
      </c>
      <c r="P447" s="88">
        <v>1</v>
      </c>
      <c r="Q447" s="5" t="s">
        <v>173</v>
      </c>
      <c r="R447" s="88">
        <v>8</v>
      </c>
      <c r="S447" s="4" t="s">
        <v>1854</v>
      </c>
      <c r="T447" s="66" t="str">
        <f t="shared" si="6"/>
        <v>8. Trabajo decente y crecimiento económico</v>
      </c>
      <c r="U447" s="88" t="s">
        <v>528</v>
      </c>
      <c r="V447" s="4" t="s">
        <v>578</v>
      </c>
      <c r="W447" s="88" t="s">
        <v>497</v>
      </c>
      <c r="X447" s="4" t="s">
        <v>579</v>
      </c>
      <c r="Y447" s="88" t="s">
        <v>497</v>
      </c>
      <c r="Z447" s="4" t="s">
        <v>580</v>
      </c>
      <c r="AA447" s="52" t="s">
        <v>15454</v>
      </c>
      <c r="AB447" s="3" t="s">
        <v>6714</v>
      </c>
      <c r="AC447" s="4" t="s">
        <v>6715</v>
      </c>
      <c r="AD447" s="4" t="s">
        <v>6716</v>
      </c>
      <c r="AE447" s="4" t="s">
        <v>6717</v>
      </c>
      <c r="AF447" s="4" t="s">
        <v>6718</v>
      </c>
      <c r="AG447" s="4" t="s">
        <v>6719</v>
      </c>
      <c r="AH447" s="8">
        <v>0.35</v>
      </c>
      <c r="AI447" s="4" t="s">
        <v>6720</v>
      </c>
      <c r="AJ447" s="4" t="s">
        <v>6721</v>
      </c>
      <c r="AK447" s="4" t="s">
        <v>59</v>
      </c>
      <c r="AL447" s="4" t="s">
        <v>6722</v>
      </c>
      <c r="AM447" s="9">
        <v>0.1</v>
      </c>
      <c r="AN447" s="9">
        <v>0.2</v>
      </c>
      <c r="AO447" s="9">
        <v>0.25</v>
      </c>
      <c r="AP447" s="9">
        <v>0.35</v>
      </c>
      <c r="AQ447" s="6">
        <v>0.6</v>
      </c>
      <c r="AR447" s="5" t="s">
        <v>6723</v>
      </c>
      <c r="AS447" s="5" t="s">
        <v>6724</v>
      </c>
      <c r="AT447" s="4" t="s">
        <v>6725</v>
      </c>
      <c r="AU447" s="4" t="s">
        <v>6726</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7">
        <v>258308</v>
      </c>
    </row>
    <row r="448" spans="1:118" ht="15.75" hidden="1">
      <c r="A448" s="49" t="str">
        <f>B448&amp;COUNTIF($B$3:B448,B448)</f>
        <v>04C0015</v>
      </c>
      <c r="B448" s="3" t="s">
        <v>6654</v>
      </c>
      <c r="C448" s="4" t="s">
        <v>6655</v>
      </c>
      <c r="D448" s="4" t="s">
        <v>6656</v>
      </c>
      <c r="E448" s="4" t="s">
        <v>6657</v>
      </c>
      <c r="F448" s="4" t="s">
        <v>6658</v>
      </c>
      <c r="G448" s="4" t="s">
        <v>6659</v>
      </c>
      <c r="H448" s="3" t="s">
        <v>6727</v>
      </c>
      <c r="I448" s="4" t="s">
        <v>6728</v>
      </c>
      <c r="J448" s="4" t="s">
        <v>6729</v>
      </c>
      <c r="K448" s="5" t="s">
        <v>6730</v>
      </c>
      <c r="L448" s="6">
        <v>2</v>
      </c>
      <c r="M448" s="5" t="s">
        <v>22</v>
      </c>
      <c r="N448" s="88">
        <v>1</v>
      </c>
      <c r="O448" s="5" t="s">
        <v>137</v>
      </c>
      <c r="P448" s="88">
        <v>1</v>
      </c>
      <c r="Q448" s="5" t="s">
        <v>173</v>
      </c>
      <c r="R448" s="88">
        <v>7</v>
      </c>
      <c r="S448" s="4" t="s">
        <v>6731</v>
      </c>
      <c r="T448" s="66" t="str">
        <f t="shared" si="6"/>
        <v>7. Energía asequible y no contaminante</v>
      </c>
      <c r="U448" s="88" t="s">
        <v>528</v>
      </c>
      <c r="V448" s="4" t="s">
        <v>578</v>
      </c>
      <c r="W448" s="88" t="s">
        <v>4738</v>
      </c>
      <c r="X448" s="4" t="s">
        <v>6732</v>
      </c>
      <c r="Y448" s="88" t="s">
        <v>528</v>
      </c>
      <c r="Z448" s="4" t="s">
        <v>6733</v>
      </c>
      <c r="AA448" s="52" t="s">
        <v>15486</v>
      </c>
      <c r="AB448" s="3" t="s">
        <v>4390</v>
      </c>
      <c r="AC448" s="4" t="s">
        <v>4391</v>
      </c>
      <c r="AD448" s="4" t="s">
        <v>6734</v>
      </c>
      <c r="AE448" s="4" t="s">
        <v>6735</v>
      </c>
      <c r="AF448" s="4" t="s">
        <v>6736</v>
      </c>
      <c r="AG448" s="4" t="s">
        <v>6737</v>
      </c>
      <c r="AH448" s="8">
        <v>1</v>
      </c>
      <c r="AI448" s="4" t="s">
        <v>6738</v>
      </c>
      <c r="AJ448" s="4" t="s">
        <v>6739</v>
      </c>
      <c r="AK448" s="4" t="s">
        <v>59</v>
      </c>
      <c r="AL448" s="4" t="s">
        <v>6740</v>
      </c>
      <c r="AM448" s="8">
        <v>0</v>
      </c>
      <c r="AN448" s="9">
        <v>0.308</v>
      </c>
      <c r="AO448" s="9">
        <v>0.65200000000000002</v>
      </c>
      <c r="AP448" s="9">
        <v>1</v>
      </c>
      <c r="AQ448" s="3" t="s">
        <v>6741</v>
      </c>
      <c r="AR448" s="5" t="s">
        <v>6742</v>
      </c>
      <c r="AS448" s="5" t="s">
        <v>6743</v>
      </c>
      <c r="AT448" s="4" t="s">
        <v>6744</v>
      </c>
      <c r="AU448" s="4" t="s">
        <v>6745</v>
      </c>
      <c r="AV448" s="4" t="s">
        <v>6746</v>
      </c>
      <c r="AW448" s="4" t="s">
        <v>6747</v>
      </c>
      <c r="AX448" s="4" t="s">
        <v>6748</v>
      </c>
      <c r="AY448" s="4" t="s">
        <v>6749</v>
      </c>
      <c r="AZ448" s="4" t="s">
        <v>6744</v>
      </c>
      <c r="BA448" s="4" t="s">
        <v>6750</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7">
        <v>1579947</v>
      </c>
    </row>
    <row r="449" spans="1:77" ht="15.75" hidden="1">
      <c r="A449" s="49" t="str">
        <f>B449&amp;COUNTIF($B$3:B449,B449)</f>
        <v>04C0016</v>
      </c>
      <c r="B449" s="3" t="s">
        <v>6654</v>
      </c>
      <c r="C449" s="4" t="s">
        <v>6655</v>
      </c>
      <c r="D449" s="4" t="s">
        <v>6656</v>
      </c>
      <c r="E449" s="4" t="s">
        <v>6657</v>
      </c>
      <c r="F449" s="4" t="s">
        <v>6658</v>
      </c>
      <c r="G449" s="4" t="s">
        <v>6659</v>
      </c>
      <c r="H449" s="3" t="s">
        <v>6751</v>
      </c>
      <c r="I449" s="4" t="s">
        <v>6752</v>
      </c>
      <c r="J449" s="4" t="s">
        <v>6753</v>
      </c>
      <c r="K449" s="5" t="s">
        <v>6754</v>
      </c>
      <c r="L449" s="6">
        <v>2</v>
      </c>
      <c r="M449" s="5" t="s">
        <v>22</v>
      </c>
      <c r="N449" s="88">
        <v>1</v>
      </c>
      <c r="O449" s="4" t="s">
        <v>137</v>
      </c>
      <c r="P449" s="88">
        <v>2</v>
      </c>
      <c r="Q449" s="4" t="s">
        <v>174</v>
      </c>
      <c r="R449" s="88">
        <v>8</v>
      </c>
      <c r="S449" s="4" t="s">
        <v>1854</v>
      </c>
      <c r="T449" s="66" t="str">
        <f t="shared" si="6"/>
        <v>8. Trabajo decente y crecimiento económico</v>
      </c>
      <c r="U449" s="88" t="s">
        <v>528</v>
      </c>
      <c r="V449" s="4" t="s">
        <v>578</v>
      </c>
      <c r="W449" s="88" t="s">
        <v>497</v>
      </c>
      <c r="X449" s="4" t="s">
        <v>579</v>
      </c>
      <c r="Y449" s="88" t="s">
        <v>497</v>
      </c>
      <c r="Z449" s="4" t="s">
        <v>580</v>
      </c>
      <c r="AA449" s="52" t="s">
        <v>15454</v>
      </c>
      <c r="AB449" s="3" t="s">
        <v>6755</v>
      </c>
      <c r="AC449" s="4" t="s">
        <v>6756</v>
      </c>
      <c r="AD449" s="4" t="s">
        <v>6757</v>
      </c>
      <c r="AE449" s="4" t="s">
        <v>6758</v>
      </c>
      <c r="AF449" s="4" t="s">
        <v>6759</v>
      </c>
      <c r="AG449" s="4" t="s">
        <v>6760</v>
      </c>
      <c r="AH449" s="8">
        <v>0.05</v>
      </c>
      <c r="AI449" s="4" t="s">
        <v>6761</v>
      </c>
      <c r="AJ449" s="4" t="s">
        <v>6762</v>
      </c>
      <c r="AK449" s="4" t="s">
        <v>59</v>
      </c>
      <c r="AL449" s="4" t="s">
        <v>6763</v>
      </c>
      <c r="AM449" s="9">
        <v>0.01</v>
      </c>
      <c r="AN449" s="9">
        <v>0.02</v>
      </c>
      <c r="AO449" s="9">
        <v>0.03</v>
      </c>
      <c r="AP449" s="9">
        <v>0.05</v>
      </c>
      <c r="AQ449" s="6">
        <v>7.0000000000000007E-2</v>
      </c>
      <c r="AR449" s="5" t="s">
        <v>6764</v>
      </c>
      <c r="AS449" s="5" t="s">
        <v>6765</v>
      </c>
      <c r="AT449" s="4" t="s">
        <v>6766</v>
      </c>
      <c r="AU449" s="4" t="s">
        <v>6767</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7">
        <v>183238</v>
      </c>
    </row>
    <row r="450" spans="1:77" ht="15.75" hidden="1">
      <c r="A450" s="49" t="str">
        <f>B450&amp;COUNTIF($B$3:B450,B450)</f>
        <v>04C0017</v>
      </c>
      <c r="B450" s="3" t="s">
        <v>6654</v>
      </c>
      <c r="C450" s="4" t="s">
        <v>6655</v>
      </c>
      <c r="D450" s="4" t="s">
        <v>6656</v>
      </c>
      <c r="E450" s="4" t="s">
        <v>6657</v>
      </c>
      <c r="F450" s="4" t="s">
        <v>6658</v>
      </c>
      <c r="G450" s="4" t="s">
        <v>6659</v>
      </c>
      <c r="H450" s="3" t="s">
        <v>14</v>
      </c>
      <c r="I450" s="4" t="s">
        <v>16</v>
      </c>
      <c r="J450" s="4" t="s">
        <v>362</v>
      </c>
      <c r="K450" s="5" t="s">
        <v>6768</v>
      </c>
      <c r="L450" s="6">
        <v>2</v>
      </c>
      <c r="M450" s="5" t="s">
        <v>22</v>
      </c>
      <c r="N450" s="88">
        <v>1</v>
      </c>
      <c r="O450" s="5" t="s">
        <v>137</v>
      </c>
      <c r="P450" s="88">
        <v>4</v>
      </c>
      <c r="Q450" s="5" t="s">
        <v>176</v>
      </c>
      <c r="R450" s="88" t="s">
        <v>353</v>
      </c>
      <c r="S450" s="4" t="s">
        <v>1854</v>
      </c>
      <c r="T450" s="66" t="str">
        <f t="shared" si="6"/>
        <v>8. Trabajo decente y crecimiento económico</v>
      </c>
      <c r="U450" s="88" t="s">
        <v>528</v>
      </c>
      <c r="V450" s="4" t="s">
        <v>578</v>
      </c>
      <c r="W450" s="88" t="s">
        <v>497</v>
      </c>
      <c r="X450" s="4" t="s">
        <v>579</v>
      </c>
      <c r="Y450" s="88" t="s">
        <v>497</v>
      </c>
      <c r="Z450" s="4" t="s">
        <v>580</v>
      </c>
      <c r="AA450" s="52" t="s">
        <v>15454</v>
      </c>
      <c r="AB450" s="3" t="s">
        <v>42</v>
      </c>
      <c r="AC450" s="4" t="s">
        <v>44</v>
      </c>
      <c r="AD450" s="4" t="s">
        <v>6769</v>
      </c>
      <c r="AE450" s="4" t="s">
        <v>6770</v>
      </c>
      <c r="AF450" s="4" t="s">
        <v>6771</v>
      </c>
      <c r="AG450" s="4" t="s">
        <v>6772</v>
      </c>
      <c r="AH450" s="6">
        <v>548</v>
      </c>
      <c r="AI450" s="4" t="s">
        <v>6773</v>
      </c>
      <c r="AJ450" s="4" t="s">
        <v>6774</v>
      </c>
      <c r="AK450" s="4" t="s">
        <v>844</v>
      </c>
      <c r="AL450" s="4" t="s">
        <v>6775</v>
      </c>
      <c r="AM450" s="6">
        <v>548</v>
      </c>
      <c r="AN450" s="6">
        <v>548</v>
      </c>
      <c r="AO450" s="6">
        <v>548</v>
      </c>
      <c r="AP450" s="6">
        <v>548</v>
      </c>
      <c r="AQ450" s="3" t="s">
        <v>6776</v>
      </c>
      <c r="AR450" s="5" t="s">
        <v>6777</v>
      </c>
      <c r="AS450" s="5" t="s">
        <v>6778</v>
      </c>
      <c r="AT450" s="4" t="s">
        <v>6779</v>
      </c>
      <c r="AU450" s="4" t="s">
        <v>6780</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7">
        <v>188316</v>
      </c>
    </row>
    <row r="451" spans="1:77" ht="15.75" hidden="1">
      <c r="A451" s="49" t="str">
        <f>B451&amp;COUNTIF($B$3:B451,B451)</f>
        <v>04C0018</v>
      </c>
      <c r="B451" s="3" t="s">
        <v>6654</v>
      </c>
      <c r="C451" s="4" t="s">
        <v>6655</v>
      </c>
      <c r="D451" s="4" t="s">
        <v>6656</v>
      </c>
      <c r="E451" s="4" t="s">
        <v>6657</v>
      </c>
      <c r="F451" s="4" t="s">
        <v>6658</v>
      </c>
      <c r="G451" s="4" t="s">
        <v>6659</v>
      </c>
      <c r="H451" s="3" t="s">
        <v>231</v>
      </c>
      <c r="I451" s="4" t="s">
        <v>232</v>
      </c>
      <c r="J451" s="4" t="s">
        <v>6781</v>
      </c>
      <c r="K451" s="5" t="s">
        <v>6782</v>
      </c>
      <c r="L451" s="6">
        <v>2</v>
      </c>
      <c r="M451" s="5" t="s">
        <v>22</v>
      </c>
      <c r="N451" s="88" t="s">
        <v>349</v>
      </c>
      <c r="O451" s="4" t="s">
        <v>25</v>
      </c>
      <c r="P451" s="88" t="s">
        <v>497</v>
      </c>
      <c r="Q451" s="4" t="s">
        <v>28</v>
      </c>
      <c r="R451" s="88">
        <v>16</v>
      </c>
      <c r="S451" s="4" t="s">
        <v>31</v>
      </c>
      <c r="T451" s="66" t="str">
        <f t="shared" ref="T451:T514" si="7">R451&amp;". "&amp;S451</f>
        <v>16. Paz, justicia e instituciones sólidas</v>
      </c>
      <c r="U451" s="88" t="s">
        <v>497</v>
      </c>
      <c r="V451" s="4" t="s">
        <v>34</v>
      </c>
      <c r="W451" s="88" t="s">
        <v>3581</v>
      </c>
      <c r="X451" s="4" t="s">
        <v>235</v>
      </c>
      <c r="Y451" s="88" t="s">
        <v>349</v>
      </c>
      <c r="Z451" s="4" t="s">
        <v>236</v>
      </c>
      <c r="AA451" s="52" t="s">
        <v>15449</v>
      </c>
      <c r="AB451" s="3" t="s">
        <v>237</v>
      </c>
      <c r="AC451" s="4" t="s">
        <v>238</v>
      </c>
      <c r="AD451" s="4" t="s">
        <v>6783</v>
      </c>
      <c r="AE451" s="4" t="s">
        <v>6784</v>
      </c>
      <c r="AF451" s="4" t="s">
        <v>6785</v>
      </c>
      <c r="AG451" s="4" t="s">
        <v>6786</v>
      </c>
      <c r="AH451" s="3">
        <v>1</v>
      </c>
      <c r="AI451" s="4" t="s">
        <v>6787</v>
      </c>
      <c r="AJ451" s="4" t="s">
        <v>6788</v>
      </c>
      <c r="AK451" s="4" t="s">
        <v>844</v>
      </c>
      <c r="AL451" s="4" t="s">
        <v>6789</v>
      </c>
      <c r="AM451" s="3">
        <v>1</v>
      </c>
      <c r="AN451" s="3">
        <v>1</v>
      </c>
      <c r="AO451" s="3">
        <v>1</v>
      </c>
      <c r="AP451" s="3">
        <v>1</v>
      </c>
      <c r="AQ451" s="6">
        <v>4</v>
      </c>
      <c r="AR451" s="5" t="s">
        <v>6790</v>
      </c>
      <c r="AS451" s="5" t="s">
        <v>6791</v>
      </c>
      <c r="AT451" s="4" t="s">
        <v>6792</v>
      </c>
      <c r="AU451" s="4" t="s">
        <v>6793</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7">
        <v>120090</v>
      </c>
    </row>
    <row r="452" spans="1:77" ht="15.75" hidden="1">
      <c r="A452" s="49" t="str">
        <f>B452&amp;COUNTIF($B$3:B452,B452)</f>
        <v>04C0019</v>
      </c>
      <c r="B452" s="3" t="s">
        <v>6654</v>
      </c>
      <c r="C452" s="4" t="s">
        <v>6655</v>
      </c>
      <c r="D452" s="4" t="s">
        <v>6656</v>
      </c>
      <c r="E452" s="4" t="s">
        <v>6657</v>
      </c>
      <c r="F452" s="4" t="s">
        <v>6658</v>
      </c>
      <c r="G452" s="4" t="s">
        <v>6659</v>
      </c>
      <c r="H452" s="3" t="s">
        <v>248</v>
      </c>
      <c r="I452" s="4" t="s">
        <v>249</v>
      </c>
      <c r="J452" s="4" t="s">
        <v>6794</v>
      </c>
      <c r="K452" s="5" t="s">
        <v>6795</v>
      </c>
      <c r="L452" s="6">
        <v>2</v>
      </c>
      <c r="M452" s="5" t="s">
        <v>22</v>
      </c>
      <c r="N452" s="88" t="s">
        <v>497</v>
      </c>
      <c r="O452" s="5" t="s">
        <v>137</v>
      </c>
      <c r="P452" s="88" t="s">
        <v>497</v>
      </c>
      <c r="Q452" s="5" t="s">
        <v>173</v>
      </c>
      <c r="R452" s="88">
        <v>16</v>
      </c>
      <c r="S452" s="4" t="s">
        <v>31</v>
      </c>
      <c r="T452" s="66" t="str">
        <f t="shared" si="7"/>
        <v>16. Paz, justicia e instituciones sólidas</v>
      </c>
      <c r="U452" s="88" t="s">
        <v>497</v>
      </c>
      <c r="V452" s="4" t="s">
        <v>34</v>
      </c>
      <c r="W452" s="88" t="s">
        <v>528</v>
      </c>
      <c r="X452" s="4" t="s">
        <v>37</v>
      </c>
      <c r="Y452" s="88" t="s">
        <v>840</v>
      </c>
      <c r="Z452" s="4" t="s">
        <v>252</v>
      </c>
      <c r="AA452" s="52" t="s">
        <v>122</v>
      </c>
      <c r="AB452" s="3" t="s">
        <v>253</v>
      </c>
      <c r="AC452" s="4" t="s">
        <v>254</v>
      </c>
      <c r="AD452" s="4" t="s">
        <v>6796</v>
      </c>
      <c r="AE452" s="4" t="s">
        <v>6797</v>
      </c>
      <c r="AF452" s="4" t="s">
        <v>6798</v>
      </c>
      <c r="AG452" s="4" t="s">
        <v>6799</v>
      </c>
      <c r="AH452" s="8">
        <v>0.8</v>
      </c>
      <c r="AI452" s="4" t="s">
        <v>6800</v>
      </c>
      <c r="AJ452" s="4" t="s">
        <v>6801</v>
      </c>
      <c r="AK452" s="4" t="s">
        <v>59</v>
      </c>
      <c r="AL452" s="4" t="s">
        <v>6802</v>
      </c>
      <c r="AM452" s="9">
        <v>0.2</v>
      </c>
      <c r="AN452" s="9">
        <v>0.4</v>
      </c>
      <c r="AO452" s="9">
        <v>0.6</v>
      </c>
      <c r="AP452" s="9">
        <v>0.8</v>
      </c>
      <c r="AQ452" s="6">
        <v>1</v>
      </c>
      <c r="AR452" s="5" t="s">
        <v>6803</v>
      </c>
      <c r="AS452" s="5" t="s">
        <v>6804</v>
      </c>
      <c r="AT452" s="4" t="s">
        <v>6805</v>
      </c>
      <c r="AU452" s="4" t="s">
        <v>6806</v>
      </c>
      <c r="AV452" s="4" t="s">
        <v>6807</v>
      </c>
      <c r="AW452" s="4" t="s">
        <v>6805</v>
      </c>
      <c r="AX452" s="4" t="s">
        <v>6806</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7">
        <v>1708984</v>
      </c>
    </row>
    <row r="453" spans="1:77" ht="15.75" hidden="1">
      <c r="A453" s="49" t="str">
        <f>B453&amp;COUNTIF($B$3:B453,B453)</f>
        <v>04C00110</v>
      </c>
      <c r="B453" s="3" t="s">
        <v>6654</v>
      </c>
      <c r="C453" s="4" t="s">
        <v>6655</v>
      </c>
      <c r="D453" s="4" t="s">
        <v>6656</v>
      </c>
      <c r="E453" s="4" t="s">
        <v>6657</v>
      </c>
      <c r="F453" s="4" t="s">
        <v>6658</v>
      </c>
      <c r="G453" s="4" t="s">
        <v>6659</v>
      </c>
      <c r="H453" s="3" t="s">
        <v>263</v>
      </c>
      <c r="I453" s="4" t="s">
        <v>264</v>
      </c>
      <c r="J453" s="4" t="s">
        <v>362</v>
      </c>
      <c r="K453" s="5" t="s">
        <v>6808</v>
      </c>
      <c r="L453" s="6">
        <v>2</v>
      </c>
      <c r="M453" s="5" t="s">
        <v>22</v>
      </c>
      <c r="N453" s="88" t="s">
        <v>497</v>
      </c>
      <c r="O453" s="4" t="s">
        <v>137</v>
      </c>
      <c r="P453" s="88" t="s">
        <v>3581</v>
      </c>
      <c r="Q453" s="4" t="s">
        <v>179</v>
      </c>
      <c r="R453" s="88">
        <v>5</v>
      </c>
      <c r="S453" s="4" t="s">
        <v>268</v>
      </c>
      <c r="T453" s="66" t="str">
        <f t="shared" si="7"/>
        <v xml:space="preserve">5. Igualdad de género </v>
      </c>
      <c r="U453" s="88" t="s">
        <v>497</v>
      </c>
      <c r="V453" s="4" t="s">
        <v>34</v>
      </c>
      <c r="W453" s="88" t="s">
        <v>349</v>
      </c>
      <c r="X453" s="4" t="s">
        <v>269</v>
      </c>
      <c r="Y453" s="88" t="s">
        <v>840</v>
      </c>
      <c r="Z453" s="4" t="s">
        <v>270</v>
      </c>
      <c r="AA453" s="52" t="s">
        <v>15450</v>
      </c>
      <c r="AB453" s="3" t="s">
        <v>271</v>
      </c>
      <c r="AC453" s="4" t="s">
        <v>272</v>
      </c>
      <c r="AD453" s="4" t="s">
        <v>6809</v>
      </c>
      <c r="AE453" s="4" t="s">
        <v>6770</v>
      </c>
      <c r="AF453" s="4" t="s">
        <v>6810</v>
      </c>
      <c r="AG453" s="4" t="s">
        <v>6811</v>
      </c>
      <c r="AH453" s="3">
        <v>548</v>
      </c>
      <c r="AI453" s="4" t="s">
        <v>6812</v>
      </c>
      <c r="AJ453" s="4" t="s">
        <v>6813</v>
      </c>
      <c r="AK453" s="4" t="s">
        <v>844</v>
      </c>
      <c r="AL453" s="4" t="s">
        <v>6814</v>
      </c>
      <c r="AM453" s="3">
        <v>137</v>
      </c>
      <c r="AN453" s="3">
        <v>137</v>
      </c>
      <c r="AO453" s="3">
        <v>137</v>
      </c>
      <c r="AP453" s="6">
        <v>548</v>
      </c>
      <c r="AQ453" s="3" t="s">
        <v>6815</v>
      </c>
      <c r="AR453" s="5" t="s">
        <v>6816</v>
      </c>
      <c r="AS453" s="5" t="s">
        <v>6817</v>
      </c>
      <c r="AT453" s="4" t="s">
        <v>6779</v>
      </c>
      <c r="AU453" s="4" t="s">
        <v>6780</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7">
        <v>3808378</v>
      </c>
    </row>
    <row r="454" spans="1:77" ht="15.75" hidden="1">
      <c r="A454" s="49" t="str">
        <f>B454&amp;COUNTIF($B$3:B454,B454)</f>
        <v>04C00111</v>
      </c>
      <c r="B454" s="3" t="s">
        <v>6654</v>
      </c>
      <c r="C454" s="4" t="s">
        <v>6655</v>
      </c>
      <c r="D454" s="4" t="s">
        <v>6656</v>
      </c>
      <c r="E454" s="4" t="s">
        <v>6657</v>
      </c>
      <c r="F454" s="4" t="s">
        <v>6658</v>
      </c>
      <c r="G454" s="4" t="s">
        <v>6659</v>
      </c>
      <c r="H454" s="3" t="s">
        <v>282</v>
      </c>
      <c r="I454" s="4" t="s">
        <v>6818</v>
      </c>
      <c r="J454" s="4" t="s">
        <v>362</v>
      </c>
      <c r="K454" s="5" t="s">
        <v>6819</v>
      </c>
      <c r="L454" s="6">
        <v>2</v>
      </c>
      <c r="M454" s="5" t="s">
        <v>22</v>
      </c>
      <c r="N454" s="88" t="s">
        <v>497</v>
      </c>
      <c r="O454" s="5" t="s">
        <v>137</v>
      </c>
      <c r="P454" s="88" t="s">
        <v>3581</v>
      </c>
      <c r="Q454" s="5" t="s">
        <v>179</v>
      </c>
      <c r="R454" s="88">
        <v>10</v>
      </c>
      <c r="S454" s="4" t="s">
        <v>286</v>
      </c>
      <c r="T454" s="66" t="str">
        <f t="shared" si="7"/>
        <v xml:space="preserve">10. Reducción de las desigualdades </v>
      </c>
      <c r="U454" s="88" t="s">
        <v>497</v>
      </c>
      <c r="V454" s="4" t="s">
        <v>34</v>
      </c>
      <c r="W454" s="88" t="s">
        <v>349</v>
      </c>
      <c r="X454" s="4" t="s">
        <v>269</v>
      </c>
      <c r="Y454" s="88" t="s">
        <v>840</v>
      </c>
      <c r="Z454" s="4" t="s">
        <v>270</v>
      </c>
      <c r="AA454" s="52" t="s">
        <v>15450</v>
      </c>
      <c r="AB454" s="3" t="s">
        <v>287</v>
      </c>
      <c r="AC454" s="4" t="s">
        <v>288</v>
      </c>
      <c r="AD454" s="4" t="s">
        <v>6820</v>
      </c>
      <c r="AE454" s="4" t="s">
        <v>6821</v>
      </c>
      <c r="AF454" s="4" t="s">
        <v>6810</v>
      </c>
      <c r="AG454" s="4" t="s">
        <v>6811</v>
      </c>
      <c r="AH454" s="3">
        <v>548</v>
      </c>
      <c r="AI454" s="4" t="s">
        <v>6773</v>
      </c>
      <c r="AJ454" s="4" t="s">
        <v>6822</v>
      </c>
      <c r="AK454" s="4" t="s">
        <v>844</v>
      </c>
      <c r="AL454" s="4" t="s">
        <v>6823</v>
      </c>
      <c r="AM454" s="3">
        <v>137</v>
      </c>
      <c r="AN454" s="3">
        <v>137</v>
      </c>
      <c r="AO454" s="3">
        <v>137</v>
      </c>
      <c r="AP454" s="6">
        <v>548</v>
      </c>
      <c r="AQ454" s="6">
        <v>1</v>
      </c>
      <c r="AR454" s="5" t="s">
        <v>6816</v>
      </c>
      <c r="AS454" s="5" t="s">
        <v>6824</v>
      </c>
      <c r="AT454" s="4" t="s">
        <v>6779</v>
      </c>
      <c r="AU454" s="4" t="s">
        <v>6780</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7">
        <v>210000000</v>
      </c>
    </row>
    <row r="455" spans="1:77" ht="15.75" hidden="1">
      <c r="A455" s="49" t="str">
        <f>B455&amp;COUNTIF($B$3:B455,B455)</f>
        <v>04C00112</v>
      </c>
      <c r="B455" s="3" t="s">
        <v>6654</v>
      </c>
      <c r="C455" s="4" t="s">
        <v>6655</v>
      </c>
      <c r="D455" s="4" t="s">
        <v>6841</v>
      </c>
      <c r="E455" s="4" t="s">
        <v>6657</v>
      </c>
      <c r="F455" s="4" t="s">
        <v>6658</v>
      </c>
      <c r="G455" s="4" t="s">
        <v>6659</v>
      </c>
      <c r="H455" s="3" t="s">
        <v>345</v>
      </c>
      <c r="I455" s="4" t="s">
        <v>346</v>
      </c>
      <c r="J455" s="4" t="s">
        <v>347</v>
      </c>
      <c r="K455" s="5" t="s">
        <v>6842</v>
      </c>
      <c r="L455" s="6">
        <v>2</v>
      </c>
      <c r="M455" s="5" t="s">
        <v>22</v>
      </c>
      <c r="N455" s="88" t="s">
        <v>497</v>
      </c>
      <c r="O455" s="5" t="s">
        <v>137</v>
      </c>
      <c r="P455" s="88" t="s">
        <v>3581</v>
      </c>
      <c r="Q455" s="5" t="s">
        <v>179</v>
      </c>
      <c r="R455" s="88" t="s">
        <v>1593</v>
      </c>
      <c r="S455" s="4" t="s">
        <v>286</v>
      </c>
      <c r="T455" s="66" t="str">
        <f t="shared" si="7"/>
        <v xml:space="preserve">10. Reducción de las desigualdades </v>
      </c>
      <c r="U455" s="88" t="s">
        <v>349</v>
      </c>
      <c r="V455" s="4" t="s">
        <v>350</v>
      </c>
      <c r="W455" s="88" t="s">
        <v>351</v>
      </c>
      <c r="X455" s="4" t="s">
        <v>352</v>
      </c>
      <c r="Y455" s="88" t="s">
        <v>353</v>
      </c>
      <c r="Z455" s="4" t="s">
        <v>354</v>
      </c>
      <c r="AA455" s="52" t="s">
        <v>1351</v>
      </c>
      <c r="AB455" s="3" t="s">
        <v>2510</v>
      </c>
      <c r="AC455" s="4" t="s">
        <v>355</v>
      </c>
      <c r="AD455" s="4" t="s">
        <v>356</v>
      </c>
      <c r="AE455" s="4" t="s">
        <v>357</v>
      </c>
      <c r="AF455" s="4" t="s">
        <v>358</v>
      </c>
      <c r="AG455" s="4" t="s">
        <v>359</v>
      </c>
      <c r="AH455" s="8">
        <v>1</v>
      </c>
      <c r="AI455" s="4" t="s">
        <v>360</v>
      </c>
      <c r="AJ455" s="4" t="s">
        <v>361</v>
      </c>
      <c r="AK455" s="4" t="s">
        <v>59</v>
      </c>
      <c r="AL455" s="4" t="s">
        <v>362</v>
      </c>
      <c r="AM455" s="3">
        <v>0</v>
      </c>
      <c r="AN455" s="3">
        <v>0.5</v>
      </c>
      <c r="AO455" s="3">
        <v>1</v>
      </c>
      <c r="AP455" s="3">
        <v>1</v>
      </c>
      <c r="AQ455" s="3">
        <v>1</v>
      </c>
      <c r="AR455" s="4" t="s">
        <v>363</v>
      </c>
      <c r="AS455" s="4" t="s">
        <v>364</v>
      </c>
      <c r="AT455" s="4" t="s">
        <v>362</v>
      </c>
      <c r="AU455" s="4" t="s">
        <v>362</v>
      </c>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Y455" s="67">
        <v>1867947</v>
      </c>
    </row>
    <row r="456" spans="1:77" ht="15.75" hidden="1">
      <c r="A456" s="49" t="str">
        <f>B456&amp;COUNTIF($B$3:B456,B456)</f>
        <v>04C00113</v>
      </c>
      <c r="B456" s="3" t="s">
        <v>6654</v>
      </c>
      <c r="C456" s="4" t="s">
        <v>6655</v>
      </c>
      <c r="D456" s="4" t="s">
        <v>6656</v>
      </c>
      <c r="E456" s="4" t="s">
        <v>6657</v>
      </c>
      <c r="F456" s="4" t="s">
        <v>6658</v>
      </c>
      <c r="G456" s="4" t="s">
        <v>6659</v>
      </c>
      <c r="H456" s="3" t="s">
        <v>6825</v>
      </c>
      <c r="I456" s="4" t="s">
        <v>6826</v>
      </c>
      <c r="J456" s="4" t="s">
        <v>6827</v>
      </c>
      <c r="K456" s="5" t="s">
        <v>6828</v>
      </c>
      <c r="L456" s="6">
        <v>2</v>
      </c>
      <c r="M456" s="5" t="s">
        <v>22</v>
      </c>
      <c r="N456" s="88">
        <v>1</v>
      </c>
      <c r="O456" s="4" t="s">
        <v>137</v>
      </c>
      <c r="P456" s="88">
        <v>1</v>
      </c>
      <c r="Q456" s="4" t="s">
        <v>173</v>
      </c>
      <c r="R456" s="88">
        <v>8</v>
      </c>
      <c r="S456" s="4" t="s">
        <v>1854</v>
      </c>
      <c r="T456" s="66" t="str">
        <f t="shared" si="7"/>
        <v>8. Trabajo decente y crecimiento económico</v>
      </c>
      <c r="U456" s="88" t="s">
        <v>528</v>
      </c>
      <c r="V456" s="4" t="s">
        <v>578</v>
      </c>
      <c r="W456" s="88" t="s">
        <v>497</v>
      </c>
      <c r="X456" s="4" t="s">
        <v>579</v>
      </c>
      <c r="Y456" s="88" t="s">
        <v>497</v>
      </c>
      <c r="Z456" s="4" t="s">
        <v>580</v>
      </c>
      <c r="AA456" s="52" t="s">
        <v>15454</v>
      </c>
      <c r="AB456" s="3" t="s">
        <v>632</v>
      </c>
      <c r="AC456" s="4" t="s">
        <v>633</v>
      </c>
      <c r="AD456" s="4" t="s">
        <v>6829</v>
      </c>
      <c r="AE456" s="4" t="s">
        <v>6830</v>
      </c>
      <c r="AF456" s="4" t="s">
        <v>6831</v>
      </c>
      <c r="AG456" s="4" t="s">
        <v>6832</v>
      </c>
      <c r="AH456" s="8">
        <v>0.8</v>
      </c>
      <c r="AI456" s="4" t="s">
        <v>6833</v>
      </c>
      <c r="AJ456" s="4" t="s">
        <v>6834</v>
      </c>
      <c r="AK456" s="4" t="s">
        <v>59</v>
      </c>
      <c r="AL456" s="4" t="s">
        <v>6835</v>
      </c>
      <c r="AM456" s="9">
        <v>0.2</v>
      </c>
      <c r="AN456" s="9">
        <v>0.4</v>
      </c>
      <c r="AO456" s="9">
        <v>0.6</v>
      </c>
      <c r="AP456" s="9">
        <v>0.8</v>
      </c>
      <c r="AQ456" s="6">
        <v>0.85</v>
      </c>
      <c r="AR456" s="5" t="s">
        <v>6836</v>
      </c>
      <c r="AS456" s="5" t="s">
        <v>6837</v>
      </c>
      <c r="AT456" s="4" t="s">
        <v>6766</v>
      </c>
      <c r="AU456" s="4" t="s">
        <v>6838</v>
      </c>
      <c r="AV456" s="4" t="s">
        <v>6839</v>
      </c>
      <c r="AW456" s="4" t="s">
        <v>6766</v>
      </c>
      <c r="AX456" s="4" t="s">
        <v>6838</v>
      </c>
      <c r="AY456" s="4" t="s">
        <v>6840</v>
      </c>
      <c r="AZ456" s="4" t="s">
        <v>6766</v>
      </c>
      <c r="BA456" s="4" t="s">
        <v>6838</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7">
        <v>6307064</v>
      </c>
    </row>
    <row r="457" spans="1:77" ht="15.75" hidden="1">
      <c r="A457" s="49" t="str">
        <f>B457&amp;COUNTIF($B$3:B457,B457)</f>
        <v>04P0DE1</v>
      </c>
      <c r="B457" s="3" t="s">
        <v>6843</v>
      </c>
      <c r="C457" s="4" t="s">
        <v>6844</v>
      </c>
      <c r="D457" s="4" t="s">
        <v>6845</v>
      </c>
      <c r="E457" s="4" t="s">
        <v>6846</v>
      </c>
      <c r="F457" s="4" t="s">
        <v>6847</v>
      </c>
      <c r="G457" s="4" t="s">
        <v>6848</v>
      </c>
      <c r="H457" s="3" t="s">
        <v>6849</v>
      </c>
      <c r="I457" s="4" t="s">
        <v>6850</v>
      </c>
      <c r="J457" s="4" t="s">
        <v>6851</v>
      </c>
      <c r="K457" s="5" t="s">
        <v>6852</v>
      </c>
      <c r="L457" s="6">
        <v>2</v>
      </c>
      <c r="M457" s="5" t="s">
        <v>22</v>
      </c>
      <c r="N457" s="88">
        <v>1</v>
      </c>
      <c r="O457" s="4" t="s">
        <v>137</v>
      </c>
      <c r="P457" s="88">
        <v>3</v>
      </c>
      <c r="Q457" s="4" t="s">
        <v>175</v>
      </c>
      <c r="R457" s="88">
        <v>8</v>
      </c>
      <c r="S457" s="4" t="s">
        <v>1854</v>
      </c>
      <c r="T457" s="66" t="str">
        <f t="shared" si="7"/>
        <v>8. Trabajo decente y crecimiento económico</v>
      </c>
      <c r="U457" s="88" t="s">
        <v>528</v>
      </c>
      <c r="V457" s="4" t="s">
        <v>578</v>
      </c>
      <c r="W457" s="88" t="s">
        <v>497</v>
      </c>
      <c r="X457" s="4" t="s">
        <v>579</v>
      </c>
      <c r="Y457" s="88" t="s">
        <v>497</v>
      </c>
      <c r="Z457" s="4" t="s">
        <v>580</v>
      </c>
      <c r="AA457" s="52" t="s">
        <v>15454</v>
      </c>
      <c r="AB457" s="3" t="s">
        <v>632</v>
      </c>
      <c r="AC457" s="4" t="s">
        <v>633</v>
      </c>
      <c r="AD457" s="4" t="s">
        <v>6853</v>
      </c>
      <c r="AE457" s="4" t="s">
        <v>6854</v>
      </c>
      <c r="AF457" s="4" t="s">
        <v>6855</v>
      </c>
      <c r="AG457" s="4" t="s">
        <v>6856</v>
      </c>
      <c r="AH457" s="8">
        <v>0.3</v>
      </c>
      <c r="AI457" s="4" t="s">
        <v>6857</v>
      </c>
      <c r="AJ457" s="4" t="s">
        <v>6858</v>
      </c>
      <c r="AK457" s="4" t="s">
        <v>59</v>
      </c>
      <c r="AL457" s="4" t="s">
        <v>6859</v>
      </c>
      <c r="AM457" s="9">
        <v>0.2</v>
      </c>
      <c r="AN457" s="9">
        <v>0.6</v>
      </c>
      <c r="AO457" s="9">
        <v>1.1000000000000001</v>
      </c>
      <c r="AP457" s="9">
        <v>1.7</v>
      </c>
      <c r="AQ457" s="6">
        <v>0.3</v>
      </c>
      <c r="AR457" s="5" t="s">
        <v>6860</v>
      </c>
      <c r="AS457" s="5" t="s">
        <v>6861</v>
      </c>
      <c r="AT457" s="4" t="s">
        <v>6862</v>
      </c>
      <c r="AU457" s="4" t="s">
        <v>6863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7">
        <v>8921612.8300000001</v>
      </c>
    </row>
    <row r="458" spans="1:77" ht="15.75" hidden="1">
      <c r="A458" s="49" t="str">
        <f>B458&amp;COUNTIF($B$3:B458,B458)</f>
        <v>04P0DS1</v>
      </c>
      <c r="B458" s="3" t="s">
        <v>6864</v>
      </c>
      <c r="C458" s="4" t="s">
        <v>6865</v>
      </c>
      <c r="D458" s="4" t="s">
        <v>6866</v>
      </c>
      <c r="E458" s="4" t="s">
        <v>6867</v>
      </c>
      <c r="F458" s="4" t="s">
        <v>6868</v>
      </c>
      <c r="G458" s="4" t="s">
        <v>6869</v>
      </c>
      <c r="H458" s="3" t="s">
        <v>6870</v>
      </c>
      <c r="I458" s="4" t="s">
        <v>6871</v>
      </c>
      <c r="J458" s="4" t="s">
        <v>6872</v>
      </c>
      <c r="K458" s="5" t="s">
        <v>6873</v>
      </c>
      <c r="L458" s="6">
        <v>2</v>
      </c>
      <c r="M458" s="5" t="s">
        <v>22</v>
      </c>
      <c r="N458" s="88">
        <v>1</v>
      </c>
      <c r="O458" s="5" t="s">
        <v>137</v>
      </c>
      <c r="P458" s="88">
        <v>2</v>
      </c>
      <c r="Q458" s="5" t="s">
        <v>174</v>
      </c>
      <c r="R458" s="88">
        <v>8</v>
      </c>
      <c r="S458" s="4" t="s">
        <v>1854</v>
      </c>
      <c r="T458" s="66" t="str">
        <f t="shared" si="7"/>
        <v>8. Trabajo decente y crecimiento económico</v>
      </c>
      <c r="U458" s="88" t="s">
        <v>528</v>
      </c>
      <c r="V458" s="4" t="s">
        <v>578</v>
      </c>
      <c r="W458" s="88" t="s">
        <v>497</v>
      </c>
      <c r="X458" s="4" t="s">
        <v>579</v>
      </c>
      <c r="Y458" s="88" t="s">
        <v>497</v>
      </c>
      <c r="Z458" s="4" t="s">
        <v>580</v>
      </c>
      <c r="AA458" s="52" t="s">
        <v>15454</v>
      </c>
      <c r="AB458" s="3" t="s">
        <v>6640</v>
      </c>
      <c r="AC458" s="4" t="s">
        <v>6641</v>
      </c>
      <c r="AD458" s="4" t="s">
        <v>6874</v>
      </c>
      <c r="AE458" s="4" t="s">
        <v>6875</v>
      </c>
      <c r="AF458" s="4" t="s">
        <v>6876</v>
      </c>
      <c r="AG458" s="4" t="s">
        <v>6877</v>
      </c>
      <c r="AH458" s="3">
        <v>7.0000000000000001E-3</v>
      </c>
      <c r="AI458" s="4" t="s">
        <v>6878</v>
      </c>
      <c r="AJ458" s="4" t="s">
        <v>6879</v>
      </c>
      <c r="AK458" s="4" t="s">
        <v>2651</v>
      </c>
      <c r="AL458" s="4" t="s">
        <v>6880</v>
      </c>
      <c r="AM458" s="6">
        <v>1E-3</v>
      </c>
      <c r="AN458" s="6">
        <v>3.0000000000000001E-3</v>
      </c>
      <c r="AO458" s="6">
        <v>5.0000000000000001E-3</v>
      </c>
      <c r="AP458" s="3">
        <v>7.0000000000000001E-3</v>
      </c>
      <c r="AQ458" s="6">
        <v>0.16600000000000001</v>
      </c>
      <c r="AR458" s="5" t="s">
        <v>6881</v>
      </c>
      <c r="AS458" s="5" t="s">
        <v>6882</v>
      </c>
      <c r="AT458" s="4" t="s">
        <v>6883</v>
      </c>
      <c r="AU458" s="4" t="s">
        <v>6884</v>
      </c>
      <c r="AV458" s="4" t="s">
        <v>6885</v>
      </c>
      <c r="AW458" s="4" t="s">
        <v>6886</v>
      </c>
      <c r="AX458" s="4" t="s">
        <v>6887</v>
      </c>
      <c r="AY458" s="4" t="s">
        <v>6888</v>
      </c>
      <c r="AZ458" s="4" t="s">
        <v>6886</v>
      </c>
      <c r="BA458" s="4" t="s">
        <v>6887</v>
      </c>
      <c r="BB458" s="4" t="s">
        <v>6889</v>
      </c>
      <c r="BC458" s="4" t="s">
        <v>6890</v>
      </c>
      <c r="BD458" s="4" t="s">
        <v>6891</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7">
        <v>450000000</v>
      </c>
    </row>
    <row r="459" spans="1:77" ht="15.75" hidden="1">
      <c r="A459" s="49" t="str">
        <f>B459&amp;COUNTIF($B$3:B459,B459)</f>
        <v>04P0DS2</v>
      </c>
      <c r="B459" s="3" t="s">
        <v>6864</v>
      </c>
      <c r="C459" s="4" t="s">
        <v>6865</v>
      </c>
      <c r="D459" s="4" t="s">
        <v>6866</v>
      </c>
      <c r="E459" s="4" t="s">
        <v>6867</v>
      </c>
      <c r="F459" s="4" t="s">
        <v>6868</v>
      </c>
      <c r="G459" s="4" t="s">
        <v>6892</v>
      </c>
      <c r="H459" s="3" t="s">
        <v>14</v>
      </c>
      <c r="I459" s="4" t="s">
        <v>16</v>
      </c>
      <c r="J459" s="4" t="s">
        <v>6893</v>
      </c>
      <c r="K459" s="5" t="s">
        <v>6894</v>
      </c>
      <c r="L459" s="6">
        <v>2</v>
      </c>
      <c r="M459" s="5" t="s">
        <v>22</v>
      </c>
      <c r="N459" s="88">
        <v>1</v>
      </c>
      <c r="O459" s="4" t="s">
        <v>137</v>
      </c>
      <c r="P459" s="88">
        <v>2</v>
      </c>
      <c r="Q459" s="4" t="s">
        <v>174</v>
      </c>
      <c r="R459" s="88">
        <v>8</v>
      </c>
      <c r="S459" s="4" t="s">
        <v>1854</v>
      </c>
      <c r="T459" s="66" t="str">
        <f t="shared" si="7"/>
        <v>8. Trabajo decente y crecimiento económico</v>
      </c>
      <c r="U459" s="88" t="s">
        <v>528</v>
      </c>
      <c r="V459" s="4" t="s">
        <v>578</v>
      </c>
      <c r="W459" s="88" t="s">
        <v>497</v>
      </c>
      <c r="X459" s="4" t="s">
        <v>579</v>
      </c>
      <c r="Y459" s="88" t="s">
        <v>497</v>
      </c>
      <c r="Z459" s="4" t="s">
        <v>580</v>
      </c>
      <c r="AA459" s="52" t="s">
        <v>15454</v>
      </c>
      <c r="AB459" s="3" t="s">
        <v>42</v>
      </c>
      <c r="AC459" s="4" t="s">
        <v>44</v>
      </c>
      <c r="AD459" s="4" t="s">
        <v>6895</v>
      </c>
      <c r="AE459" s="4" t="s">
        <v>6896</v>
      </c>
      <c r="AF459" s="4" t="s">
        <v>6897</v>
      </c>
      <c r="AG459" s="4" t="s">
        <v>6898</v>
      </c>
      <c r="AH459" s="3">
        <v>50</v>
      </c>
      <c r="AI459" s="4" t="s">
        <v>6899</v>
      </c>
      <c r="AJ459" s="4" t="s">
        <v>6900</v>
      </c>
      <c r="AK459" s="4" t="s">
        <v>403</v>
      </c>
      <c r="AL459" s="4" t="s">
        <v>6901</v>
      </c>
      <c r="AM459" s="3">
        <v>50</v>
      </c>
      <c r="AN459" s="3">
        <v>50</v>
      </c>
      <c r="AO459" s="3">
        <v>50</v>
      </c>
      <c r="AP459" s="3">
        <v>50</v>
      </c>
      <c r="AQ459" s="6">
        <v>70</v>
      </c>
      <c r="AR459" s="5" t="s">
        <v>6898</v>
      </c>
      <c r="AS459" s="5" t="s">
        <v>6902</v>
      </c>
      <c r="AT459" s="4" t="s">
        <v>6903</v>
      </c>
      <c r="AU459" s="4" t="s">
        <v>6374</v>
      </c>
      <c r="AV459" s="4" t="s">
        <v>229</v>
      </c>
      <c r="AW459" s="4" t="s">
        <v>229</v>
      </c>
      <c r="AX459" s="4" t="s">
        <v>229</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7">
        <v>25614632.199999999</v>
      </c>
    </row>
    <row r="460" spans="1:77" ht="15.75" hidden="1">
      <c r="A460" s="49" t="str">
        <f>B460&amp;COUNTIF($B$3:B460,B460)</f>
        <v>04P0DS3</v>
      </c>
      <c r="B460" s="3" t="s">
        <v>6864</v>
      </c>
      <c r="C460" s="4" t="s">
        <v>6865</v>
      </c>
      <c r="D460" s="4" t="s">
        <v>6866</v>
      </c>
      <c r="E460" s="4" t="s">
        <v>6867</v>
      </c>
      <c r="F460" s="4" t="s">
        <v>6868</v>
      </c>
      <c r="G460" s="4" t="s">
        <v>6892</v>
      </c>
      <c r="H460" s="3" t="s">
        <v>231</v>
      </c>
      <c r="I460" s="4" t="s">
        <v>232</v>
      </c>
      <c r="J460" s="4" t="s">
        <v>6904</v>
      </c>
      <c r="K460" s="5" t="s">
        <v>6905</v>
      </c>
      <c r="L460" s="6">
        <v>2</v>
      </c>
      <c r="M460" s="5" t="s">
        <v>22</v>
      </c>
      <c r="N460" s="88" t="s">
        <v>349</v>
      </c>
      <c r="O460" s="5" t="s">
        <v>25</v>
      </c>
      <c r="P460" s="88" t="s">
        <v>497</v>
      </c>
      <c r="Q460" s="5" t="s">
        <v>28</v>
      </c>
      <c r="R460" s="88">
        <v>16</v>
      </c>
      <c r="S460" s="4" t="s">
        <v>31</v>
      </c>
      <c r="T460" s="66" t="str">
        <f t="shared" si="7"/>
        <v>16. Paz, justicia e instituciones sólidas</v>
      </c>
      <c r="U460" s="88" t="s">
        <v>497</v>
      </c>
      <c r="V460" s="4" t="s">
        <v>34</v>
      </c>
      <c r="W460" s="88" t="s">
        <v>3581</v>
      </c>
      <c r="X460" s="4" t="s">
        <v>235</v>
      </c>
      <c r="Y460" s="88" t="s">
        <v>349</v>
      </c>
      <c r="Z460" s="4" t="s">
        <v>236</v>
      </c>
      <c r="AA460" s="52" t="s">
        <v>15449</v>
      </c>
      <c r="AB460" s="3" t="s">
        <v>237</v>
      </c>
      <c r="AC460" s="4" t="s">
        <v>238</v>
      </c>
      <c r="AD460" s="4" t="s">
        <v>6906</v>
      </c>
      <c r="AE460" s="4" t="s">
        <v>6907</v>
      </c>
      <c r="AF460" s="4" t="s">
        <v>6908</v>
      </c>
      <c r="AG460" s="4" t="s">
        <v>6909</v>
      </c>
      <c r="AH460" s="3">
        <v>3</v>
      </c>
      <c r="AI460" s="4" t="s">
        <v>6910</v>
      </c>
      <c r="AJ460" s="4" t="s">
        <v>6911</v>
      </c>
      <c r="AK460" s="4" t="s">
        <v>844</v>
      </c>
      <c r="AL460" s="4" t="s">
        <v>6912</v>
      </c>
      <c r="AM460" s="8">
        <v>0</v>
      </c>
      <c r="AN460" s="8">
        <v>1</v>
      </c>
      <c r="AO460" s="8">
        <v>2</v>
      </c>
      <c r="AP460" s="8">
        <v>3</v>
      </c>
      <c r="AQ460" s="6">
        <v>8</v>
      </c>
      <c r="AR460" s="5" t="s">
        <v>6913</v>
      </c>
      <c r="AS460" s="5" t="s">
        <v>6914</v>
      </c>
      <c r="AT460" s="4" t="s">
        <v>6903</v>
      </c>
      <c r="AU460" s="4" t="s">
        <v>6374</v>
      </c>
      <c r="AV460" s="4" t="s">
        <v>6915</v>
      </c>
      <c r="AW460" s="4" t="s">
        <v>6903</v>
      </c>
      <c r="AX460" s="4" t="s">
        <v>6374</v>
      </c>
      <c r="AY460" s="4" t="s">
        <v>6916</v>
      </c>
      <c r="AZ460" s="4" t="s">
        <v>6903</v>
      </c>
      <c r="BA460" s="4" t="s">
        <v>6374</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7">
        <v>200000</v>
      </c>
    </row>
    <row r="461" spans="1:77" ht="15.75" hidden="1">
      <c r="A461" s="49" t="str">
        <f>B461&amp;COUNTIF($B$3:B461,B461)</f>
        <v>04P0DS4</v>
      </c>
      <c r="B461" s="3" t="s">
        <v>6864</v>
      </c>
      <c r="C461" s="4" t="s">
        <v>6865</v>
      </c>
      <c r="D461" s="4" t="s">
        <v>6866</v>
      </c>
      <c r="E461" s="4" t="s">
        <v>6867</v>
      </c>
      <c r="F461" s="4" t="s">
        <v>6868</v>
      </c>
      <c r="G461" s="4" t="s">
        <v>6892</v>
      </c>
      <c r="H461" s="3" t="s">
        <v>248</v>
      </c>
      <c r="I461" s="4" t="s">
        <v>249</v>
      </c>
      <c r="J461" s="4" t="s">
        <v>6917</v>
      </c>
      <c r="K461" s="5" t="s">
        <v>6918</v>
      </c>
      <c r="L461" s="6">
        <v>2</v>
      </c>
      <c r="M461" s="5" t="s">
        <v>22</v>
      </c>
      <c r="N461" s="88" t="s">
        <v>497</v>
      </c>
      <c r="O461" s="4" t="s">
        <v>137</v>
      </c>
      <c r="P461" s="88" t="s">
        <v>497</v>
      </c>
      <c r="Q461" s="4" t="s">
        <v>173</v>
      </c>
      <c r="R461" s="88">
        <v>16</v>
      </c>
      <c r="S461" s="4" t="s">
        <v>31</v>
      </c>
      <c r="T461" s="66" t="str">
        <f t="shared" si="7"/>
        <v>16. Paz, justicia e instituciones sólidas</v>
      </c>
      <c r="U461" s="88" t="s">
        <v>497</v>
      </c>
      <c r="V461" s="4" t="s">
        <v>34</v>
      </c>
      <c r="W461" s="88" t="s">
        <v>528</v>
      </c>
      <c r="X461" s="4" t="s">
        <v>37</v>
      </c>
      <c r="Y461" s="88" t="s">
        <v>840</v>
      </c>
      <c r="Z461" s="4" t="s">
        <v>252</v>
      </c>
      <c r="AA461" s="52" t="s">
        <v>122</v>
      </c>
      <c r="AB461" s="3" t="s">
        <v>253</v>
      </c>
      <c r="AC461" s="4" t="s">
        <v>254</v>
      </c>
      <c r="AD461" s="4" t="s">
        <v>6919</v>
      </c>
      <c r="AE461" s="4" t="s">
        <v>6920</v>
      </c>
      <c r="AF461" s="4" t="s">
        <v>6921</v>
      </c>
      <c r="AG461" s="4" t="s">
        <v>6922</v>
      </c>
      <c r="AH461" s="3">
        <v>420</v>
      </c>
      <c r="AI461" s="4" t="s">
        <v>6923</v>
      </c>
      <c r="AJ461" s="4" t="s">
        <v>6924</v>
      </c>
      <c r="AK461" s="4" t="s">
        <v>844</v>
      </c>
      <c r="AL461" s="4" t="s">
        <v>6925</v>
      </c>
      <c r="AM461" s="3">
        <v>25</v>
      </c>
      <c r="AN461" s="3">
        <v>140</v>
      </c>
      <c r="AO461" s="3">
        <v>280</v>
      </c>
      <c r="AP461" s="3">
        <v>420</v>
      </c>
      <c r="AQ461" s="6">
        <v>600</v>
      </c>
      <c r="AR461" s="5" t="s">
        <v>6926</v>
      </c>
      <c r="AS461" s="5" t="s">
        <v>6927</v>
      </c>
      <c r="AT461" s="4" t="s">
        <v>6903</v>
      </c>
      <c r="AU461" s="4" t="s">
        <v>6928</v>
      </c>
      <c r="AV461" s="4" t="s">
        <v>229</v>
      </c>
      <c r="AW461" s="4" t="s">
        <v>229</v>
      </c>
      <c r="AX461" s="4" t="s">
        <v>229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7">
        <v>18340028</v>
      </c>
    </row>
    <row r="462" spans="1:77" ht="15.75" hidden="1">
      <c r="A462" s="49" t="str">
        <f>B462&amp;COUNTIF($B$3:B462,B462)</f>
        <v>04P0DS5</v>
      </c>
      <c r="B462" s="3" t="s">
        <v>6864</v>
      </c>
      <c r="C462" s="4" t="s">
        <v>6865</v>
      </c>
      <c r="D462" s="4" t="s">
        <v>6866</v>
      </c>
      <c r="E462" s="4" t="s">
        <v>6867</v>
      </c>
      <c r="F462" s="4" t="s">
        <v>6868</v>
      </c>
      <c r="G462" s="4" t="s">
        <v>6929</v>
      </c>
      <c r="H462" s="3" t="s">
        <v>263</v>
      </c>
      <c r="I462" s="4" t="s">
        <v>264</v>
      </c>
      <c r="J462" s="4" t="s">
        <v>6930</v>
      </c>
      <c r="K462" s="5" t="s">
        <v>6931</v>
      </c>
      <c r="L462" s="6">
        <v>2</v>
      </c>
      <c r="M462" s="5" t="s">
        <v>22</v>
      </c>
      <c r="N462" s="88" t="s">
        <v>497</v>
      </c>
      <c r="O462" s="5" t="s">
        <v>137</v>
      </c>
      <c r="P462" s="88" t="s">
        <v>3581</v>
      </c>
      <c r="Q462" s="5" t="s">
        <v>179</v>
      </c>
      <c r="R462" s="88">
        <v>5</v>
      </c>
      <c r="S462" s="4" t="s">
        <v>268</v>
      </c>
      <c r="T462" s="66" t="str">
        <f t="shared" si="7"/>
        <v xml:space="preserve">5. Igualdad de género </v>
      </c>
      <c r="U462" s="88" t="s">
        <v>497</v>
      </c>
      <c r="V462" s="4" t="s">
        <v>34</v>
      </c>
      <c r="W462" s="88" t="s">
        <v>349</v>
      </c>
      <c r="X462" s="4" t="s">
        <v>269</v>
      </c>
      <c r="Y462" s="88" t="s">
        <v>840</v>
      </c>
      <c r="Z462" s="4" t="s">
        <v>270</v>
      </c>
      <c r="AA462" s="52" t="s">
        <v>15450</v>
      </c>
      <c r="AB462" s="3" t="s">
        <v>271</v>
      </c>
      <c r="AC462" s="4" t="s">
        <v>272</v>
      </c>
      <c r="AD462" s="4" t="s">
        <v>6932</v>
      </c>
      <c r="AE462" s="4" t="s">
        <v>6933</v>
      </c>
      <c r="AF462" s="4" t="s">
        <v>6934</v>
      </c>
      <c r="AG462" s="4" t="s">
        <v>6935</v>
      </c>
      <c r="AH462" s="8">
        <v>1</v>
      </c>
      <c r="AI462" s="4" t="s">
        <v>6936</v>
      </c>
      <c r="AJ462" s="4" t="s">
        <v>6937</v>
      </c>
      <c r="AK462" s="4" t="s">
        <v>59</v>
      </c>
      <c r="AL462" s="4" t="s">
        <v>6880</v>
      </c>
      <c r="AM462" s="9">
        <v>0.14599999999999999</v>
      </c>
      <c r="AN462" s="9">
        <v>0.52200000000000002</v>
      </c>
      <c r="AO462" s="9">
        <v>0.79400000000000004</v>
      </c>
      <c r="AP462" s="9">
        <v>1</v>
      </c>
      <c r="AQ462" s="6">
        <v>0.16600000000000001</v>
      </c>
      <c r="AR462" s="5" t="s">
        <v>6938</v>
      </c>
      <c r="AS462" s="5" t="s">
        <v>6939</v>
      </c>
      <c r="AT462" s="4" t="s">
        <v>6940</v>
      </c>
      <c r="AU462" s="4" t="s">
        <v>6941</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7">
        <v>1500000</v>
      </c>
    </row>
    <row r="463" spans="1:77" ht="15.75" hidden="1">
      <c r="A463" s="49" t="str">
        <f>B463&amp;COUNTIF($B$3:B463,B463)</f>
        <v>04P0DS6</v>
      </c>
      <c r="B463" s="3" t="s">
        <v>6864</v>
      </c>
      <c r="C463" s="4" t="s">
        <v>6865</v>
      </c>
      <c r="D463" s="4" t="s">
        <v>6866</v>
      </c>
      <c r="E463" s="4" t="s">
        <v>6867</v>
      </c>
      <c r="F463" s="4" t="s">
        <v>6868</v>
      </c>
      <c r="G463" s="4" t="s">
        <v>6942</v>
      </c>
      <c r="H463" s="3" t="s">
        <v>282</v>
      </c>
      <c r="I463" s="4" t="s">
        <v>283</v>
      </c>
      <c r="J463" s="4" t="s">
        <v>6943</v>
      </c>
      <c r="K463" s="5" t="s">
        <v>6944</v>
      </c>
      <c r="L463" s="6">
        <v>2</v>
      </c>
      <c r="M463" s="5" t="s">
        <v>22</v>
      </c>
      <c r="N463" s="88" t="s">
        <v>497</v>
      </c>
      <c r="O463" s="4" t="s">
        <v>137</v>
      </c>
      <c r="P463" s="88" t="s">
        <v>3581</v>
      </c>
      <c r="Q463" s="4" t="s">
        <v>179</v>
      </c>
      <c r="R463" s="88">
        <v>10</v>
      </c>
      <c r="S463" s="4" t="s">
        <v>286</v>
      </c>
      <c r="T463" s="66" t="str">
        <f t="shared" si="7"/>
        <v xml:space="preserve">10. Reducción de las desigualdades </v>
      </c>
      <c r="U463" s="88" t="s">
        <v>497</v>
      </c>
      <c r="V463" s="4" t="s">
        <v>34</v>
      </c>
      <c r="W463" s="88" t="s">
        <v>349</v>
      </c>
      <c r="X463" s="4" t="s">
        <v>269</v>
      </c>
      <c r="Y463" s="88" t="s">
        <v>840</v>
      </c>
      <c r="Z463" s="4" t="s">
        <v>270</v>
      </c>
      <c r="AA463" s="52" t="s">
        <v>15450</v>
      </c>
      <c r="AB463" s="3" t="s">
        <v>287</v>
      </c>
      <c r="AC463" s="4" t="s">
        <v>288</v>
      </c>
      <c r="AD463" s="4" t="s">
        <v>6945</v>
      </c>
      <c r="AE463" s="4" t="s">
        <v>6933</v>
      </c>
      <c r="AF463" s="4" t="s">
        <v>6946</v>
      </c>
      <c r="AG463" s="4" t="s">
        <v>6947</v>
      </c>
      <c r="AH463" s="8">
        <v>1</v>
      </c>
      <c r="AI463" s="4" t="s">
        <v>6948</v>
      </c>
      <c r="AJ463" s="4" t="s">
        <v>6949</v>
      </c>
      <c r="AK463" s="4" t="s">
        <v>59</v>
      </c>
      <c r="AL463" s="4" t="s">
        <v>6950</v>
      </c>
      <c r="AM463" s="9">
        <v>0.2</v>
      </c>
      <c r="AN463" s="9">
        <v>0.5</v>
      </c>
      <c r="AO463" s="9">
        <v>0.8</v>
      </c>
      <c r="AP463" s="9">
        <v>1</v>
      </c>
      <c r="AQ463" s="6">
        <v>0.1</v>
      </c>
      <c r="AR463" s="5" t="s">
        <v>6951</v>
      </c>
      <c r="AS463" s="5" t="s">
        <v>6939</v>
      </c>
      <c r="AT463" s="4" t="s">
        <v>6940</v>
      </c>
      <c r="AU463" s="4" t="s">
        <v>6941</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7">
        <v>250000</v>
      </c>
    </row>
    <row r="464" spans="1:77" ht="15.75" hidden="1">
      <c r="A464" s="49" t="str">
        <f>B464&amp;COUNTIF($B$3:B464,B464)</f>
        <v>04P0DS7</v>
      </c>
      <c r="B464" s="3" t="s">
        <v>6864</v>
      </c>
      <c r="C464" s="4" t="s">
        <v>6865</v>
      </c>
      <c r="D464" s="4" t="s">
        <v>6952</v>
      </c>
      <c r="E464" s="4" t="s">
        <v>6867</v>
      </c>
      <c r="F464" s="4" t="s">
        <v>6868</v>
      </c>
      <c r="G464" s="4" t="s">
        <v>6929</v>
      </c>
      <c r="H464" s="3" t="s">
        <v>345</v>
      </c>
      <c r="I464" s="4" t="s">
        <v>346</v>
      </c>
      <c r="J464" s="4" t="s">
        <v>347</v>
      </c>
      <c r="K464" s="5" t="s">
        <v>6953</v>
      </c>
      <c r="L464" s="6">
        <v>2</v>
      </c>
      <c r="M464" s="5" t="s">
        <v>22</v>
      </c>
      <c r="N464" s="88" t="s">
        <v>497</v>
      </c>
      <c r="O464" s="5" t="s">
        <v>137</v>
      </c>
      <c r="P464" s="88" t="s">
        <v>3581</v>
      </c>
      <c r="Q464" s="5" t="s">
        <v>179</v>
      </c>
      <c r="R464" s="88" t="s">
        <v>1593</v>
      </c>
      <c r="S464" s="4" t="s">
        <v>286</v>
      </c>
      <c r="T464" s="66" t="str">
        <f t="shared" si="7"/>
        <v xml:space="preserve">10. Reducción de las desigualdades </v>
      </c>
      <c r="U464" s="88" t="s">
        <v>349</v>
      </c>
      <c r="V464" s="4" t="s">
        <v>350</v>
      </c>
      <c r="W464" s="88" t="s">
        <v>351</v>
      </c>
      <c r="X464" s="4" t="s">
        <v>352</v>
      </c>
      <c r="Y464" s="88" t="s">
        <v>353</v>
      </c>
      <c r="Z464" s="4" t="s">
        <v>354</v>
      </c>
      <c r="AA464" s="52" t="s">
        <v>1351</v>
      </c>
      <c r="AB464" s="3" t="s">
        <v>2510</v>
      </c>
      <c r="AC464" s="4" t="s">
        <v>355</v>
      </c>
      <c r="AD464" s="4" t="s">
        <v>356</v>
      </c>
      <c r="AE464" s="4" t="s">
        <v>357</v>
      </c>
      <c r="AF464" s="4" t="s">
        <v>358</v>
      </c>
      <c r="AG464" s="4" t="s">
        <v>359</v>
      </c>
      <c r="AH464" s="8">
        <v>1</v>
      </c>
      <c r="AI464" s="4" t="s">
        <v>360</v>
      </c>
      <c r="AJ464" s="4" t="s">
        <v>361</v>
      </c>
      <c r="AK464" s="4" t="s">
        <v>59</v>
      </c>
      <c r="AL464" s="4" t="s">
        <v>362</v>
      </c>
      <c r="AM464" s="3">
        <v>0</v>
      </c>
      <c r="AN464" s="3">
        <v>0.5</v>
      </c>
      <c r="AO464" s="3">
        <v>1</v>
      </c>
      <c r="AP464" s="3">
        <v>1</v>
      </c>
      <c r="AQ464" s="3">
        <v>1</v>
      </c>
      <c r="AR464" s="4" t="s">
        <v>363</v>
      </c>
      <c r="AS464" s="4" t="s">
        <v>364</v>
      </c>
      <c r="AT464" s="4" t="s">
        <v>362</v>
      </c>
      <c r="AU464" s="4" t="s">
        <v>362</v>
      </c>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Y464" s="67">
        <v>250000</v>
      </c>
    </row>
    <row r="465" spans="1:77" ht="15.75" hidden="1">
      <c r="A465" s="49" t="str">
        <f>B465&amp;COUNTIF($B$3:B465,B465)</f>
        <v>05C0011</v>
      </c>
      <c r="B465" s="3" t="s">
        <v>6954</v>
      </c>
      <c r="C465" s="4" t="s">
        <v>6955</v>
      </c>
      <c r="D465" s="4" t="s">
        <v>6956</v>
      </c>
      <c r="E465" s="4" t="s">
        <v>6957</v>
      </c>
      <c r="F465" s="4" t="s">
        <v>6958</v>
      </c>
      <c r="G465" s="4" t="s">
        <v>6959</v>
      </c>
      <c r="H465" s="3" t="s">
        <v>6960</v>
      </c>
      <c r="I465" s="4" t="s">
        <v>6961</v>
      </c>
      <c r="J465" s="4" t="s">
        <v>6962</v>
      </c>
      <c r="K465" s="5" t="s">
        <v>6963</v>
      </c>
      <c r="L465" s="6">
        <v>2</v>
      </c>
      <c r="M465" s="5" t="s">
        <v>22</v>
      </c>
      <c r="N465" s="88">
        <v>1</v>
      </c>
      <c r="O465" s="4" t="s">
        <v>137</v>
      </c>
      <c r="P465" s="88">
        <v>5</v>
      </c>
      <c r="Q465" s="4" t="s">
        <v>177</v>
      </c>
      <c r="R465" s="88">
        <v>8</v>
      </c>
      <c r="S465" s="4" t="s">
        <v>1854</v>
      </c>
      <c r="T465" s="66" t="str">
        <f t="shared" si="7"/>
        <v>8. Trabajo decente y crecimiento económico</v>
      </c>
      <c r="U465" s="88" t="s">
        <v>528</v>
      </c>
      <c r="V465" s="4" t="s">
        <v>578</v>
      </c>
      <c r="W465" s="88" t="s">
        <v>3581</v>
      </c>
      <c r="X465" s="4" t="s">
        <v>4290</v>
      </c>
      <c r="Y465" s="88" t="s">
        <v>497</v>
      </c>
      <c r="Z465" s="4" t="s">
        <v>4290</v>
      </c>
      <c r="AA465" s="52" t="s">
        <v>15480</v>
      </c>
      <c r="AB465" s="3" t="s">
        <v>6964</v>
      </c>
      <c r="AC465" s="4" t="s">
        <v>6965</v>
      </c>
      <c r="AD465" s="4" t="s">
        <v>6966</v>
      </c>
      <c r="AE465" s="4" t="s">
        <v>6967</v>
      </c>
      <c r="AF465" s="4" t="s">
        <v>6968</v>
      </c>
      <c r="AG465" s="4" t="s">
        <v>6969</v>
      </c>
      <c r="AH465" s="8">
        <v>0.05</v>
      </c>
      <c r="AI465" s="4" t="s">
        <v>6970</v>
      </c>
      <c r="AJ465" s="4" t="s">
        <v>6971</v>
      </c>
      <c r="AK465" s="4" t="s">
        <v>59</v>
      </c>
      <c r="AL465" s="4" t="s">
        <v>6972</v>
      </c>
      <c r="AM465" s="9">
        <v>0.01</v>
      </c>
      <c r="AN465" s="9">
        <v>0.02</v>
      </c>
      <c r="AO465" s="9">
        <v>0.03</v>
      </c>
      <c r="AP465" s="9">
        <v>0.05</v>
      </c>
      <c r="AQ465" s="6">
        <v>0.1</v>
      </c>
      <c r="AR465" s="5" t="s">
        <v>6969</v>
      </c>
      <c r="AS465" s="5" t="s">
        <v>6973</v>
      </c>
      <c r="AT465" s="4" t="s">
        <v>6974</v>
      </c>
      <c r="AU465" s="4" t="s">
        <v>6975</v>
      </c>
      <c r="AV465" s="4" t="s">
        <v>6976</v>
      </c>
      <c r="AW465" s="4" t="s">
        <v>6977</v>
      </c>
      <c r="AX465" s="4" t="s">
        <v>6978</v>
      </c>
      <c r="AY465" s="4" t="s">
        <v>6979</v>
      </c>
      <c r="AZ465" s="4" t="s">
        <v>6980</v>
      </c>
      <c r="BA465" s="4" t="s">
        <v>6981</v>
      </c>
      <c r="BB465" s="4" t="s">
        <v>6982</v>
      </c>
      <c r="BC465" s="4" t="s">
        <v>6983</v>
      </c>
      <c r="BD465" s="4" t="s">
        <v>6984</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7">
        <v>7116517</v>
      </c>
    </row>
    <row r="466" spans="1:77" ht="15.75" hidden="1">
      <c r="A466" s="49" t="str">
        <f>B466&amp;COUNTIF($B$3:B466,B466)</f>
        <v>05C0012</v>
      </c>
      <c r="B466" s="3" t="s">
        <v>6954</v>
      </c>
      <c r="C466" s="4" t="s">
        <v>6955</v>
      </c>
      <c r="D466" s="4" t="s">
        <v>6956</v>
      </c>
      <c r="E466" s="4" t="s">
        <v>6957</v>
      </c>
      <c r="F466" s="4" t="s">
        <v>6958</v>
      </c>
      <c r="G466" s="4" t="s">
        <v>6959</v>
      </c>
      <c r="H466" s="3" t="s">
        <v>14</v>
      </c>
      <c r="I466" s="4" t="s">
        <v>16</v>
      </c>
      <c r="J466" s="4" t="s">
        <v>7015</v>
      </c>
      <c r="K466" s="5" t="s">
        <v>7016</v>
      </c>
      <c r="L466" s="6">
        <v>2</v>
      </c>
      <c r="M466" s="5" t="s">
        <v>22</v>
      </c>
      <c r="N466" s="88">
        <v>1</v>
      </c>
      <c r="O466" s="5" t="s">
        <v>137</v>
      </c>
      <c r="P466" s="88">
        <v>5</v>
      </c>
      <c r="Q466" s="5" t="s">
        <v>177</v>
      </c>
      <c r="R466" s="88">
        <v>8</v>
      </c>
      <c r="S466" s="4" t="s">
        <v>1854</v>
      </c>
      <c r="T466" s="66" t="str">
        <f t="shared" si="7"/>
        <v>8. Trabajo decente y crecimiento económico</v>
      </c>
      <c r="U466" s="88" t="s">
        <v>528</v>
      </c>
      <c r="V466" s="4" t="s">
        <v>578</v>
      </c>
      <c r="W466" s="88" t="s">
        <v>3581</v>
      </c>
      <c r="X466" s="4" t="s">
        <v>4290</v>
      </c>
      <c r="Y466" s="88" t="s">
        <v>497</v>
      </c>
      <c r="Z466" s="4" t="s">
        <v>4290</v>
      </c>
      <c r="AA466" s="52" t="s">
        <v>15480</v>
      </c>
      <c r="AB466" s="3" t="s">
        <v>42</v>
      </c>
      <c r="AC466" s="4" t="s">
        <v>44</v>
      </c>
      <c r="AD466" s="4" t="s">
        <v>7017</v>
      </c>
      <c r="AE466" s="4" t="s">
        <v>7018</v>
      </c>
      <c r="AF466" s="4" t="s">
        <v>7019</v>
      </c>
      <c r="AG466" s="4" t="s">
        <v>7020</v>
      </c>
      <c r="AH466" s="6">
        <v>20000</v>
      </c>
      <c r="AI466" s="4" t="s">
        <v>7021</v>
      </c>
      <c r="AJ466" s="4" t="s">
        <v>7022</v>
      </c>
      <c r="AK466" s="4" t="s">
        <v>7023</v>
      </c>
      <c r="AL466" s="4" t="s">
        <v>7024</v>
      </c>
      <c r="AM466" s="8">
        <v>0</v>
      </c>
      <c r="AN466" s="8">
        <v>0</v>
      </c>
      <c r="AO466" s="8">
        <v>10000</v>
      </c>
      <c r="AP466" s="8">
        <v>20000</v>
      </c>
      <c r="AQ466" s="3" t="s">
        <v>7025</v>
      </c>
      <c r="AR466" s="5" t="s">
        <v>7026</v>
      </c>
      <c r="AS466" s="5" t="s">
        <v>7015</v>
      </c>
      <c r="AT466" s="4" t="s">
        <v>7027</v>
      </c>
      <c r="AU466" s="4" t="s">
        <v>7028</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7">
        <v>55616412.530000009</v>
      </c>
    </row>
    <row r="467" spans="1:77" ht="15.75" hidden="1">
      <c r="A467" s="49" t="str">
        <f>B467&amp;COUNTIF($B$3:B467,B467)</f>
        <v>05C0013</v>
      </c>
      <c r="B467" s="3" t="s">
        <v>6954</v>
      </c>
      <c r="C467" s="4" t="s">
        <v>6955</v>
      </c>
      <c r="D467" s="4" t="s">
        <v>6956</v>
      </c>
      <c r="E467" s="4" t="s">
        <v>6957</v>
      </c>
      <c r="F467" s="4" t="s">
        <v>6958</v>
      </c>
      <c r="G467" s="4" t="s">
        <v>6959</v>
      </c>
      <c r="H467" s="3" t="s">
        <v>231</v>
      </c>
      <c r="I467" s="4" t="s">
        <v>232</v>
      </c>
      <c r="J467" s="4" t="s">
        <v>7029</v>
      </c>
      <c r="K467" s="5" t="s">
        <v>7030</v>
      </c>
      <c r="L467" s="6">
        <v>2</v>
      </c>
      <c r="M467" s="5" t="s">
        <v>22</v>
      </c>
      <c r="N467" s="88" t="s">
        <v>497</v>
      </c>
      <c r="O467" s="4" t="s">
        <v>137</v>
      </c>
      <c r="P467" s="88" t="s">
        <v>498</v>
      </c>
      <c r="Q467" s="4" t="s">
        <v>177</v>
      </c>
      <c r="R467" s="88">
        <v>16</v>
      </c>
      <c r="S467" s="4" t="s">
        <v>31</v>
      </c>
      <c r="T467" s="66" t="str">
        <f t="shared" si="7"/>
        <v>16. Paz, justicia e instituciones sólidas</v>
      </c>
      <c r="U467" s="88" t="s">
        <v>497</v>
      </c>
      <c r="V467" s="4" t="s">
        <v>34</v>
      </c>
      <c r="W467" s="88" t="s">
        <v>3581</v>
      </c>
      <c r="X467" s="4" t="s">
        <v>235</v>
      </c>
      <c r="Y467" s="88" t="s">
        <v>349</v>
      </c>
      <c r="Z467" s="4" t="s">
        <v>236</v>
      </c>
      <c r="AA467" s="52" t="s">
        <v>15449</v>
      </c>
      <c r="AB467" s="3" t="s">
        <v>237</v>
      </c>
      <c r="AC467" s="4" t="s">
        <v>238</v>
      </c>
      <c r="AD467" s="4" t="s">
        <v>7031</v>
      </c>
      <c r="AE467" s="4" t="s">
        <v>7032</v>
      </c>
      <c r="AF467" s="4" t="s">
        <v>7033</v>
      </c>
      <c r="AG467" s="4" t="s">
        <v>7034</v>
      </c>
      <c r="AH467" s="3">
        <v>2</v>
      </c>
      <c r="AI467" s="4" t="s">
        <v>7035</v>
      </c>
      <c r="AJ467" s="4" t="s">
        <v>7036</v>
      </c>
      <c r="AK467" s="4" t="s">
        <v>844</v>
      </c>
      <c r="AL467" s="4" t="s">
        <v>7037</v>
      </c>
      <c r="AM467" s="3">
        <v>1</v>
      </c>
      <c r="AN467" s="8">
        <v>0</v>
      </c>
      <c r="AO467" s="3">
        <v>1</v>
      </c>
      <c r="AP467" s="8">
        <v>0</v>
      </c>
      <c r="AQ467" s="3" t="s">
        <v>7038</v>
      </c>
      <c r="AR467" s="5" t="s">
        <v>7039</v>
      </c>
      <c r="AS467" s="5" t="s">
        <v>7040</v>
      </c>
      <c r="AT467" s="4" t="s">
        <v>7012</v>
      </c>
      <c r="AU467" s="4" t="s">
        <v>7013</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7">
        <v>150000</v>
      </c>
    </row>
    <row r="468" spans="1:77" ht="15.75" hidden="1">
      <c r="A468" s="49" t="str">
        <f>B468&amp;COUNTIF($B$3:B468,B468)</f>
        <v>05C0014</v>
      </c>
      <c r="B468" s="3" t="s">
        <v>6954</v>
      </c>
      <c r="C468" s="4" t="s">
        <v>6955</v>
      </c>
      <c r="D468" s="4" t="s">
        <v>6956</v>
      </c>
      <c r="E468" s="4" t="s">
        <v>6957</v>
      </c>
      <c r="F468" s="4" t="s">
        <v>6958</v>
      </c>
      <c r="G468" s="4" t="s">
        <v>6959</v>
      </c>
      <c r="H468" s="3" t="s">
        <v>248</v>
      </c>
      <c r="I468" s="4" t="s">
        <v>249</v>
      </c>
      <c r="J468" s="4" t="s">
        <v>7041</v>
      </c>
      <c r="K468" s="5" t="s">
        <v>7042</v>
      </c>
      <c r="L468" s="6">
        <v>2</v>
      </c>
      <c r="M468" s="5" t="s">
        <v>22</v>
      </c>
      <c r="N468" s="88" t="s">
        <v>497</v>
      </c>
      <c r="O468" s="5" t="s">
        <v>137</v>
      </c>
      <c r="P468" s="88" t="s">
        <v>498</v>
      </c>
      <c r="Q468" s="5" t="s">
        <v>177</v>
      </c>
      <c r="R468" s="88">
        <v>16</v>
      </c>
      <c r="S468" s="4" t="s">
        <v>31</v>
      </c>
      <c r="T468" s="66" t="str">
        <f t="shared" si="7"/>
        <v>16. Paz, justicia e instituciones sólidas</v>
      </c>
      <c r="U468" s="88" t="s">
        <v>497</v>
      </c>
      <c r="V468" s="4" t="s">
        <v>34</v>
      </c>
      <c r="W468" s="88" t="s">
        <v>528</v>
      </c>
      <c r="X468" s="4" t="s">
        <v>37</v>
      </c>
      <c r="Y468" s="88" t="s">
        <v>840</v>
      </c>
      <c r="Z468" s="4" t="s">
        <v>252</v>
      </c>
      <c r="AA468" s="52" t="s">
        <v>122</v>
      </c>
      <c r="AB468" s="3" t="s">
        <v>253</v>
      </c>
      <c r="AC468" s="4" t="s">
        <v>254</v>
      </c>
      <c r="AD468" s="4" t="s">
        <v>7043</v>
      </c>
      <c r="AE468" s="4" t="s">
        <v>7044</v>
      </c>
      <c r="AF468" s="4" t="s">
        <v>7045</v>
      </c>
      <c r="AG468" s="4" t="s">
        <v>7046</v>
      </c>
      <c r="AH468" s="3">
        <v>4</v>
      </c>
      <c r="AI468" s="4" t="s">
        <v>7047</v>
      </c>
      <c r="AJ468" s="4" t="s">
        <v>7048</v>
      </c>
      <c r="AK468" s="4" t="s">
        <v>844</v>
      </c>
      <c r="AL468" s="4" t="s">
        <v>7049</v>
      </c>
      <c r="AM468" s="3">
        <v>1</v>
      </c>
      <c r="AN468" s="3">
        <v>1</v>
      </c>
      <c r="AO468" s="3">
        <v>1</v>
      </c>
      <c r="AP468" s="3">
        <v>1</v>
      </c>
      <c r="AQ468" s="3" t="s">
        <v>7050</v>
      </c>
      <c r="AR468" s="5" t="s">
        <v>7051</v>
      </c>
      <c r="AS468" s="5" t="s">
        <v>7052</v>
      </c>
      <c r="AT468" s="4" t="s">
        <v>7012</v>
      </c>
      <c r="AU468" s="4" t="s">
        <v>7013</v>
      </c>
      <c r="AV468" s="4" t="s">
        <v>229</v>
      </c>
      <c r="AW468" s="4" t="s">
        <v>229</v>
      </c>
      <c r="AX468" s="4" t="s">
        <v>229</v>
      </c>
      <c r="AY468" s="4" t="s">
        <v>229</v>
      </c>
      <c r="AZ468" s="4" t="s">
        <v>229</v>
      </c>
      <c r="BA468" s="4" t="s">
        <v>229</v>
      </c>
      <c r="BB468" s="4" t="s">
        <v>229</v>
      </c>
      <c r="BC468" s="4" t="s">
        <v>229</v>
      </c>
      <c r="BD468" s="4" t="s">
        <v>229</v>
      </c>
      <c r="BE468" s="4" t="s">
        <v>229</v>
      </c>
      <c r="BF468" s="4" t="s">
        <v>229</v>
      </c>
      <c r="BG468" s="4" t="s">
        <v>229</v>
      </c>
      <c r="BH468" s="4" t="s">
        <v>229</v>
      </c>
      <c r="BI468" s="4" t="s">
        <v>229</v>
      </c>
      <c r="BJ468" s="4" t="s">
        <v>229</v>
      </c>
      <c r="BK468" s="4" t="s">
        <v>229</v>
      </c>
      <c r="BL468" s="4" t="s">
        <v>229</v>
      </c>
      <c r="BM468" s="4" t="s">
        <v>229</v>
      </c>
      <c r="BN468" s="4" t="s">
        <v>229</v>
      </c>
      <c r="BO468" s="4" t="s">
        <v>229</v>
      </c>
      <c r="BP468" s="4" t="s">
        <v>229</v>
      </c>
      <c r="BQ468" s="4" t="s">
        <v>229</v>
      </c>
      <c r="BR468" s="4" t="s">
        <v>229</v>
      </c>
      <c r="BS468" s="4" t="s">
        <v>229</v>
      </c>
      <c r="BT468" s="4" t="s">
        <v>229</v>
      </c>
      <c r="BU468" s="4" t="s">
        <v>229</v>
      </c>
      <c r="BV468" s="4" t="s">
        <v>229</v>
      </c>
      <c r="BY468" s="67">
        <v>9054714</v>
      </c>
    </row>
    <row r="469" spans="1:77" ht="15.75" hidden="1">
      <c r="A469" s="49" t="str">
        <f>B469&amp;COUNTIF($B$3:B469,B469)</f>
        <v>05C0015</v>
      </c>
      <c r="B469" s="3" t="s">
        <v>6954</v>
      </c>
      <c r="C469" s="4" t="s">
        <v>6955</v>
      </c>
      <c r="D469" s="4" t="s">
        <v>6956</v>
      </c>
      <c r="E469" s="4" t="s">
        <v>6957</v>
      </c>
      <c r="F469" s="4" t="s">
        <v>6958</v>
      </c>
      <c r="G469" s="4" t="s">
        <v>6959</v>
      </c>
      <c r="H469" s="3" t="s">
        <v>263</v>
      </c>
      <c r="I469" s="4" t="s">
        <v>264</v>
      </c>
      <c r="J469" s="4" t="s">
        <v>7053</v>
      </c>
      <c r="K469" s="5" t="s">
        <v>7054</v>
      </c>
      <c r="L469" s="6">
        <v>2</v>
      </c>
      <c r="M469" s="5" t="s">
        <v>22</v>
      </c>
      <c r="N469" s="88" t="s">
        <v>497</v>
      </c>
      <c r="O469" s="4" t="s">
        <v>137</v>
      </c>
      <c r="P469" s="88" t="s">
        <v>498</v>
      </c>
      <c r="Q469" s="4" t="s">
        <v>177</v>
      </c>
      <c r="R469" s="88">
        <v>5</v>
      </c>
      <c r="S469" s="4" t="s">
        <v>268</v>
      </c>
      <c r="T469" s="66" t="str">
        <f t="shared" si="7"/>
        <v xml:space="preserve">5. Igualdad de género </v>
      </c>
      <c r="U469" s="88" t="s">
        <v>497</v>
      </c>
      <c r="V469" s="4" t="s">
        <v>34</v>
      </c>
      <c r="W469" s="88" t="s">
        <v>349</v>
      </c>
      <c r="X469" s="4" t="s">
        <v>269</v>
      </c>
      <c r="Y469" s="88" t="s">
        <v>840</v>
      </c>
      <c r="Z469" s="4" t="s">
        <v>270</v>
      </c>
      <c r="AA469" s="52" t="s">
        <v>15450</v>
      </c>
      <c r="AB469" s="3" t="s">
        <v>271</v>
      </c>
      <c r="AC469" s="4" t="s">
        <v>272</v>
      </c>
      <c r="AD469" s="4" t="s">
        <v>7055</v>
      </c>
      <c r="AE469" s="4" t="s">
        <v>7003</v>
      </c>
      <c r="AF469" s="4" t="s">
        <v>7004</v>
      </c>
      <c r="AG469" s="4" t="s">
        <v>7056</v>
      </c>
      <c r="AH469" s="3">
        <v>1</v>
      </c>
      <c r="AI469" s="4" t="s">
        <v>7057</v>
      </c>
      <c r="AJ469" s="4" t="s">
        <v>7058</v>
      </c>
      <c r="AK469" s="4" t="s">
        <v>844</v>
      </c>
      <c r="AL469" s="4" t="s">
        <v>7059</v>
      </c>
      <c r="AM469" s="8">
        <v>0</v>
      </c>
      <c r="AN469" s="8">
        <v>0</v>
      </c>
      <c r="AO469" s="8">
        <v>1</v>
      </c>
      <c r="AP469" s="8">
        <v>0</v>
      </c>
      <c r="AQ469" s="3" t="s">
        <v>7060</v>
      </c>
      <c r="AR469" s="5" t="s">
        <v>7061</v>
      </c>
      <c r="AS469" s="5" t="s">
        <v>7062</v>
      </c>
      <c r="AT469" s="4" t="s">
        <v>7012</v>
      </c>
      <c r="AU469" s="4" t="s">
        <v>7013</v>
      </c>
      <c r="AV469" s="4" t="s">
        <v>229</v>
      </c>
      <c r="AW469" s="4" t="s">
        <v>229</v>
      </c>
      <c r="AX469" s="4" t="s">
        <v>229</v>
      </c>
      <c r="AY469" s="4" t="s">
        <v>229</v>
      </c>
      <c r="AZ469" s="4" t="s">
        <v>229</v>
      </c>
      <c r="BA469" s="4" t="s">
        <v>229</v>
      </c>
      <c r="BB469" s="4" t="s">
        <v>229</v>
      </c>
      <c r="BC469" s="4" t="s">
        <v>229</v>
      </c>
      <c r="BD469" s="4" t="s">
        <v>229</v>
      </c>
      <c r="BE469" s="4" t="s">
        <v>229</v>
      </c>
      <c r="BF469" s="4" t="s">
        <v>229</v>
      </c>
      <c r="BG469" s="4" t="s">
        <v>229</v>
      </c>
      <c r="BH469" s="4" t="s">
        <v>229</v>
      </c>
      <c r="BI469" s="4" t="s">
        <v>229</v>
      </c>
      <c r="BJ469" s="4" t="s">
        <v>229</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X469" s="49"/>
      <c r="BY469" s="67">
        <v>100000</v>
      </c>
    </row>
    <row r="470" spans="1:77" ht="15.75" hidden="1">
      <c r="A470" s="49" t="str">
        <f>B470&amp;COUNTIF($B$3:B470,B470)</f>
        <v>05C0016</v>
      </c>
      <c r="B470" s="3" t="s">
        <v>6954</v>
      </c>
      <c r="C470" s="4" t="s">
        <v>6955</v>
      </c>
      <c r="D470" s="4" t="s">
        <v>6956</v>
      </c>
      <c r="E470" s="4" t="s">
        <v>6957</v>
      </c>
      <c r="F470" s="4" t="s">
        <v>6958</v>
      </c>
      <c r="G470" s="4" t="s">
        <v>6959</v>
      </c>
      <c r="H470" s="3" t="s">
        <v>282</v>
      </c>
      <c r="I470" s="4" t="s">
        <v>283</v>
      </c>
      <c r="J470" s="4" t="s">
        <v>7000</v>
      </c>
      <c r="K470" s="5" t="s">
        <v>7001</v>
      </c>
      <c r="L470" s="6">
        <v>2</v>
      </c>
      <c r="M470" s="5" t="s">
        <v>22</v>
      </c>
      <c r="N470" s="88" t="s">
        <v>497</v>
      </c>
      <c r="O470" s="4" t="s">
        <v>137</v>
      </c>
      <c r="P470" s="88" t="s">
        <v>498</v>
      </c>
      <c r="Q470" s="4" t="s">
        <v>177</v>
      </c>
      <c r="R470" s="88">
        <v>10</v>
      </c>
      <c r="S470" s="4" t="s">
        <v>286</v>
      </c>
      <c r="T470" s="66" t="str">
        <f t="shared" si="7"/>
        <v xml:space="preserve">10. Reducción de las desigualdades </v>
      </c>
      <c r="U470" s="88" t="s">
        <v>497</v>
      </c>
      <c r="V470" s="4" t="s">
        <v>34</v>
      </c>
      <c r="W470" s="88" t="s">
        <v>349</v>
      </c>
      <c r="X470" s="4" t="s">
        <v>269</v>
      </c>
      <c r="Y470" s="88" t="s">
        <v>840</v>
      </c>
      <c r="Z470" s="4" t="s">
        <v>270</v>
      </c>
      <c r="AA470" s="52" t="s">
        <v>15450</v>
      </c>
      <c r="AB470" s="3" t="s">
        <v>287</v>
      </c>
      <c r="AC470" s="4" t="s">
        <v>288</v>
      </c>
      <c r="AD470" s="4" t="s">
        <v>7002</v>
      </c>
      <c r="AE470" s="4" t="s">
        <v>7003</v>
      </c>
      <c r="AF470" s="4" t="s">
        <v>7004</v>
      </c>
      <c r="AG470" s="4" t="s">
        <v>7005</v>
      </c>
      <c r="AH470" s="3">
        <v>1</v>
      </c>
      <c r="AI470" s="4" t="s">
        <v>7006</v>
      </c>
      <c r="AJ470" s="4" t="s">
        <v>7007</v>
      </c>
      <c r="AK470" s="4" t="s">
        <v>844</v>
      </c>
      <c r="AL470" s="4" t="s">
        <v>7008</v>
      </c>
      <c r="AM470" s="8">
        <v>0</v>
      </c>
      <c r="AN470" s="8">
        <v>0</v>
      </c>
      <c r="AO470" s="8">
        <v>2</v>
      </c>
      <c r="AP470" s="8">
        <v>0</v>
      </c>
      <c r="AQ470" s="3" t="s">
        <v>7009</v>
      </c>
      <c r="AR470" s="5" t="s">
        <v>7010</v>
      </c>
      <c r="AS470" s="5" t="s">
        <v>7011</v>
      </c>
      <c r="AT470" s="4" t="s">
        <v>7012</v>
      </c>
      <c r="AU470" s="4" t="s">
        <v>7013</v>
      </c>
      <c r="AV470" s="4" t="s">
        <v>7014</v>
      </c>
      <c r="AW470" s="4" t="s">
        <v>7012</v>
      </c>
      <c r="AX470" s="4" t="s">
        <v>7013</v>
      </c>
      <c r="AY470" s="4" t="s">
        <v>229</v>
      </c>
      <c r="AZ470" s="4" t="s">
        <v>229</v>
      </c>
      <c r="BA470" s="4" t="s">
        <v>229</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7">
        <v>100000</v>
      </c>
    </row>
    <row r="471" spans="1:77" ht="15.75" hidden="1">
      <c r="A471" s="49" t="str">
        <f>B471&amp;COUNTIF($B$3:B471,B471)</f>
        <v>05C0017</v>
      </c>
      <c r="B471" s="3" t="s">
        <v>6954</v>
      </c>
      <c r="C471" s="4" t="s">
        <v>6955</v>
      </c>
      <c r="D471" s="4" t="s">
        <v>7063</v>
      </c>
      <c r="E471" s="4" t="s">
        <v>6957</v>
      </c>
      <c r="F471" s="4" t="s">
        <v>6958</v>
      </c>
      <c r="G471" s="4" t="s">
        <v>6959</v>
      </c>
      <c r="H471" s="3" t="s">
        <v>345</v>
      </c>
      <c r="I471" s="4" t="s">
        <v>346</v>
      </c>
      <c r="J471" s="4" t="s">
        <v>347</v>
      </c>
      <c r="K471" s="5" t="s">
        <v>7064</v>
      </c>
      <c r="L471" s="6">
        <v>2</v>
      </c>
      <c r="M471" s="5" t="s">
        <v>22</v>
      </c>
      <c r="N471" s="88" t="s">
        <v>497</v>
      </c>
      <c r="O471" s="5" t="s">
        <v>4736</v>
      </c>
      <c r="P471" s="88" t="s">
        <v>3581</v>
      </c>
      <c r="Q471" s="5" t="s">
        <v>179</v>
      </c>
      <c r="R471" s="88" t="s">
        <v>1593</v>
      </c>
      <c r="S471" s="4" t="s">
        <v>286</v>
      </c>
      <c r="T471" s="66" t="str">
        <f t="shared" si="7"/>
        <v xml:space="preserve">10. Reducción de las desigualdades </v>
      </c>
      <c r="U471" s="88" t="s">
        <v>349</v>
      </c>
      <c r="V471" s="4" t="s">
        <v>350</v>
      </c>
      <c r="W471" s="88" t="s">
        <v>351</v>
      </c>
      <c r="X471" s="4" t="s">
        <v>352</v>
      </c>
      <c r="Y471" s="88" t="s">
        <v>353</v>
      </c>
      <c r="Z471" s="4" t="s">
        <v>354</v>
      </c>
      <c r="AA471" s="52"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7">
        <v>50000</v>
      </c>
    </row>
    <row r="472" spans="1:77" ht="15.75" hidden="1">
      <c r="A472" s="49" t="str">
        <f>B472&amp;COUNTIF($B$3:B472,B472)</f>
        <v>05C0018</v>
      </c>
      <c r="B472" s="3" t="s">
        <v>6954</v>
      </c>
      <c r="C472" s="4" t="s">
        <v>6955</v>
      </c>
      <c r="D472" s="4" t="s">
        <v>6985</v>
      </c>
      <c r="E472" s="4" t="s">
        <v>6957</v>
      </c>
      <c r="F472" s="4" t="s">
        <v>6958</v>
      </c>
      <c r="G472" s="4" t="s">
        <v>6959</v>
      </c>
      <c r="H472" s="3" t="s">
        <v>6986</v>
      </c>
      <c r="I472" s="4" t="s">
        <v>6987</v>
      </c>
      <c r="J472" s="4" t="s">
        <v>6988</v>
      </c>
      <c r="K472" s="5" t="s">
        <v>6989</v>
      </c>
      <c r="L472" s="6">
        <v>2</v>
      </c>
      <c r="M472" s="5" t="s">
        <v>22</v>
      </c>
      <c r="N472" s="88">
        <v>1</v>
      </c>
      <c r="O472" s="5" t="s">
        <v>137</v>
      </c>
      <c r="P472" s="88">
        <v>5</v>
      </c>
      <c r="Q472" s="5" t="s">
        <v>177</v>
      </c>
      <c r="R472" s="88">
        <v>8</v>
      </c>
      <c r="S472" s="4" t="s">
        <v>1854</v>
      </c>
      <c r="T472" s="66" t="str">
        <f t="shared" si="7"/>
        <v>8. Trabajo decente y crecimiento económico</v>
      </c>
      <c r="U472" s="88" t="s">
        <v>497</v>
      </c>
      <c r="V472" s="4" t="s">
        <v>34</v>
      </c>
      <c r="W472" s="88" t="s">
        <v>528</v>
      </c>
      <c r="X472" s="4" t="s">
        <v>37</v>
      </c>
      <c r="Y472" s="88" t="s">
        <v>349</v>
      </c>
      <c r="Z472" s="4" t="s">
        <v>1685</v>
      </c>
      <c r="AA472" s="52" t="s">
        <v>15471</v>
      </c>
      <c r="AB472" s="3" t="s">
        <v>2285</v>
      </c>
      <c r="AC472" s="4" t="s">
        <v>2286</v>
      </c>
      <c r="AD472" s="4" t="s">
        <v>6990</v>
      </c>
      <c r="AE472" s="4" t="s">
        <v>6967</v>
      </c>
      <c r="AF472" s="4" t="s">
        <v>6991</v>
      </c>
      <c r="AG472" s="4" t="s">
        <v>6992</v>
      </c>
      <c r="AH472" s="8">
        <v>0.05</v>
      </c>
      <c r="AI472" s="4" t="s">
        <v>6993</v>
      </c>
      <c r="AJ472" s="4" t="s">
        <v>6994</v>
      </c>
      <c r="AK472" s="4" t="s">
        <v>59</v>
      </c>
      <c r="AL472" s="4" t="s">
        <v>6972</v>
      </c>
      <c r="AM472" s="9">
        <v>0.01</v>
      </c>
      <c r="AN472" s="9">
        <v>0.02</v>
      </c>
      <c r="AO472" s="9">
        <v>0.03</v>
      </c>
      <c r="AP472" s="9">
        <v>0.05</v>
      </c>
      <c r="AQ472" s="6">
        <v>0.1</v>
      </c>
      <c r="AR472" s="5" t="s">
        <v>6995</v>
      </c>
      <c r="AS472" s="5" t="s">
        <v>6996</v>
      </c>
      <c r="AT472" s="4" t="s">
        <v>6997</v>
      </c>
      <c r="AU472" s="4" t="s">
        <v>6998</v>
      </c>
      <c r="AV472" s="4" t="s">
        <v>6999</v>
      </c>
      <c r="AW472" s="4" t="s">
        <v>6997</v>
      </c>
      <c r="AX472" s="4" t="s">
        <v>6998</v>
      </c>
      <c r="AY472" s="4" t="s">
        <v>229</v>
      </c>
      <c r="AZ472" s="4" t="s">
        <v>229</v>
      </c>
      <c r="BA472" s="4" t="s">
        <v>229</v>
      </c>
      <c r="BB472" s="4" t="s">
        <v>229</v>
      </c>
      <c r="BC472" s="4" t="s">
        <v>229</v>
      </c>
      <c r="BD472" s="4" t="s">
        <v>229</v>
      </c>
      <c r="BE472" s="4" t="s">
        <v>229</v>
      </c>
      <c r="BF472" s="4" t="s">
        <v>229</v>
      </c>
      <c r="BG472" s="4" t="s">
        <v>229</v>
      </c>
      <c r="BH472" s="4" t="s">
        <v>229</v>
      </c>
      <c r="BI472" s="4" t="s">
        <v>229</v>
      </c>
      <c r="BJ472" s="4" t="s">
        <v>229</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7">
        <v>300000</v>
      </c>
    </row>
    <row r="473" spans="1:77" ht="15.75" hidden="1">
      <c r="A473" s="49" t="str">
        <f>B473&amp;COUNTIF($B$3:B473,B473)</f>
        <v>05P0PT1</v>
      </c>
      <c r="B473" s="3" t="s">
        <v>7065</v>
      </c>
      <c r="C473" s="4" t="s">
        <v>7066</v>
      </c>
      <c r="D473" s="4" t="s">
        <v>7067</v>
      </c>
      <c r="E473" s="4" t="s">
        <v>7068</v>
      </c>
      <c r="F473" s="4" t="s">
        <v>7069</v>
      </c>
      <c r="G473" s="4" t="s">
        <v>7070</v>
      </c>
      <c r="H473" s="3" t="s">
        <v>7071</v>
      </c>
      <c r="I473" s="4" t="s">
        <v>7072</v>
      </c>
      <c r="J473" s="4" t="s">
        <v>362</v>
      </c>
      <c r="K473" s="5" t="s">
        <v>7073</v>
      </c>
      <c r="L473" s="6">
        <v>2</v>
      </c>
      <c r="M473" s="5" t="s">
        <v>22</v>
      </c>
      <c r="N473" s="88">
        <v>1</v>
      </c>
      <c r="O473" s="4" t="s">
        <v>137</v>
      </c>
      <c r="P473" s="88">
        <v>5</v>
      </c>
      <c r="Q473" s="4" t="s">
        <v>177</v>
      </c>
      <c r="R473" s="88">
        <v>16</v>
      </c>
      <c r="S473" s="4" t="s">
        <v>31</v>
      </c>
      <c r="T473" s="66" t="str">
        <f t="shared" si="7"/>
        <v>16. Paz, justicia e instituciones sólidas</v>
      </c>
      <c r="U473" s="88" t="s">
        <v>528</v>
      </c>
      <c r="V473" s="4" t="s">
        <v>578</v>
      </c>
      <c r="W473" s="88" t="s">
        <v>3581</v>
      </c>
      <c r="X473" s="4" t="s">
        <v>4290</v>
      </c>
      <c r="Y473" s="88" t="s">
        <v>497</v>
      </c>
      <c r="Z473" s="4" t="s">
        <v>4290</v>
      </c>
      <c r="AA473" s="52" t="s">
        <v>15480</v>
      </c>
      <c r="AB473" s="3" t="s">
        <v>6964</v>
      </c>
      <c r="AC473" s="4" t="s">
        <v>6965</v>
      </c>
      <c r="AD473" s="4" t="s">
        <v>7074</v>
      </c>
      <c r="AE473" s="4" t="s">
        <v>7075</v>
      </c>
      <c r="AF473" s="4" t="s">
        <v>7076</v>
      </c>
      <c r="AG473" s="4" t="s">
        <v>7077</v>
      </c>
      <c r="AH473" s="3">
        <v>1</v>
      </c>
      <c r="AI473" s="4" t="s">
        <v>7078</v>
      </c>
      <c r="AJ473" s="4" t="s">
        <v>7079</v>
      </c>
      <c r="AK473" s="4" t="s">
        <v>7080</v>
      </c>
      <c r="AL473" s="4" t="s">
        <v>7081</v>
      </c>
      <c r="AM473" s="3">
        <v>0.15</v>
      </c>
      <c r="AN473" s="3">
        <v>0.3</v>
      </c>
      <c r="AO473" s="3">
        <v>0.6</v>
      </c>
      <c r="AP473" s="3">
        <v>0.4</v>
      </c>
      <c r="AQ473" s="6">
        <v>1</v>
      </c>
      <c r="AR473" s="5" t="s">
        <v>7082</v>
      </c>
      <c r="AS473" s="5" t="s">
        <v>7083</v>
      </c>
      <c r="AT473" s="4" t="s">
        <v>7084</v>
      </c>
      <c r="AU473" s="4" t="s">
        <v>7085</v>
      </c>
      <c r="AV473" s="4" t="s">
        <v>7086</v>
      </c>
      <c r="AW473" s="4" t="s">
        <v>7084</v>
      </c>
      <c r="AX473" s="4" t="s">
        <v>7085</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229</v>
      </c>
      <c r="BW473" t="s">
        <v>120</v>
      </c>
      <c r="BY473" s="67">
        <v>90917055</v>
      </c>
    </row>
    <row r="474" spans="1:77" ht="15.75" hidden="1">
      <c r="A474" s="49" t="str">
        <f>B474&amp;COUNTIF($B$3:B474,B474)</f>
        <v>05P0PT2</v>
      </c>
      <c r="B474" s="3" t="s">
        <v>7065</v>
      </c>
      <c r="C474" s="4" t="s">
        <v>7066</v>
      </c>
      <c r="D474" s="4" t="s">
        <v>7067</v>
      </c>
      <c r="E474" s="4" t="s">
        <v>7068</v>
      </c>
      <c r="F474" s="4" t="s">
        <v>7069</v>
      </c>
      <c r="G474" s="4" t="s">
        <v>7070</v>
      </c>
      <c r="H474" s="3" t="s">
        <v>14</v>
      </c>
      <c r="I474" s="4" t="s">
        <v>16</v>
      </c>
      <c r="J474" s="4" t="s">
        <v>362</v>
      </c>
      <c r="K474" s="5" t="s">
        <v>7087</v>
      </c>
      <c r="L474" s="6">
        <v>2</v>
      </c>
      <c r="M474" s="5" t="s">
        <v>22</v>
      </c>
      <c r="N474" s="88" t="s">
        <v>497</v>
      </c>
      <c r="O474" s="5" t="s">
        <v>137</v>
      </c>
      <c r="P474" s="88" t="s">
        <v>498</v>
      </c>
      <c r="Q474" s="5" t="s">
        <v>177</v>
      </c>
      <c r="R474" s="88" t="s">
        <v>1593</v>
      </c>
      <c r="S474" s="4" t="s">
        <v>286</v>
      </c>
      <c r="T474" s="66" t="str">
        <f t="shared" si="7"/>
        <v xml:space="preserve">10. Reducción de las desigualdades </v>
      </c>
      <c r="U474" s="88" t="s">
        <v>528</v>
      </c>
      <c r="V474" s="4" t="s">
        <v>578</v>
      </c>
      <c r="W474" s="88" t="s">
        <v>3581</v>
      </c>
      <c r="X474" s="4" t="s">
        <v>4290</v>
      </c>
      <c r="Y474" s="88" t="s">
        <v>497</v>
      </c>
      <c r="Z474" s="4" t="s">
        <v>4290</v>
      </c>
      <c r="AA474" s="52" t="s">
        <v>15480</v>
      </c>
      <c r="AB474" s="3" t="s">
        <v>42</v>
      </c>
      <c r="AC474" s="4" t="s">
        <v>44</v>
      </c>
      <c r="AD474" s="4" t="s">
        <v>7088</v>
      </c>
      <c r="AE474" s="4" t="s">
        <v>7089</v>
      </c>
      <c r="AF474" s="4" t="s">
        <v>7090</v>
      </c>
      <c r="AG474" s="4" t="s">
        <v>7091</v>
      </c>
      <c r="AH474" s="3">
        <v>2</v>
      </c>
      <c r="AI474" s="4" t="s">
        <v>7092</v>
      </c>
      <c r="AJ474" s="4" t="s">
        <v>7093</v>
      </c>
      <c r="AK474" s="4" t="s">
        <v>844</v>
      </c>
      <c r="AL474" s="4" t="s">
        <v>7094</v>
      </c>
      <c r="AM474" s="8">
        <v>0</v>
      </c>
      <c r="AN474" s="8">
        <v>1</v>
      </c>
      <c r="AO474" s="8">
        <v>1</v>
      </c>
      <c r="AP474" s="8">
        <v>0</v>
      </c>
      <c r="AQ474" s="6">
        <v>2</v>
      </c>
      <c r="AR474" s="5" t="s">
        <v>7095</v>
      </c>
      <c r="AS474" s="5" t="s">
        <v>7096</v>
      </c>
      <c r="AT474" s="4" t="s">
        <v>7097</v>
      </c>
      <c r="AU474" s="4" t="s">
        <v>7098</v>
      </c>
      <c r="AV474" s="4" t="s">
        <v>7099</v>
      </c>
      <c r="AW474" s="4" t="s">
        <v>7097</v>
      </c>
      <c r="AX474" s="4" t="s">
        <v>7098</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49"/>
      <c r="BY474" s="67">
        <v>18766109.010000002</v>
      </c>
    </row>
    <row r="475" spans="1:77" ht="15.75" hidden="1">
      <c r="A475" s="49" t="str">
        <f>B475&amp;COUNTIF($B$3:B475,B475)</f>
        <v>05P0PT3</v>
      </c>
      <c r="B475" s="3" t="s">
        <v>7065</v>
      </c>
      <c r="C475" s="4" t="s">
        <v>7066</v>
      </c>
      <c r="D475" s="4" t="s">
        <v>7067</v>
      </c>
      <c r="E475" s="4" t="s">
        <v>7068</v>
      </c>
      <c r="F475" s="4" t="s">
        <v>7069</v>
      </c>
      <c r="G475" s="4" t="s">
        <v>7070</v>
      </c>
      <c r="H475" s="3" t="s">
        <v>231</v>
      </c>
      <c r="I475" s="4" t="s">
        <v>232</v>
      </c>
      <c r="J475" s="4" t="s">
        <v>7100</v>
      </c>
      <c r="K475" s="5" t="s">
        <v>7101</v>
      </c>
      <c r="L475" s="6">
        <v>2</v>
      </c>
      <c r="M475" s="5" t="s">
        <v>22</v>
      </c>
      <c r="N475" s="88" t="s">
        <v>497</v>
      </c>
      <c r="O475" s="4" t="s">
        <v>4736</v>
      </c>
      <c r="P475" s="88" t="s">
        <v>498</v>
      </c>
      <c r="Q475" s="4" t="s">
        <v>177</v>
      </c>
      <c r="R475" s="88">
        <v>16</v>
      </c>
      <c r="S475" s="4" t="s">
        <v>31</v>
      </c>
      <c r="T475" s="66" t="str">
        <f t="shared" si="7"/>
        <v>16. Paz, justicia e instituciones sólidas</v>
      </c>
      <c r="U475" s="88" t="s">
        <v>497</v>
      </c>
      <c r="V475" s="4" t="s">
        <v>34</v>
      </c>
      <c r="W475" s="88" t="s">
        <v>3581</v>
      </c>
      <c r="X475" s="4" t="s">
        <v>235</v>
      </c>
      <c r="Y475" s="88" t="s">
        <v>349</v>
      </c>
      <c r="Z475" s="4" t="s">
        <v>236</v>
      </c>
      <c r="AA475" s="52" t="s">
        <v>15449</v>
      </c>
      <c r="AB475" s="3" t="s">
        <v>237</v>
      </c>
      <c r="AC475" s="4" t="s">
        <v>238</v>
      </c>
      <c r="AD475" s="4" t="s">
        <v>7031</v>
      </c>
      <c r="AE475" s="4" t="s">
        <v>7032</v>
      </c>
      <c r="AF475" s="4" t="s">
        <v>7102</v>
      </c>
      <c r="AG475" s="4" t="s">
        <v>7103</v>
      </c>
      <c r="AH475" s="3">
        <v>2</v>
      </c>
      <c r="AI475" s="4" t="s">
        <v>7104</v>
      </c>
      <c r="AJ475" s="4" t="s">
        <v>7036</v>
      </c>
      <c r="AK475" s="4" t="s">
        <v>844</v>
      </c>
      <c r="AL475" s="4" t="s">
        <v>7037</v>
      </c>
      <c r="AM475" s="8">
        <v>0</v>
      </c>
      <c r="AN475" s="8">
        <v>1</v>
      </c>
      <c r="AO475" s="8">
        <v>1</v>
      </c>
      <c r="AP475" s="8">
        <v>0</v>
      </c>
      <c r="AQ475" s="6">
        <v>2</v>
      </c>
      <c r="AR475" s="5" t="s">
        <v>7105</v>
      </c>
      <c r="AS475" s="5" t="s">
        <v>7040</v>
      </c>
      <c r="AT475" s="4" t="s">
        <v>7106</v>
      </c>
      <c r="AU475" s="4" t="s">
        <v>7107</v>
      </c>
      <c r="AV475" s="4" t="s">
        <v>7108</v>
      </c>
      <c r="AW475" s="4" t="s">
        <v>7106</v>
      </c>
      <c r="AX475" s="4" t="s">
        <v>7107</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229</v>
      </c>
      <c r="BY475" s="67">
        <v>200000</v>
      </c>
    </row>
    <row r="476" spans="1:77" ht="15.75" hidden="1">
      <c r="A476" s="49" t="str">
        <f>B476&amp;COUNTIF($B$3:B476,B476)</f>
        <v>05P0PT4</v>
      </c>
      <c r="B476" s="3" t="s">
        <v>7065</v>
      </c>
      <c r="C476" s="4" t="s">
        <v>7066</v>
      </c>
      <c r="D476" s="4" t="s">
        <v>7067</v>
      </c>
      <c r="E476" s="4" t="s">
        <v>7068</v>
      </c>
      <c r="F476" s="4" t="s">
        <v>7069</v>
      </c>
      <c r="G476" s="4" t="s">
        <v>7070</v>
      </c>
      <c r="H476" s="3" t="s">
        <v>248</v>
      </c>
      <c r="I476" s="4" t="s">
        <v>249</v>
      </c>
      <c r="J476" s="4" t="s">
        <v>7109</v>
      </c>
      <c r="K476" s="5" t="s">
        <v>7110</v>
      </c>
      <c r="L476" s="6">
        <v>2</v>
      </c>
      <c r="M476" s="5" t="s">
        <v>22</v>
      </c>
      <c r="N476" s="88" t="s">
        <v>497</v>
      </c>
      <c r="O476" s="5" t="s">
        <v>4736</v>
      </c>
      <c r="P476" s="88" t="s">
        <v>498</v>
      </c>
      <c r="Q476" s="5" t="s">
        <v>177</v>
      </c>
      <c r="R476" s="88">
        <v>16</v>
      </c>
      <c r="S476" s="4" t="s">
        <v>31</v>
      </c>
      <c r="T476" s="66" t="str">
        <f t="shared" si="7"/>
        <v>16. Paz, justicia e instituciones sólidas</v>
      </c>
      <c r="U476" s="88" t="s">
        <v>497</v>
      </c>
      <c r="V476" s="4" t="s">
        <v>34</v>
      </c>
      <c r="W476" s="88" t="s">
        <v>528</v>
      </c>
      <c r="X476" s="4" t="s">
        <v>37</v>
      </c>
      <c r="Y476" s="88" t="s">
        <v>840</v>
      </c>
      <c r="Z476" s="4" t="s">
        <v>252</v>
      </c>
      <c r="AA476" s="52" t="s">
        <v>122</v>
      </c>
      <c r="AB476" s="3" t="s">
        <v>253</v>
      </c>
      <c r="AC476" s="4" t="s">
        <v>254</v>
      </c>
      <c r="AD476" s="4" t="s">
        <v>7111</v>
      </c>
      <c r="AE476" s="4" t="s">
        <v>7112</v>
      </c>
      <c r="AF476" s="4" t="s">
        <v>7113</v>
      </c>
      <c r="AG476" s="4" t="s">
        <v>7114</v>
      </c>
      <c r="AH476" s="3">
        <v>4</v>
      </c>
      <c r="AI476" s="4" t="s">
        <v>7115</v>
      </c>
      <c r="AJ476" s="4" t="s">
        <v>7116</v>
      </c>
      <c r="AK476" s="4" t="s">
        <v>844</v>
      </c>
      <c r="AL476" s="4" t="s">
        <v>7049</v>
      </c>
      <c r="AM476" s="3">
        <v>1</v>
      </c>
      <c r="AN476" s="3">
        <v>2</v>
      </c>
      <c r="AO476" s="3">
        <v>3</v>
      </c>
      <c r="AP476" s="3">
        <v>4</v>
      </c>
      <c r="AQ476" s="6">
        <v>4</v>
      </c>
      <c r="AR476" s="5" t="s">
        <v>7051</v>
      </c>
      <c r="AS476" s="5" t="s">
        <v>7040</v>
      </c>
      <c r="AT476" s="4" t="s">
        <v>7106</v>
      </c>
      <c r="AU476" s="4" t="s">
        <v>7107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7">
        <v>21865421</v>
      </c>
    </row>
    <row r="477" spans="1:77" ht="15.75" hidden="1">
      <c r="A477" s="49" t="str">
        <f>B477&amp;COUNTIF($B$3:B477,B477)</f>
        <v>05P0PT5</v>
      </c>
      <c r="B477" s="3" t="s">
        <v>7065</v>
      </c>
      <c r="C477" s="4" t="s">
        <v>7066</v>
      </c>
      <c r="D477" s="4" t="s">
        <v>7067</v>
      </c>
      <c r="E477" s="4" t="s">
        <v>7068</v>
      </c>
      <c r="F477" s="4" t="s">
        <v>7069</v>
      </c>
      <c r="G477" s="4" t="s">
        <v>7070</v>
      </c>
      <c r="H477" s="3" t="s">
        <v>263</v>
      </c>
      <c r="I477" s="4" t="s">
        <v>264</v>
      </c>
      <c r="J477" s="4" t="s">
        <v>362</v>
      </c>
      <c r="K477" s="5" t="s">
        <v>7117</v>
      </c>
      <c r="L477" s="6">
        <v>2</v>
      </c>
      <c r="M477" s="5" t="s">
        <v>22</v>
      </c>
      <c r="N477" s="88" t="s">
        <v>497</v>
      </c>
      <c r="O477" s="4" t="s">
        <v>4736</v>
      </c>
      <c r="P477" s="88" t="s">
        <v>3581</v>
      </c>
      <c r="Q477" s="4" t="s">
        <v>179</v>
      </c>
      <c r="R477" s="88">
        <v>5</v>
      </c>
      <c r="S477" s="4" t="s">
        <v>268</v>
      </c>
      <c r="T477" s="66" t="str">
        <f t="shared" si="7"/>
        <v xml:space="preserve">5. Igualdad de género </v>
      </c>
      <c r="U477" s="88" t="s">
        <v>497</v>
      </c>
      <c r="V477" s="4" t="s">
        <v>34</v>
      </c>
      <c r="W477" s="88" t="s">
        <v>349</v>
      </c>
      <c r="X477" s="4" t="s">
        <v>269</v>
      </c>
      <c r="Y477" s="88" t="s">
        <v>840</v>
      </c>
      <c r="Z477" s="4" t="s">
        <v>270</v>
      </c>
      <c r="AA477" s="52" t="s">
        <v>15450</v>
      </c>
      <c r="AB477" s="3" t="s">
        <v>271</v>
      </c>
      <c r="AC477" s="4" t="s">
        <v>272</v>
      </c>
      <c r="AD477" s="4" t="s">
        <v>7118</v>
      </c>
      <c r="AE477" s="4" t="s">
        <v>7119</v>
      </c>
      <c r="AF477" s="4" t="s">
        <v>7120</v>
      </c>
      <c r="AG477" s="4" t="s">
        <v>7121</v>
      </c>
      <c r="AH477" s="3">
        <v>4</v>
      </c>
      <c r="AI477" s="4" t="s">
        <v>7122</v>
      </c>
      <c r="AJ477" s="4" t="s">
        <v>7123</v>
      </c>
      <c r="AK477" s="4" t="s">
        <v>844</v>
      </c>
      <c r="AL477" s="4" t="s">
        <v>7124</v>
      </c>
      <c r="AM477" s="3">
        <v>1</v>
      </c>
      <c r="AN477" s="3">
        <v>2</v>
      </c>
      <c r="AO477" s="3">
        <v>3</v>
      </c>
      <c r="AP477" s="3">
        <v>4</v>
      </c>
      <c r="AQ477" s="6">
        <v>4</v>
      </c>
      <c r="AR477" s="5" t="s">
        <v>7039</v>
      </c>
      <c r="AS477" s="5" t="s">
        <v>7125</v>
      </c>
      <c r="AT477" s="4" t="s">
        <v>7126</v>
      </c>
      <c r="AU477" s="4" t="s">
        <v>7127</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7">
        <v>150000</v>
      </c>
    </row>
    <row r="478" spans="1:77" ht="15.75" hidden="1">
      <c r="A478" s="49" t="str">
        <f>B478&amp;COUNTIF($B$3:B478,B478)</f>
        <v>05P0PT6</v>
      </c>
      <c r="B478" s="3" t="s">
        <v>7065</v>
      </c>
      <c r="C478" s="4" t="s">
        <v>7066</v>
      </c>
      <c r="D478" s="4" t="s">
        <v>7067</v>
      </c>
      <c r="E478" s="4" t="s">
        <v>7068</v>
      </c>
      <c r="F478" s="4" t="s">
        <v>7069</v>
      </c>
      <c r="G478" s="4" t="s">
        <v>7070</v>
      </c>
      <c r="H478" s="3" t="s">
        <v>282</v>
      </c>
      <c r="I478" s="4" t="s">
        <v>283</v>
      </c>
      <c r="J478" s="4" t="s">
        <v>7128</v>
      </c>
      <c r="K478" s="5" t="s">
        <v>7129</v>
      </c>
      <c r="L478" s="6">
        <v>2</v>
      </c>
      <c r="M478" s="5" t="s">
        <v>22</v>
      </c>
      <c r="N478" s="88" t="s">
        <v>497</v>
      </c>
      <c r="O478" s="5" t="s">
        <v>4736</v>
      </c>
      <c r="P478" s="88" t="s">
        <v>3581</v>
      </c>
      <c r="Q478" s="5" t="s">
        <v>179</v>
      </c>
      <c r="R478" s="88">
        <v>10</v>
      </c>
      <c r="S478" s="4" t="s">
        <v>286</v>
      </c>
      <c r="T478" s="66" t="str">
        <f t="shared" si="7"/>
        <v xml:space="preserve">10. Reducción de las desigualdades </v>
      </c>
      <c r="U478" s="88" t="s">
        <v>497</v>
      </c>
      <c r="V478" s="4" t="s">
        <v>34</v>
      </c>
      <c r="W478" s="88" t="s">
        <v>349</v>
      </c>
      <c r="X478" s="4" t="s">
        <v>269</v>
      </c>
      <c r="Y478" s="88" t="s">
        <v>840</v>
      </c>
      <c r="Z478" s="4" t="s">
        <v>270</v>
      </c>
      <c r="AA478" s="52" t="s">
        <v>15450</v>
      </c>
      <c r="AB478" s="3" t="s">
        <v>287</v>
      </c>
      <c r="AC478" s="4" t="s">
        <v>288</v>
      </c>
      <c r="AD478" s="4" t="s">
        <v>7002</v>
      </c>
      <c r="AE478" s="4" t="s">
        <v>7130</v>
      </c>
      <c r="AF478" s="4" t="s">
        <v>7004</v>
      </c>
      <c r="AG478" s="4" t="s">
        <v>7131</v>
      </c>
      <c r="AH478" s="3">
        <v>1</v>
      </c>
      <c r="AI478" s="4" t="s">
        <v>7006</v>
      </c>
      <c r="AJ478" s="4" t="s">
        <v>7007</v>
      </c>
      <c r="AK478" s="4" t="s">
        <v>844</v>
      </c>
      <c r="AL478" s="4" t="s">
        <v>7008</v>
      </c>
      <c r="AM478" s="8">
        <v>0</v>
      </c>
      <c r="AN478" s="8">
        <v>0</v>
      </c>
      <c r="AO478" s="8">
        <v>1</v>
      </c>
      <c r="AP478" s="8">
        <v>0</v>
      </c>
      <c r="AQ478" s="6">
        <v>4</v>
      </c>
      <c r="AR478" s="5" t="s">
        <v>7095</v>
      </c>
      <c r="AS478" s="5" t="s">
        <v>7132</v>
      </c>
      <c r="AT478" s="4" t="s">
        <v>7133</v>
      </c>
      <c r="AU478" s="4" t="s">
        <v>7134</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X478" s="49"/>
      <c r="BY478" s="67">
        <v>150000</v>
      </c>
    </row>
    <row r="479" spans="1:77" ht="15.75" hidden="1">
      <c r="A479" s="49" t="str">
        <f>B479&amp;COUNTIF($B$3:B479,B479)</f>
        <v>05P0PT7</v>
      </c>
      <c r="B479" s="3" t="s">
        <v>7065</v>
      </c>
      <c r="C479" s="4" t="s">
        <v>7066</v>
      </c>
      <c r="D479" s="4" t="s">
        <v>7135</v>
      </c>
      <c r="E479" s="4" t="s">
        <v>7068</v>
      </c>
      <c r="F479" s="4" t="s">
        <v>7069</v>
      </c>
      <c r="G479" s="4" t="s">
        <v>7070</v>
      </c>
      <c r="H479" s="3" t="s">
        <v>345</v>
      </c>
      <c r="I479" s="4" t="s">
        <v>346</v>
      </c>
      <c r="J479" s="4" t="s">
        <v>347</v>
      </c>
      <c r="K479" s="5" t="s">
        <v>7136</v>
      </c>
      <c r="L479" s="6">
        <v>2</v>
      </c>
      <c r="M479" s="5" t="s">
        <v>22</v>
      </c>
      <c r="N479" s="88" t="s">
        <v>497</v>
      </c>
      <c r="O479" s="4" t="s">
        <v>4736</v>
      </c>
      <c r="P479" s="88" t="s">
        <v>3581</v>
      </c>
      <c r="Q479" s="4" t="s">
        <v>179</v>
      </c>
      <c r="R479" s="88" t="s">
        <v>1593</v>
      </c>
      <c r="S479" s="4" t="s">
        <v>286</v>
      </c>
      <c r="T479" s="66" t="str">
        <f t="shared" si="7"/>
        <v xml:space="preserve">10. Reducción de las desigualdades </v>
      </c>
      <c r="U479" s="88" t="s">
        <v>349</v>
      </c>
      <c r="V479" s="4" t="s">
        <v>350</v>
      </c>
      <c r="W479" s="88" t="s">
        <v>351</v>
      </c>
      <c r="X479" s="4" t="s">
        <v>352</v>
      </c>
      <c r="Y479" s="88" t="s">
        <v>353</v>
      </c>
      <c r="Z479" s="4" t="s">
        <v>354</v>
      </c>
      <c r="AA479" s="52" t="s">
        <v>1351</v>
      </c>
      <c r="AB479" s="3" t="s">
        <v>2510</v>
      </c>
      <c r="AC479" s="4" t="s">
        <v>355</v>
      </c>
      <c r="AD479" s="4" t="s">
        <v>356</v>
      </c>
      <c r="AE479" s="4" t="s">
        <v>357</v>
      </c>
      <c r="AF479" s="4" t="s">
        <v>358</v>
      </c>
      <c r="AG479" s="4" t="s">
        <v>359</v>
      </c>
      <c r="AH479" s="8">
        <v>1</v>
      </c>
      <c r="AI479" s="4" t="s">
        <v>360</v>
      </c>
      <c r="AJ479" s="4" t="s">
        <v>361</v>
      </c>
      <c r="AK479" s="4" t="s">
        <v>59</v>
      </c>
      <c r="AL479" s="4" t="s">
        <v>362</v>
      </c>
      <c r="AM479" s="3">
        <v>0</v>
      </c>
      <c r="AN479" s="3">
        <v>0.5</v>
      </c>
      <c r="AO479" s="3">
        <v>1</v>
      </c>
      <c r="AP479" s="3">
        <v>1</v>
      </c>
      <c r="AQ479" s="3">
        <v>1</v>
      </c>
      <c r="AR479" s="4" t="s">
        <v>363</v>
      </c>
      <c r="AS479" s="4" t="s">
        <v>364</v>
      </c>
      <c r="AT479" s="4" t="s">
        <v>362</v>
      </c>
      <c r="AU479" s="4" t="s">
        <v>362</v>
      </c>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Y479" s="67">
        <v>300000</v>
      </c>
    </row>
    <row r="480" spans="1:77" ht="15.75" hidden="1">
      <c r="A480" s="49" t="str">
        <f>B480&amp;COUNTIF($B$3:B480,B480)</f>
        <v>06C0011</v>
      </c>
      <c r="B480" s="3" t="s">
        <v>7137</v>
      </c>
      <c r="C480" s="4" t="s">
        <v>7138</v>
      </c>
      <c r="D480" s="4" t="s">
        <v>7139</v>
      </c>
      <c r="E480" s="4" t="s">
        <v>7140</v>
      </c>
      <c r="F480" s="4" t="s">
        <v>7141</v>
      </c>
      <c r="G480" s="4" t="s">
        <v>7142</v>
      </c>
      <c r="H480" s="3" t="s">
        <v>7156</v>
      </c>
      <c r="I480" s="4" t="s">
        <v>7157</v>
      </c>
      <c r="J480" s="4" t="s">
        <v>7158</v>
      </c>
      <c r="K480" s="5" t="s">
        <v>7159</v>
      </c>
      <c r="L480" s="6">
        <v>2</v>
      </c>
      <c r="M480" s="5" t="s">
        <v>22</v>
      </c>
      <c r="N480" s="88">
        <v>3</v>
      </c>
      <c r="O480" s="4" t="s">
        <v>138</v>
      </c>
      <c r="P480" s="88">
        <v>4</v>
      </c>
      <c r="Q480" s="4" t="s">
        <v>186</v>
      </c>
      <c r="R480" s="88">
        <v>15</v>
      </c>
      <c r="S480" s="4" t="s">
        <v>927</v>
      </c>
      <c r="T480" s="66" t="str">
        <f t="shared" si="7"/>
        <v>15. Vida de ecosistemas terrestres</v>
      </c>
      <c r="U480" s="88" t="s">
        <v>349</v>
      </c>
      <c r="V480" s="4" t="s">
        <v>350</v>
      </c>
      <c r="W480" s="88" t="s">
        <v>497</v>
      </c>
      <c r="X480" s="4" t="s">
        <v>928</v>
      </c>
      <c r="Y480" s="88" t="s">
        <v>840</v>
      </c>
      <c r="Z480" s="4" t="s">
        <v>929</v>
      </c>
      <c r="AA480" s="52" t="s">
        <v>15463</v>
      </c>
      <c r="AB480" s="3" t="s">
        <v>930</v>
      </c>
      <c r="AC480" s="4" t="s">
        <v>931</v>
      </c>
      <c r="AD480" s="4" t="s">
        <v>7160</v>
      </c>
      <c r="AE480" s="4" t="s">
        <v>7161</v>
      </c>
      <c r="AF480" s="4" t="s">
        <v>7162</v>
      </c>
      <c r="AG480" s="4" t="s">
        <v>7163</v>
      </c>
      <c r="AH480" s="8">
        <v>1</v>
      </c>
      <c r="AI480" s="4" t="s">
        <v>7164</v>
      </c>
      <c r="AJ480" s="4" t="s">
        <v>7165</v>
      </c>
      <c r="AK480" s="4" t="s">
        <v>59</v>
      </c>
      <c r="AL480" s="4" t="s">
        <v>7166</v>
      </c>
      <c r="AM480" s="9">
        <v>0.25</v>
      </c>
      <c r="AN480" s="9">
        <v>0.5</v>
      </c>
      <c r="AO480" s="9">
        <v>0.75</v>
      </c>
      <c r="AP480" s="9">
        <v>1</v>
      </c>
      <c r="AQ480" s="6">
        <v>1</v>
      </c>
      <c r="AR480" s="5" t="s">
        <v>7167</v>
      </c>
      <c r="AS480" s="5" t="s">
        <v>7168</v>
      </c>
      <c r="AT480" s="4" t="s">
        <v>7169</v>
      </c>
      <c r="AU480" s="4" t="s">
        <v>7170</v>
      </c>
      <c r="AV480" s="4" t="s">
        <v>7171</v>
      </c>
      <c r="AW480" s="4" t="s">
        <v>7169</v>
      </c>
      <c r="AX480" s="4" t="s">
        <v>7172</v>
      </c>
      <c r="AY480" s="4" t="s">
        <v>7173</v>
      </c>
      <c r="AZ480" s="4" t="s">
        <v>7174</v>
      </c>
      <c r="BA480" s="4" t="s">
        <v>7175</v>
      </c>
      <c r="BB480" s="4" t="s">
        <v>7176</v>
      </c>
      <c r="BC480" s="4" t="s">
        <v>7174</v>
      </c>
      <c r="BD480" s="4" t="s">
        <v>7175</v>
      </c>
      <c r="BE480" s="4" t="s">
        <v>7177</v>
      </c>
      <c r="BF480" s="4" t="s">
        <v>7174</v>
      </c>
      <c r="BG480" s="4" t="s">
        <v>7175</v>
      </c>
      <c r="BH480" s="4" t="s">
        <v>7178</v>
      </c>
      <c r="BI480" s="4" t="s">
        <v>7174</v>
      </c>
      <c r="BJ480" s="4" t="s">
        <v>7175</v>
      </c>
      <c r="BK480" s="4" t="s">
        <v>7179</v>
      </c>
      <c r="BL480" s="4" t="s">
        <v>7174</v>
      </c>
      <c r="BM480" s="4" t="s">
        <v>7175</v>
      </c>
      <c r="BN480" s="4" t="s">
        <v>7180</v>
      </c>
      <c r="BO480" s="4" t="s">
        <v>7181</v>
      </c>
      <c r="BP480" s="4" t="s">
        <v>7182</v>
      </c>
      <c r="BQ480" s="4" t="s">
        <v>7183</v>
      </c>
      <c r="BR480" s="4" t="s">
        <v>7181</v>
      </c>
      <c r="BS480" s="4" t="s">
        <v>7182</v>
      </c>
      <c r="BT480" s="4" t="s">
        <v>7184</v>
      </c>
      <c r="BU480" s="4" t="s">
        <v>7185</v>
      </c>
      <c r="BV480" s="4" t="s">
        <v>229</v>
      </c>
      <c r="BY480" s="67">
        <v>61510286</v>
      </c>
    </row>
    <row r="481" spans="1:77" ht="15.75" hidden="1">
      <c r="A481" s="49" t="str">
        <f>B481&amp;COUNTIF($B$3:B481,B481)</f>
        <v>06C0012</v>
      </c>
      <c r="B481" s="3" t="s">
        <v>7137</v>
      </c>
      <c r="C481" s="4" t="s">
        <v>7138</v>
      </c>
      <c r="D481" s="4" t="s">
        <v>7139</v>
      </c>
      <c r="E481" s="4" t="s">
        <v>7140</v>
      </c>
      <c r="F481" s="4" t="s">
        <v>7141</v>
      </c>
      <c r="G481" s="4" t="s">
        <v>7142</v>
      </c>
      <c r="H481" s="3" t="s">
        <v>7186</v>
      </c>
      <c r="I481" s="4" t="s">
        <v>7187</v>
      </c>
      <c r="J481" s="4" t="s">
        <v>7188</v>
      </c>
      <c r="K481" s="5" t="s">
        <v>7189</v>
      </c>
      <c r="L481" s="6">
        <v>2</v>
      </c>
      <c r="M481" s="5" t="s">
        <v>22</v>
      </c>
      <c r="N481" s="88">
        <v>3</v>
      </c>
      <c r="O481" s="5" t="s">
        <v>138</v>
      </c>
      <c r="P481" s="88">
        <v>4</v>
      </c>
      <c r="Q481" s="5" t="s">
        <v>186</v>
      </c>
      <c r="R481" s="88">
        <v>15</v>
      </c>
      <c r="S481" s="4" t="s">
        <v>927</v>
      </c>
      <c r="T481" s="66" t="str">
        <f t="shared" si="7"/>
        <v>15. Vida de ecosistemas terrestres</v>
      </c>
      <c r="U481" s="88" t="s">
        <v>497</v>
      </c>
      <c r="V481" s="4" t="s">
        <v>34</v>
      </c>
      <c r="W481" s="88" t="s">
        <v>528</v>
      </c>
      <c r="X481" s="4" t="s">
        <v>37</v>
      </c>
      <c r="Y481" s="88" t="s">
        <v>528</v>
      </c>
      <c r="Z481" s="4" t="s">
        <v>7190</v>
      </c>
      <c r="AA481" s="52" t="s">
        <v>15487</v>
      </c>
      <c r="AB481" s="3" t="s">
        <v>7191</v>
      </c>
      <c r="AC481" s="4" t="s">
        <v>7192</v>
      </c>
      <c r="AD481" s="4" t="s">
        <v>7193</v>
      </c>
      <c r="AE481" s="4" t="s">
        <v>7194</v>
      </c>
      <c r="AF481" s="4" t="s">
        <v>7195</v>
      </c>
      <c r="AG481" s="4" t="s">
        <v>7196</v>
      </c>
      <c r="AH481" s="8">
        <v>0.05</v>
      </c>
      <c r="AI481" s="4" t="s">
        <v>7197</v>
      </c>
      <c r="AJ481" s="4" t="s">
        <v>7198</v>
      </c>
      <c r="AK481" s="4" t="s">
        <v>59</v>
      </c>
      <c r="AL481" s="4" t="s">
        <v>7199</v>
      </c>
      <c r="AM481" s="9">
        <v>0.01</v>
      </c>
      <c r="AN481" s="9">
        <v>0.02</v>
      </c>
      <c r="AO481" s="9">
        <v>0.03</v>
      </c>
      <c r="AP481" s="9">
        <v>0.05</v>
      </c>
      <c r="AQ481" s="6">
        <v>0.2</v>
      </c>
      <c r="AR481" s="5" t="s">
        <v>7200</v>
      </c>
      <c r="AS481" s="5" t="s">
        <v>7201</v>
      </c>
      <c r="AT481" s="4" t="s">
        <v>7202</v>
      </c>
      <c r="AU481" s="4" t="s">
        <v>7203</v>
      </c>
      <c r="AV481" s="4" t="s">
        <v>229</v>
      </c>
      <c r="AW481" s="4" t="s">
        <v>229</v>
      </c>
      <c r="AX481" s="4" t="s">
        <v>229</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7">
        <v>901455369.65999997</v>
      </c>
    </row>
    <row r="482" spans="1:77" ht="15.75" hidden="1">
      <c r="A482" s="49" t="str">
        <f>B482&amp;COUNTIF($B$3:B482,B482)</f>
        <v>06C0013</v>
      </c>
      <c r="B482" s="3" t="s">
        <v>7137</v>
      </c>
      <c r="C482" s="4" t="s">
        <v>7138</v>
      </c>
      <c r="D482" s="4" t="s">
        <v>7139</v>
      </c>
      <c r="E482" s="4" t="s">
        <v>7140</v>
      </c>
      <c r="F482" s="4" t="s">
        <v>7141</v>
      </c>
      <c r="G482" s="4" t="s">
        <v>7142</v>
      </c>
      <c r="H482" s="3" t="s">
        <v>7204</v>
      </c>
      <c r="I482" s="4" t="s">
        <v>7205</v>
      </c>
      <c r="J482" s="4" t="s">
        <v>7206</v>
      </c>
      <c r="K482" s="5" t="s">
        <v>7207</v>
      </c>
      <c r="L482" s="6">
        <v>2</v>
      </c>
      <c r="M482" s="5" t="s">
        <v>22</v>
      </c>
      <c r="N482" s="88">
        <v>3</v>
      </c>
      <c r="O482" s="4" t="s">
        <v>138</v>
      </c>
      <c r="P482" s="88">
        <v>4</v>
      </c>
      <c r="Q482" s="4" t="s">
        <v>186</v>
      </c>
      <c r="R482" s="88">
        <v>15</v>
      </c>
      <c r="S482" s="4" t="s">
        <v>927</v>
      </c>
      <c r="T482" s="66" t="str">
        <f t="shared" si="7"/>
        <v>15. Vida de ecosistemas terrestres</v>
      </c>
      <c r="U482" s="88" t="s">
        <v>349</v>
      </c>
      <c r="V482" s="4" t="s">
        <v>350</v>
      </c>
      <c r="W482" s="88" t="s">
        <v>497</v>
      </c>
      <c r="X482" s="4" t="s">
        <v>928</v>
      </c>
      <c r="Y482" s="88" t="s">
        <v>351</v>
      </c>
      <c r="Z482" s="4" t="s">
        <v>1404</v>
      </c>
      <c r="AA482" s="52" t="s">
        <v>945</v>
      </c>
      <c r="AB482" s="3" t="s">
        <v>7208</v>
      </c>
      <c r="AC482" s="4" t="s">
        <v>7209</v>
      </c>
      <c r="AD482" s="4" t="s">
        <v>7210</v>
      </c>
      <c r="AE482" s="4" t="s">
        <v>7211</v>
      </c>
      <c r="AF482" s="4" t="s">
        <v>7212</v>
      </c>
      <c r="AG482" s="4" t="s">
        <v>7213</v>
      </c>
      <c r="AH482" s="8">
        <v>1</v>
      </c>
      <c r="AI482" s="4" t="s">
        <v>7214</v>
      </c>
      <c r="AJ482" s="4" t="s">
        <v>7215</v>
      </c>
      <c r="AK482" s="4" t="s">
        <v>59</v>
      </c>
      <c r="AL482" s="4" t="s">
        <v>7216</v>
      </c>
      <c r="AM482" s="9">
        <v>0.25</v>
      </c>
      <c r="AN482" s="9">
        <v>0.35</v>
      </c>
      <c r="AO482" s="9">
        <v>0.45</v>
      </c>
      <c r="AP482" s="9">
        <v>1</v>
      </c>
      <c r="AQ482" s="6">
        <v>1</v>
      </c>
      <c r="AR482" s="5" t="s">
        <v>7217</v>
      </c>
      <c r="AS482" s="5" t="s">
        <v>7218</v>
      </c>
      <c r="AT482" s="4" t="s">
        <v>7219</v>
      </c>
      <c r="AU482" s="4" t="s">
        <v>7220</v>
      </c>
      <c r="AV482" s="4" t="s">
        <v>7221</v>
      </c>
      <c r="AW482" s="4" t="s">
        <v>7222</v>
      </c>
      <c r="AX482" s="4" t="s">
        <v>7223</v>
      </c>
      <c r="AY482" s="4" t="s">
        <v>7224</v>
      </c>
      <c r="AZ482" s="4" t="s">
        <v>7225</v>
      </c>
      <c r="BA482" s="4" t="s">
        <v>7226</v>
      </c>
      <c r="BB482" s="4" t="s">
        <v>7227</v>
      </c>
      <c r="BC482" s="4" t="s">
        <v>7228</v>
      </c>
      <c r="BD482" s="4" t="s">
        <v>7229</v>
      </c>
      <c r="BE482" s="4" t="s">
        <v>7230</v>
      </c>
      <c r="BF482" s="4" t="s">
        <v>7231</v>
      </c>
      <c r="BG482" s="4" t="s">
        <v>7232</v>
      </c>
      <c r="BH482" s="4" t="s">
        <v>7233</v>
      </c>
      <c r="BI482" s="4" t="s">
        <v>7234</v>
      </c>
      <c r="BJ482" s="4" t="s">
        <v>7235</v>
      </c>
      <c r="BK482" s="4" t="s">
        <v>7236</v>
      </c>
      <c r="BL482" s="4" t="s">
        <v>7234</v>
      </c>
      <c r="BM482" s="4" t="s">
        <v>7235</v>
      </c>
      <c r="BN482" s="4" t="s">
        <v>7237</v>
      </c>
      <c r="BO482" s="4" t="s">
        <v>7238</v>
      </c>
      <c r="BP482" s="4" t="s">
        <v>7239</v>
      </c>
      <c r="BQ482" s="4" t="s">
        <v>7240</v>
      </c>
      <c r="BR482" s="4" t="s">
        <v>7238</v>
      </c>
      <c r="BS482" s="4" t="s">
        <v>7239</v>
      </c>
      <c r="BT482" s="4" t="s">
        <v>229</v>
      </c>
      <c r="BU482" s="4" t="s">
        <v>229</v>
      </c>
      <c r="BV482" s="4" t="s">
        <v>229</v>
      </c>
      <c r="BY482" s="67">
        <v>8763582</v>
      </c>
    </row>
    <row r="483" spans="1:77" ht="15.75" hidden="1">
      <c r="A483" s="49" t="str">
        <f>B483&amp;COUNTIF($B$3:B483,B483)</f>
        <v>06C0014</v>
      </c>
      <c r="B483" s="3" t="s">
        <v>7137</v>
      </c>
      <c r="C483" s="4" t="s">
        <v>7138</v>
      </c>
      <c r="D483" s="4" t="s">
        <v>7139</v>
      </c>
      <c r="E483" s="4" t="s">
        <v>7140</v>
      </c>
      <c r="F483" s="4" t="s">
        <v>7141</v>
      </c>
      <c r="G483" s="4" t="s">
        <v>7142</v>
      </c>
      <c r="H483" s="3" t="s">
        <v>7241</v>
      </c>
      <c r="I483" s="4" t="s">
        <v>7242</v>
      </c>
      <c r="J483" s="4" t="s">
        <v>7243</v>
      </c>
      <c r="K483" s="5" t="s">
        <v>7244</v>
      </c>
      <c r="L483" s="6">
        <v>2</v>
      </c>
      <c r="M483" s="5" t="s">
        <v>22</v>
      </c>
      <c r="N483" s="88" t="s">
        <v>528</v>
      </c>
      <c r="O483" s="5" t="s">
        <v>138</v>
      </c>
      <c r="P483" s="88" t="s">
        <v>840</v>
      </c>
      <c r="Q483" s="5" t="s">
        <v>186</v>
      </c>
      <c r="R483" s="88">
        <v>11</v>
      </c>
      <c r="S483" s="4" t="s">
        <v>631</v>
      </c>
      <c r="T483" s="66" t="str">
        <f t="shared" si="7"/>
        <v>11. Ciudades y comunidades sostenibles</v>
      </c>
      <c r="U483" s="88" t="s">
        <v>497</v>
      </c>
      <c r="V483" s="4" t="s">
        <v>34</v>
      </c>
      <c r="W483" s="88" t="s">
        <v>528</v>
      </c>
      <c r="X483" s="4" t="s">
        <v>37</v>
      </c>
      <c r="Y483" s="88" t="s">
        <v>528</v>
      </c>
      <c r="Z483" s="4" t="s">
        <v>7190</v>
      </c>
      <c r="AA483" s="52" t="s">
        <v>15487</v>
      </c>
      <c r="AB483" s="3" t="s">
        <v>7245</v>
      </c>
      <c r="AC483" s="4" t="s">
        <v>7246</v>
      </c>
      <c r="AD483" s="4" t="s">
        <v>7247</v>
      </c>
      <c r="AE483" s="4" t="s">
        <v>7248</v>
      </c>
      <c r="AF483" s="4" t="s">
        <v>7249</v>
      </c>
      <c r="AG483" s="4" t="s">
        <v>7250</v>
      </c>
      <c r="AH483" s="8">
        <v>0.05</v>
      </c>
      <c r="AI483" s="4" t="s">
        <v>7251</v>
      </c>
      <c r="AJ483" s="4" t="s">
        <v>7252</v>
      </c>
      <c r="AK483" s="4" t="s">
        <v>59</v>
      </c>
      <c r="AL483" s="4" t="s">
        <v>7253</v>
      </c>
      <c r="AM483" s="9">
        <v>0.01</v>
      </c>
      <c r="AN483" s="9">
        <v>0.02</v>
      </c>
      <c r="AO483" s="9">
        <v>0.03</v>
      </c>
      <c r="AP483" s="9">
        <v>0.04</v>
      </c>
      <c r="AQ483" s="6">
        <v>0.05</v>
      </c>
      <c r="AR483" s="5" t="s">
        <v>7254</v>
      </c>
      <c r="AS483" s="5" t="s">
        <v>7255</v>
      </c>
      <c r="AT483" s="4" t="s">
        <v>7256</v>
      </c>
      <c r="AU483" s="4" t="s">
        <v>7257</v>
      </c>
      <c r="AV483" s="4" t="s">
        <v>229</v>
      </c>
      <c r="AW483" s="4" t="s">
        <v>229</v>
      </c>
      <c r="AX483" s="4" t="s">
        <v>229</v>
      </c>
      <c r="AY483" s="4" t="s">
        <v>229</v>
      </c>
      <c r="AZ483" s="4" t="s">
        <v>229</v>
      </c>
      <c r="BA483" s="4" t="s">
        <v>229</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7258</v>
      </c>
      <c r="BY483" s="67">
        <v>3674569</v>
      </c>
    </row>
    <row r="484" spans="1:77" ht="15.75" hidden="1">
      <c r="A484" s="49" t="str">
        <f>B484&amp;COUNTIF($B$3:B484,B484)</f>
        <v>06C0015</v>
      </c>
      <c r="B484" s="3" t="s">
        <v>7137</v>
      </c>
      <c r="C484" s="4" t="s">
        <v>7138</v>
      </c>
      <c r="D484" s="4" t="s">
        <v>7139</v>
      </c>
      <c r="E484" s="4" t="s">
        <v>7140</v>
      </c>
      <c r="F484" s="4" t="s">
        <v>7141</v>
      </c>
      <c r="G484" s="4" t="s">
        <v>7142</v>
      </c>
      <c r="H484" s="3" t="s">
        <v>7259</v>
      </c>
      <c r="I484" s="4" t="s">
        <v>7260</v>
      </c>
      <c r="J484" s="4" t="s">
        <v>7261</v>
      </c>
      <c r="K484" s="5" t="s">
        <v>7262</v>
      </c>
      <c r="L484" s="6">
        <v>2</v>
      </c>
      <c r="M484" s="5" t="s">
        <v>22</v>
      </c>
      <c r="N484" s="88">
        <v>3</v>
      </c>
      <c r="O484" s="4" t="s">
        <v>138</v>
      </c>
      <c r="P484" s="88">
        <v>4</v>
      </c>
      <c r="Q484" s="4" t="s">
        <v>186</v>
      </c>
      <c r="R484" s="88">
        <v>15</v>
      </c>
      <c r="S484" s="4" t="s">
        <v>927</v>
      </c>
      <c r="T484" s="66" t="str">
        <f t="shared" si="7"/>
        <v>15. Vida de ecosistemas terrestres</v>
      </c>
      <c r="U484" s="88" t="s">
        <v>497</v>
      </c>
      <c r="V484" s="4" t="s">
        <v>34</v>
      </c>
      <c r="W484" s="88" t="s">
        <v>528</v>
      </c>
      <c r="X484" s="4" t="s">
        <v>37</v>
      </c>
      <c r="Y484" s="88" t="s">
        <v>498</v>
      </c>
      <c r="Z484" s="4" t="s">
        <v>1379</v>
      </c>
      <c r="AA484" s="52" t="s">
        <v>9752</v>
      </c>
      <c r="AB484" s="3" t="s">
        <v>7263</v>
      </c>
      <c r="AC484" s="4" t="s">
        <v>7264</v>
      </c>
      <c r="AD484" s="4" t="s">
        <v>7265</v>
      </c>
      <c r="AE484" s="4" t="s">
        <v>7266</v>
      </c>
      <c r="AF484" s="4" t="s">
        <v>7267</v>
      </c>
      <c r="AG484" s="4" t="s">
        <v>7268</v>
      </c>
      <c r="AH484" s="8">
        <v>1</v>
      </c>
      <c r="AI484" s="4" t="s">
        <v>7269</v>
      </c>
      <c r="AJ484" s="4" t="s">
        <v>7270</v>
      </c>
      <c r="AK484" s="4" t="s">
        <v>59</v>
      </c>
      <c r="AL484" s="4" t="s">
        <v>7271</v>
      </c>
      <c r="AM484" s="9">
        <v>0.2</v>
      </c>
      <c r="AN484" s="9">
        <v>0.5</v>
      </c>
      <c r="AO484" s="9">
        <v>0.8</v>
      </c>
      <c r="AP484" s="9">
        <v>1</v>
      </c>
      <c r="AQ484" s="6">
        <v>1</v>
      </c>
      <c r="AR484" s="5" t="s">
        <v>7272</v>
      </c>
      <c r="AS484" s="5" t="s">
        <v>7273</v>
      </c>
      <c r="AT484" s="4" t="s">
        <v>7274</v>
      </c>
      <c r="AU484" s="4" t="s">
        <v>7275</v>
      </c>
      <c r="AV484" s="4" t="s">
        <v>7276</v>
      </c>
      <c r="AW484" s="4" t="s">
        <v>7274</v>
      </c>
      <c r="AX484" s="4" t="s">
        <v>7275</v>
      </c>
      <c r="AY484" s="4" t="s">
        <v>7277</v>
      </c>
      <c r="AZ484" s="4" t="s">
        <v>7274</v>
      </c>
      <c r="BA484" s="4" t="s">
        <v>7275</v>
      </c>
      <c r="BB484" s="4" t="s">
        <v>7278</v>
      </c>
      <c r="BC484" s="4" t="s">
        <v>7274</v>
      </c>
      <c r="BD484" s="4" t="s">
        <v>7275</v>
      </c>
      <c r="BE484" s="4" t="s">
        <v>7279</v>
      </c>
      <c r="BF484" s="4" t="s">
        <v>7274</v>
      </c>
      <c r="BG484" s="4" t="s">
        <v>7275</v>
      </c>
      <c r="BH484" s="4" t="s">
        <v>7280</v>
      </c>
      <c r="BI484" s="4" t="s">
        <v>7274</v>
      </c>
      <c r="BJ484" s="4" t="s">
        <v>7275</v>
      </c>
      <c r="BK484" s="4" t="s">
        <v>7281</v>
      </c>
      <c r="BL484" s="4" t="s">
        <v>7274</v>
      </c>
      <c r="BM484" s="4" t="s">
        <v>7275</v>
      </c>
      <c r="BN484" s="4" t="s">
        <v>7282</v>
      </c>
      <c r="BO484" s="4" t="s">
        <v>7274</v>
      </c>
      <c r="BP484" s="4" t="s">
        <v>7275</v>
      </c>
      <c r="BQ484" s="4" t="s">
        <v>7283</v>
      </c>
      <c r="BR484" s="4" t="s">
        <v>7284</v>
      </c>
      <c r="BS484" s="4" t="s">
        <v>7258</v>
      </c>
      <c r="BT484" s="4" t="s">
        <v>7285</v>
      </c>
      <c r="BU484" s="4" t="s">
        <v>7284</v>
      </c>
      <c r="BV484" s="4" t="s">
        <v>229</v>
      </c>
      <c r="BY484" s="67">
        <v>1597284</v>
      </c>
    </row>
    <row r="485" spans="1:77" ht="15.75" hidden="1">
      <c r="A485" s="49" t="str">
        <f>B485&amp;COUNTIF($B$3:B485,B485)</f>
        <v>06C0016</v>
      </c>
      <c r="B485" s="3" t="s">
        <v>7137</v>
      </c>
      <c r="C485" s="4" t="s">
        <v>7138</v>
      </c>
      <c r="D485" s="4" t="s">
        <v>7139</v>
      </c>
      <c r="E485" s="4" t="s">
        <v>7140</v>
      </c>
      <c r="F485" s="4" t="s">
        <v>7141</v>
      </c>
      <c r="G485" s="4" t="s">
        <v>7142</v>
      </c>
      <c r="H485" s="3" t="s">
        <v>14</v>
      </c>
      <c r="I485" s="4" t="s">
        <v>16</v>
      </c>
      <c r="J485" s="4" t="s">
        <v>7143</v>
      </c>
      <c r="K485" s="5" t="s">
        <v>7144</v>
      </c>
      <c r="L485" s="6">
        <v>2</v>
      </c>
      <c r="M485" s="5" t="s">
        <v>22</v>
      </c>
      <c r="N485" s="88">
        <v>3</v>
      </c>
      <c r="O485" s="5" t="s">
        <v>138</v>
      </c>
      <c r="P485" s="88">
        <v>4</v>
      </c>
      <c r="Q485" s="5" t="s">
        <v>186</v>
      </c>
      <c r="R485" s="88">
        <v>15</v>
      </c>
      <c r="S485" s="4" t="s">
        <v>927</v>
      </c>
      <c r="T485" s="66" t="str">
        <f t="shared" si="7"/>
        <v>15. Vida de ecosistemas terrestres</v>
      </c>
      <c r="U485" s="88" t="s">
        <v>349</v>
      </c>
      <c r="V485" s="4" t="s">
        <v>350</v>
      </c>
      <c r="W485" s="88" t="s">
        <v>497</v>
      </c>
      <c r="X485" s="4" t="s">
        <v>928</v>
      </c>
      <c r="Y485" s="88" t="s">
        <v>840</v>
      </c>
      <c r="Z485" s="4" t="s">
        <v>929</v>
      </c>
      <c r="AA485" s="52" t="s">
        <v>15463</v>
      </c>
      <c r="AB485" s="3" t="s">
        <v>42</v>
      </c>
      <c r="AC485" s="4" t="s">
        <v>44</v>
      </c>
      <c r="AD485" s="4" t="s">
        <v>7145</v>
      </c>
      <c r="AE485" s="4" t="s">
        <v>7146</v>
      </c>
      <c r="AF485" s="4" t="s">
        <v>7147</v>
      </c>
      <c r="AG485" s="4" t="s">
        <v>7148</v>
      </c>
      <c r="AH485" s="8">
        <v>1</v>
      </c>
      <c r="AI485" s="4" t="s">
        <v>7149</v>
      </c>
      <c r="AJ485" s="4" t="s">
        <v>7150</v>
      </c>
      <c r="AK485" s="4" t="s">
        <v>59</v>
      </c>
      <c r="AL485" s="4" t="s">
        <v>7151</v>
      </c>
      <c r="AM485" s="9">
        <v>0.25</v>
      </c>
      <c r="AN485" s="9">
        <v>0.5</v>
      </c>
      <c r="AO485" s="9">
        <v>0.75</v>
      </c>
      <c r="AP485" s="9">
        <v>1</v>
      </c>
      <c r="AQ485" s="6">
        <v>1</v>
      </c>
      <c r="AR485" s="5" t="s">
        <v>7152</v>
      </c>
      <c r="AS485" s="5" t="s">
        <v>7153</v>
      </c>
      <c r="AT485" s="4" t="s">
        <v>7154</v>
      </c>
      <c r="AU485" s="4" t="s">
        <v>6563</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7155</v>
      </c>
      <c r="BX485" s="4" t="s">
        <v>945</v>
      </c>
      <c r="BY485" s="67">
        <v>1597284</v>
      </c>
    </row>
    <row r="486" spans="1:77" ht="15.75" hidden="1">
      <c r="A486" s="49" t="str">
        <f>B486&amp;COUNTIF($B$3:B486,B486)</f>
        <v>06C0017</v>
      </c>
      <c r="B486" s="3" t="s">
        <v>7137</v>
      </c>
      <c r="C486" s="4" t="s">
        <v>7138</v>
      </c>
      <c r="D486" s="4" t="s">
        <v>7139</v>
      </c>
      <c r="E486" s="4" t="s">
        <v>7140</v>
      </c>
      <c r="F486" s="4" t="s">
        <v>7141</v>
      </c>
      <c r="G486" s="4" t="s">
        <v>7142</v>
      </c>
      <c r="H486" s="3" t="s">
        <v>231</v>
      </c>
      <c r="I486" s="4" t="s">
        <v>232</v>
      </c>
      <c r="J486" s="4" t="s">
        <v>362</v>
      </c>
      <c r="K486" s="5" t="s">
        <v>7286</v>
      </c>
      <c r="L486" s="6">
        <v>2</v>
      </c>
      <c r="M486" s="5" t="s">
        <v>22</v>
      </c>
      <c r="N486" s="88" t="s">
        <v>528</v>
      </c>
      <c r="O486" s="5" t="s">
        <v>138</v>
      </c>
      <c r="P486" s="88" t="s">
        <v>840</v>
      </c>
      <c r="Q486" s="5" t="s">
        <v>186</v>
      </c>
      <c r="R486" s="88">
        <v>16</v>
      </c>
      <c r="S486" s="4" t="s">
        <v>31</v>
      </c>
      <c r="T486" s="66" t="str">
        <f t="shared" si="7"/>
        <v>16. Paz, justicia e instituciones sólidas</v>
      </c>
      <c r="U486" s="88" t="s">
        <v>497</v>
      </c>
      <c r="V486" s="4" t="s">
        <v>34</v>
      </c>
      <c r="W486" s="88" t="s">
        <v>3581</v>
      </c>
      <c r="X486" s="4" t="s">
        <v>235</v>
      </c>
      <c r="Y486" s="88" t="s">
        <v>349</v>
      </c>
      <c r="Z486" s="4" t="s">
        <v>236</v>
      </c>
      <c r="AA486" s="52" t="s">
        <v>15449</v>
      </c>
      <c r="AB486" s="3" t="s">
        <v>237</v>
      </c>
      <c r="AC486" s="4" t="s">
        <v>238</v>
      </c>
      <c r="AD486" s="4" t="s">
        <v>7287</v>
      </c>
      <c r="AE486" s="4" t="s">
        <v>7288</v>
      </c>
      <c r="AF486" s="4" t="s">
        <v>7289</v>
      </c>
      <c r="AG486" s="4" t="s">
        <v>7290</v>
      </c>
      <c r="AH486" s="3">
        <v>3</v>
      </c>
      <c r="AI486" s="4" t="s">
        <v>7291</v>
      </c>
      <c r="AJ486" s="4" t="s">
        <v>7292</v>
      </c>
      <c r="AK486" s="4" t="s">
        <v>7293</v>
      </c>
      <c r="AL486" s="4" t="s">
        <v>7294</v>
      </c>
      <c r="AM486" s="8">
        <v>0</v>
      </c>
      <c r="AN486" s="8">
        <v>1</v>
      </c>
      <c r="AO486" s="8">
        <v>2</v>
      </c>
      <c r="AP486" s="8">
        <v>3</v>
      </c>
      <c r="AQ486" s="3" t="s">
        <v>7295</v>
      </c>
      <c r="AR486" s="5" t="s">
        <v>7296</v>
      </c>
      <c r="AS486" s="5" t="s">
        <v>7297</v>
      </c>
      <c r="AT486" s="4" t="s">
        <v>7298</v>
      </c>
      <c r="AU486" s="4" t="s">
        <v>7299</v>
      </c>
      <c r="AV486" s="4" t="s">
        <v>7300</v>
      </c>
      <c r="AW486" s="4" t="s">
        <v>7298</v>
      </c>
      <c r="AX486" s="4" t="s">
        <v>7299</v>
      </c>
      <c r="AY486" s="4" t="s">
        <v>7301</v>
      </c>
      <c r="AZ486" s="4" t="s">
        <v>7298</v>
      </c>
      <c r="BA486" s="4" t="s">
        <v>7299</v>
      </c>
      <c r="BB486" s="4" t="s">
        <v>229</v>
      </c>
      <c r="BC486" s="4" t="s">
        <v>229</v>
      </c>
      <c r="BD486" s="4" t="s">
        <v>229</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7">
        <v>1597284</v>
      </c>
    </row>
    <row r="487" spans="1:77" ht="15.75" hidden="1">
      <c r="A487" s="49" t="str">
        <f>B487&amp;COUNTIF($B$3:B487,B487)</f>
        <v>06C0018</v>
      </c>
      <c r="B487" s="3" t="s">
        <v>7137</v>
      </c>
      <c r="C487" s="4" t="s">
        <v>7138</v>
      </c>
      <c r="D487" s="4" t="s">
        <v>7139</v>
      </c>
      <c r="E487" s="4" t="s">
        <v>7140</v>
      </c>
      <c r="F487" s="4" t="s">
        <v>7141</v>
      </c>
      <c r="G487" s="4" t="s">
        <v>7142</v>
      </c>
      <c r="H487" s="3" t="s">
        <v>248</v>
      </c>
      <c r="I487" s="4" t="s">
        <v>249</v>
      </c>
      <c r="J487" s="4" t="s">
        <v>7243</v>
      </c>
      <c r="K487" s="5" t="s">
        <v>7302</v>
      </c>
      <c r="L487" s="6">
        <v>2</v>
      </c>
      <c r="M487" s="5" t="s">
        <v>22</v>
      </c>
      <c r="N487" s="88" t="s">
        <v>528</v>
      </c>
      <c r="O487" s="4" t="s">
        <v>138</v>
      </c>
      <c r="P487" s="88" t="s">
        <v>840</v>
      </c>
      <c r="Q487" s="4" t="s">
        <v>186</v>
      </c>
      <c r="R487" s="88">
        <v>16</v>
      </c>
      <c r="S487" s="4" t="s">
        <v>31</v>
      </c>
      <c r="T487" s="66" t="str">
        <f t="shared" si="7"/>
        <v>16. Paz, justicia e instituciones sólidas</v>
      </c>
      <c r="U487" s="88" t="s">
        <v>497</v>
      </c>
      <c r="V487" s="4" t="s">
        <v>34</v>
      </c>
      <c r="W487" s="88" t="s">
        <v>528</v>
      </c>
      <c r="X487" s="4" t="s">
        <v>37</v>
      </c>
      <c r="Y487" s="88" t="s">
        <v>840</v>
      </c>
      <c r="Z487" s="4" t="s">
        <v>252</v>
      </c>
      <c r="AA487" s="52" t="s">
        <v>122</v>
      </c>
      <c r="AB487" s="3" t="s">
        <v>253</v>
      </c>
      <c r="AC487" s="4" t="s">
        <v>254</v>
      </c>
      <c r="AD487" s="4" t="s">
        <v>362</v>
      </c>
      <c r="AE487" s="4" t="s">
        <v>362</v>
      </c>
      <c r="AF487" s="4" t="s">
        <v>362</v>
      </c>
      <c r="AG487" s="4" t="s">
        <v>362</v>
      </c>
      <c r="AH487" s="8">
        <v>0.05</v>
      </c>
      <c r="AI487" s="4" t="s">
        <v>7251</v>
      </c>
      <c r="AJ487" s="4" t="s">
        <v>7252</v>
      </c>
      <c r="AK487" s="4" t="s">
        <v>59</v>
      </c>
      <c r="AL487" s="4" t="s">
        <v>7253</v>
      </c>
      <c r="AM487" s="9">
        <v>0.01</v>
      </c>
      <c r="AN487" s="9">
        <v>0.03</v>
      </c>
      <c r="AO487" s="9">
        <v>0.05</v>
      </c>
      <c r="AP487" s="9">
        <v>0.05</v>
      </c>
      <c r="AQ487" s="6">
        <v>0.15</v>
      </c>
      <c r="AR487" s="5" t="s">
        <v>7254</v>
      </c>
      <c r="AS487" s="5" t="s">
        <v>7255</v>
      </c>
      <c r="AT487" s="4" t="s">
        <v>7256</v>
      </c>
      <c r="AU487" s="4" t="s">
        <v>7257</v>
      </c>
      <c r="AV487" s="4" t="s">
        <v>229</v>
      </c>
      <c r="AW487" s="4" t="s">
        <v>229</v>
      </c>
      <c r="AX487" s="4" t="s">
        <v>229</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7">
        <v>14181106</v>
      </c>
    </row>
    <row r="488" spans="1:77" ht="15.75" hidden="1">
      <c r="A488" s="49" t="str">
        <f>B488&amp;COUNTIF($B$3:B488,B488)</f>
        <v>06C0019</v>
      </c>
      <c r="B488" s="3" t="s">
        <v>7137</v>
      </c>
      <c r="C488" s="4" t="s">
        <v>7138</v>
      </c>
      <c r="D488" s="4" t="s">
        <v>7139</v>
      </c>
      <c r="E488" s="4" t="s">
        <v>7140</v>
      </c>
      <c r="F488" s="4" t="s">
        <v>7141</v>
      </c>
      <c r="G488" s="4" t="s">
        <v>7142</v>
      </c>
      <c r="H488" s="3" t="s">
        <v>263</v>
      </c>
      <c r="I488" s="4" t="s">
        <v>264</v>
      </c>
      <c r="J488" s="4" t="s">
        <v>7303</v>
      </c>
      <c r="K488" s="5" t="s">
        <v>7304</v>
      </c>
      <c r="L488" s="6">
        <v>2</v>
      </c>
      <c r="M488" s="5" t="s">
        <v>22</v>
      </c>
      <c r="N488" s="88" t="s">
        <v>528</v>
      </c>
      <c r="O488" s="5" t="s">
        <v>138</v>
      </c>
      <c r="P488" s="88" t="s">
        <v>840</v>
      </c>
      <c r="Q488" s="5" t="s">
        <v>186</v>
      </c>
      <c r="R488" s="88">
        <v>5</v>
      </c>
      <c r="S488" s="4" t="s">
        <v>268</v>
      </c>
      <c r="T488" s="66" t="str">
        <f t="shared" si="7"/>
        <v xml:space="preserve">5. Igualdad de género </v>
      </c>
      <c r="U488" s="88" t="s">
        <v>497</v>
      </c>
      <c r="V488" s="4" t="s">
        <v>34</v>
      </c>
      <c r="W488" s="88" t="s">
        <v>349</v>
      </c>
      <c r="X488" s="4" t="s">
        <v>269</v>
      </c>
      <c r="Y488" s="88" t="s">
        <v>840</v>
      </c>
      <c r="Z488" s="4" t="s">
        <v>270</v>
      </c>
      <c r="AA488" s="52" t="s">
        <v>15450</v>
      </c>
      <c r="AB488" s="3" t="s">
        <v>271</v>
      </c>
      <c r="AC488" s="4" t="s">
        <v>272</v>
      </c>
      <c r="AD488" s="4" t="s">
        <v>7305</v>
      </c>
      <c r="AE488" s="4" t="s">
        <v>7306</v>
      </c>
      <c r="AF488" s="4" t="s">
        <v>7307</v>
      </c>
      <c r="AG488" s="4" t="s">
        <v>7308</v>
      </c>
      <c r="AH488" s="3">
        <v>250</v>
      </c>
      <c r="AI488" s="4" t="s">
        <v>7309</v>
      </c>
      <c r="AJ488" s="4" t="s">
        <v>7310</v>
      </c>
      <c r="AK488" s="4" t="s">
        <v>7311</v>
      </c>
      <c r="AL488" s="4" t="s">
        <v>7312</v>
      </c>
      <c r="AM488" s="3">
        <v>50</v>
      </c>
      <c r="AN488" s="3">
        <v>150</v>
      </c>
      <c r="AO488" s="3">
        <v>200</v>
      </c>
      <c r="AP488" s="3">
        <v>250</v>
      </c>
      <c r="AQ488" s="6">
        <v>825</v>
      </c>
      <c r="AR488" s="5" t="s">
        <v>7313</v>
      </c>
      <c r="AS488" s="5" t="s">
        <v>7314</v>
      </c>
      <c r="AT488" s="4" t="s">
        <v>7315</v>
      </c>
      <c r="AU488" s="4" t="s">
        <v>430</v>
      </c>
      <c r="AV488" s="4" t="s">
        <v>7316</v>
      </c>
      <c r="AW488" s="4" t="s">
        <v>7317</v>
      </c>
      <c r="AX488" s="4" t="s">
        <v>7318</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7">
        <v>58118380</v>
      </c>
    </row>
    <row r="489" spans="1:77" ht="15.75" hidden="1">
      <c r="A489" s="49" t="str">
        <f>B489&amp;COUNTIF($B$3:B489,B489)</f>
        <v>06C00110</v>
      </c>
      <c r="B489" s="3" t="s">
        <v>7137</v>
      </c>
      <c r="C489" s="4" t="s">
        <v>7138</v>
      </c>
      <c r="D489" s="4" t="s">
        <v>7139</v>
      </c>
      <c r="E489" s="4" t="s">
        <v>7140</v>
      </c>
      <c r="F489" s="4" t="s">
        <v>7141</v>
      </c>
      <c r="G489" s="4" t="s">
        <v>7142</v>
      </c>
      <c r="H489" s="3" t="s">
        <v>282</v>
      </c>
      <c r="I489" s="4" t="s">
        <v>283</v>
      </c>
      <c r="J489" s="4" t="s">
        <v>7319</v>
      </c>
      <c r="K489" s="5" t="s">
        <v>7320</v>
      </c>
      <c r="L489" s="6">
        <v>2</v>
      </c>
      <c r="M489" s="5" t="s">
        <v>22</v>
      </c>
      <c r="N489" s="88" t="s">
        <v>528</v>
      </c>
      <c r="O489" s="4" t="s">
        <v>138</v>
      </c>
      <c r="P489" s="88" t="s">
        <v>840</v>
      </c>
      <c r="Q489" s="4" t="s">
        <v>186</v>
      </c>
      <c r="R489" s="88">
        <v>10</v>
      </c>
      <c r="S489" s="4" t="s">
        <v>286</v>
      </c>
      <c r="T489" s="66" t="str">
        <f t="shared" si="7"/>
        <v xml:space="preserve">10. Reducción de las desigualdades </v>
      </c>
      <c r="U489" s="88" t="s">
        <v>497</v>
      </c>
      <c r="V489" s="4" t="s">
        <v>34</v>
      </c>
      <c r="W489" s="88" t="s">
        <v>349</v>
      </c>
      <c r="X489" s="4" t="s">
        <v>269</v>
      </c>
      <c r="Y489" s="88" t="s">
        <v>840</v>
      </c>
      <c r="Z489" s="4" t="s">
        <v>270</v>
      </c>
      <c r="AA489" s="52" t="s">
        <v>15450</v>
      </c>
      <c r="AB489" s="3" t="s">
        <v>287</v>
      </c>
      <c r="AC489" s="4" t="s">
        <v>288</v>
      </c>
      <c r="AD489" s="4" t="s">
        <v>7321</v>
      </c>
      <c r="AE489" s="4" t="s">
        <v>7322</v>
      </c>
      <c r="AF489" s="4" t="s">
        <v>7323</v>
      </c>
      <c r="AG489" s="4" t="s">
        <v>7324</v>
      </c>
      <c r="AH489" s="3">
        <v>1250</v>
      </c>
      <c r="AI489" s="4" t="s">
        <v>7325</v>
      </c>
      <c r="AJ489" s="4" t="s">
        <v>7326</v>
      </c>
      <c r="AK489" s="4" t="s">
        <v>7327</v>
      </c>
      <c r="AL489" s="4" t="s">
        <v>7312</v>
      </c>
      <c r="AM489" s="3">
        <v>315</v>
      </c>
      <c r="AN489" s="3">
        <v>630</v>
      </c>
      <c r="AO489" s="3">
        <v>975</v>
      </c>
      <c r="AP489" s="3">
        <v>1260</v>
      </c>
      <c r="AQ489" s="6">
        <v>3750</v>
      </c>
      <c r="AR489" s="5" t="s">
        <v>7328</v>
      </c>
      <c r="AS489" s="5" t="s">
        <v>7329</v>
      </c>
      <c r="AT489" s="4" t="s">
        <v>7330</v>
      </c>
      <c r="AU489" s="4" t="s">
        <v>7331</v>
      </c>
      <c r="AV489" s="4" t="s">
        <v>7332</v>
      </c>
      <c r="AW489" s="4" t="s">
        <v>7333</v>
      </c>
      <c r="AX489" s="4" t="s">
        <v>430</v>
      </c>
      <c r="AY489" s="4" t="s">
        <v>7334</v>
      </c>
      <c r="AZ489" s="4" t="s">
        <v>7335</v>
      </c>
      <c r="BA489" s="4" t="s">
        <v>7318</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7">
        <v>5245629</v>
      </c>
    </row>
    <row r="490" spans="1:77" ht="15.75" hidden="1">
      <c r="A490" s="49" t="str">
        <f>B490&amp;COUNTIF($B$3:B490,B490)</f>
        <v>06C00111</v>
      </c>
      <c r="B490" s="3" t="s">
        <v>7137</v>
      </c>
      <c r="C490" s="4" t="s">
        <v>7138</v>
      </c>
      <c r="D490" s="4" t="s">
        <v>7378</v>
      </c>
      <c r="E490" s="4" t="s">
        <v>7140</v>
      </c>
      <c r="F490" s="4" t="s">
        <v>7141</v>
      </c>
      <c r="G490" s="4" t="s">
        <v>7142</v>
      </c>
      <c r="H490" s="3" t="s">
        <v>345</v>
      </c>
      <c r="I490" s="4" t="s">
        <v>346</v>
      </c>
      <c r="J490" s="4" t="s">
        <v>347</v>
      </c>
      <c r="K490" s="5" t="s">
        <v>7379</v>
      </c>
      <c r="L490" s="6">
        <v>2</v>
      </c>
      <c r="M490" s="5" t="s">
        <v>22</v>
      </c>
      <c r="N490" s="88" t="s">
        <v>528</v>
      </c>
      <c r="O490" s="5" t="s">
        <v>138</v>
      </c>
      <c r="P490" s="88" t="s">
        <v>840</v>
      </c>
      <c r="Q490" s="5" t="s">
        <v>186</v>
      </c>
      <c r="R490" s="88" t="s">
        <v>1593</v>
      </c>
      <c r="S490" s="4" t="s">
        <v>286</v>
      </c>
      <c r="T490" s="66" t="str">
        <f t="shared" si="7"/>
        <v xml:space="preserve">10. Reducción de las desigualdades </v>
      </c>
      <c r="U490" s="88" t="s">
        <v>349</v>
      </c>
      <c r="V490" s="4" t="s">
        <v>350</v>
      </c>
      <c r="W490" s="88" t="s">
        <v>351</v>
      </c>
      <c r="X490" s="4" t="s">
        <v>352</v>
      </c>
      <c r="Y490" s="88" t="s">
        <v>353</v>
      </c>
      <c r="Z490" s="4" t="s">
        <v>354</v>
      </c>
      <c r="AA490" s="52" t="s">
        <v>1351</v>
      </c>
      <c r="AB490" s="3" t="s">
        <v>2510</v>
      </c>
      <c r="AC490" s="4" t="s">
        <v>355</v>
      </c>
      <c r="AD490" s="4" t="s">
        <v>356</v>
      </c>
      <c r="AE490" s="4" t="s">
        <v>357</v>
      </c>
      <c r="AF490" s="4" t="s">
        <v>358</v>
      </c>
      <c r="AG490" s="4" t="s">
        <v>359</v>
      </c>
      <c r="AH490" s="8">
        <v>1</v>
      </c>
      <c r="AI490" s="4" t="s">
        <v>360</v>
      </c>
      <c r="AJ490" s="4" t="s">
        <v>361</v>
      </c>
      <c r="AK490" s="4" t="s">
        <v>59</v>
      </c>
      <c r="AL490" s="4" t="s">
        <v>362</v>
      </c>
      <c r="AM490" s="3">
        <v>0</v>
      </c>
      <c r="AN490" s="3">
        <v>0.5</v>
      </c>
      <c r="AO490" s="3">
        <v>1</v>
      </c>
      <c r="AP490" s="3">
        <v>1</v>
      </c>
      <c r="AQ490" s="3">
        <v>1</v>
      </c>
      <c r="AR490" s="4" t="s">
        <v>363</v>
      </c>
      <c r="AS490" s="4" t="s">
        <v>364</v>
      </c>
      <c r="AT490" s="4" t="s">
        <v>362</v>
      </c>
      <c r="AU490" s="4" t="s">
        <v>362</v>
      </c>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Y490" s="67">
        <v>30580000</v>
      </c>
    </row>
    <row r="491" spans="1:77" ht="15.75" hidden="1">
      <c r="A491" s="49" t="str">
        <f>B491&amp;COUNTIF($B$3:B491,B491)</f>
        <v>06C00112</v>
      </c>
      <c r="B491" s="3" t="s">
        <v>7137</v>
      </c>
      <c r="C491" s="4" t="s">
        <v>7138</v>
      </c>
      <c r="D491" s="4" t="s">
        <v>7139</v>
      </c>
      <c r="E491" s="4" t="s">
        <v>7140</v>
      </c>
      <c r="F491" s="4" t="s">
        <v>7141</v>
      </c>
      <c r="G491" s="4" t="s">
        <v>7142</v>
      </c>
      <c r="H491" s="3" t="s">
        <v>7336</v>
      </c>
      <c r="I491" s="4" t="s">
        <v>7337</v>
      </c>
      <c r="J491" s="4" t="s">
        <v>7338</v>
      </c>
      <c r="K491" s="5" t="s">
        <v>7339</v>
      </c>
      <c r="L491" s="6">
        <v>2</v>
      </c>
      <c r="M491" s="5" t="s">
        <v>22</v>
      </c>
      <c r="N491" s="88">
        <v>3</v>
      </c>
      <c r="O491" s="5" t="s">
        <v>138</v>
      </c>
      <c r="P491" s="88">
        <v>1</v>
      </c>
      <c r="Q491" s="5" t="s">
        <v>183</v>
      </c>
      <c r="R491" s="88">
        <v>15</v>
      </c>
      <c r="S491" s="4" t="s">
        <v>927</v>
      </c>
      <c r="T491" s="66" t="str">
        <f t="shared" si="7"/>
        <v>15. Vida de ecosistemas terrestres</v>
      </c>
      <c r="U491" s="88" t="s">
        <v>349</v>
      </c>
      <c r="V491" s="4" t="s">
        <v>350</v>
      </c>
      <c r="W491" s="88" t="s">
        <v>497</v>
      </c>
      <c r="X491" s="4" t="s">
        <v>928</v>
      </c>
      <c r="Y491" s="88" t="s">
        <v>840</v>
      </c>
      <c r="Z491" s="4" t="s">
        <v>929</v>
      </c>
      <c r="AA491" s="52" t="s">
        <v>15463</v>
      </c>
      <c r="AB491" s="3" t="s">
        <v>7340</v>
      </c>
      <c r="AC491" s="4" t="s">
        <v>7341</v>
      </c>
      <c r="AD491" s="4" t="s">
        <v>7342</v>
      </c>
      <c r="AE491" s="4" t="s">
        <v>7248</v>
      </c>
      <c r="AF491" s="4" t="s">
        <v>7343</v>
      </c>
      <c r="AG491" s="4" t="s">
        <v>7344</v>
      </c>
      <c r="AH491" s="8">
        <v>1</v>
      </c>
      <c r="AI491" s="4" t="s">
        <v>7345</v>
      </c>
      <c r="AJ491" s="4" t="s">
        <v>7346</v>
      </c>
      <c r="AK491" s="4" t="s">
        <v>59</v>
      </c>
      <c r="AL491" s="4" t="s">
        <v>7347</v>
      </c>
      <c r="AM491" s="9">
        <v>0.246</v>
      </c>
      <c r="AN491" s="9">
        <v>0.495</v>
      </c>
      <c r="AO491" s="9">
        <v>0.747</v>
      </c>
      <c r="AP491" s="9">
        <v>1</v>
      </c>
      <c r="AQ491" s="6">
        <v>1</v>
      </c>
      <c r="AR491" s="5" t="s">
        <v>7348</v>
      </c>
      <c r="AS491" s="5" t="s">
        <v>7349</v>
      </c>
      <c r="AT491" s="4" t="s">
        <v>7350</v>
      </c>
      <c r="AU491" s="4" t="s">
        <v>7351</v>
      </c>
      <c r="AV491" s="4" t="s">
        <v>7352</v>
      </c>
      <c r="AW491" s="4" t="s">
        <v>7350</v>
      </c>
      <c r="AX491" s="4" t="s">
        <v>7351</v>
      </c>
      <c r="AY491" s="4" t="s">
        <v>7353</v>
      </c>
      <c r="AZ491" s="4" t="s">
        <v>7354</v>
      </c>
      <c r="BA491" s="4" t="s">
        <v>7355</v>
      </c>
      <c r="BB491" s="4" t="s">
        <v>7356</v>
      </c>
      <c r="BC491" s="4" t="s">
        <v>7354</v>
      </c>
      <c r="BD491" s="4" t="s">
        <v>7355</v>
      </c>
      <c r="BE491" s="4" t="s">
        <v>7357</v>
      </c>
      <c r="BF491" s="4" t="s">
        <v>7354</v>
      </c>
      <c r="BG491" s="4" t="s">
        <v>7355</v>
      </c>
      <c r="BH491" s="4" t="s">
        <v>7358</v>
      </c>
      <c r="BI491" s="4" t="s">
        <v>7354</v>
      </c>
      <c r="BJ491" s="4" t="s">
        <v>7355</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7">
        <v>4494137</v>
      </c>
    </row>
    <row r="492" spans="1:77" ht="15.75" hidden="1">
      <c r="A492" s="49" t="str">
        <f>B492&amp;COUNTIF($B$3:B492,B492)</f>
        <v>06C00113</v>
      </c>
      <c r="B492" s="3" t="s">
        <v>7137</v>
      </c>
      <c r="C492" s="4" t="s">
        <v>7138</v>
      </c>
      <c r="D492" s="4" t="s">
        <v>7139</v>
      </c>
      <c r="E492" s="4" t="s">
        <v>7140</v>
      </c>
      <c r="F492" s="4" t="s">
        <v>7141</v>
      </c>
      <c r="G492" s="4" t="s">
        <v>7142</v>
      </c>
      <c r="H492" s="3" t="s">
        <v>295</v>
      </c>
      <c r="I492" s="4" t="s">
        <v>296</v>
      </c>
      <c r="J492" s="4" t="s">
        <v>7359</v>
      </c>
      <c r="K492" s="5" t="s">
        <v>7360</v>
      </c>
      <c r="L492" s="6">
        <v>2</v>
      </c>
      <c r="M492" s="5" t="s">
        <v>22</v>
      </c>
      <c r="N492" s="88">
        <v>3</v>
      </c>
      <c r="O492" s="4" t="s">
        <v>138</v>
      </c>
      <c r="P492" s="88">
        <v>4</v>
      </c>
      <c r="Q492" s="4" t="s">
        <v>186</v>
      </c>
      <c r="R492" s="88">
        <v>16</v>
      </c>
      <c r="S492" s="4" t="s">
        <v>31</v>
      </c>
      <c r="T492" s="66" t="str">
        <f t="shared" si="7"/>
        <v>16. Paz, justicia e instituciones sólidas</v>
      </c>
      <c r="U492" s="88" t="s">
        <v>497</v>
      </c>
      <c r="V492" s="4" t="s">
        <v>222</v>
      </c>
      <c r="W492" s="88" t="s">
        <v>528</v>
      </c>
      <c r="X492" s="4" t="s">
        <v>37</v>
      </c>
      <c r="Y492" s="88" t="s">
        <v>349</v>
      </c>
      <c r="Z492" s="4" t="s">
        <v>1685</v>
      </c>
      <c r="AA492" s="52" t="s">
        <v>15471</v>
      </c>
      <c r="AB492" s="3" t="s">
        <v>2285</v>
      </c>
      <c r="AC492" s="4" t="s">
        <v>7361</v>
      </c>
      <c r="AD492" s="4" t="s">
        <v>7362</v>
      </c>
      <c r="AE492" s="4" t="s">
        <v>7288</v>
      </c>
      <c r="AF492" s="4" t="s">
        <v>7363</v>
      </c>
      <c r="AG492" s="4" t="s">
        <v>7364</v>
      </c>
      <c r="AH492" s="8">
        <v>0.15</v>
      </c>
      <c r="AI492" s="4" t="s">
        <v>7365</v>
      </c>
      <c r="AJ492" s="4" t="s">
        <v>7366</v>
      </c>
      <c r="AK492" s="4" t="s">
        <v>59</v>
      </c>
      <c r="AL492" s="4" t="s">
        <v>7367</v>
      </c>
      <c r="AM492" s="8">
        <v>0</v>
      </c>
      <c r="AN492" s="9">
        <v>0.05</v>
      </c>
      <c r="AO492" s="9">
        <v>0.1</v>
      </c>
      <c r="AP492" s="9">
        <v>0.15</v>
      </c>
      <c r="AQ492" s="6">
        <v>0.3</v>
      </c>
      <c r="AR492" s="5" t="s">
        <v>7368</v>
      </c>
      <c r="AS492" s="5" t="s">
        <v>7369</v>
      </c>
      <c r="AT492" s="4" t="s">
        <v>7335</v>
      </c>
      <c r="AU492" s="4" t="s">
        <v>7318</v>
      </c>
      <c r="AV492" s="4" t="s">
        <v>7370</v>
      </c>
      <c r="AW492" s="4" t="s">
        <v>7335</v>
      </c>
      <c r="AX492" s="4" t="s">
        <v>7318</v>
      </c>
      <c r="AY492" s="4" t="s">
        <v>7371</v>
      </c>
      <c r="AZ492" s="4" t="s">
        <v>7335</v>
      </c>
      <c r="BA492" s="4" t="s">
        <v>7318</v>
      </c>
      <c r="BB492" s="4" t="s">
        <v>7372</v>
      </c>
      <c r="BC492" s="4" t="s">
        <v>7335</v>
      </c>
      <c r="BD492" s="4" t="s">
        <v>7318</v>
      </c>
      <c r="BE492" s="4" t="s">
        <v>7373</v>
      </c>
      <c r="BF492" s="4" t="s">
        <v>7335</v>
      </c>
      <c r="BG492" s="4" t="s">
        <v>7318</v>
      </c>
      <c r="BH492" s="4" t="s">
        <v>7374</v>
      </c>
      <c r="BI492" s="4" t="s">
        <v>7335</v>
      </c>
      <c r="BJ492" s="4" t="s">
        <v>7318</v>
      </c>
      <c r="BK492" s="4" t="s">
        <v>7375</v>
      </c>
      <c r="BL492" s="4" t="s">
        <v>7335</v>
      </c>
      <c r="BM492" s="4" t="s">
        <v>7318</v>
      </c>
      <c r="BN492" s="4" t="s">
        <v>7376</v>
      </c>
      <c r="BO492" s="4" t="s">
        <v>7335</v>
      </c>
      <c r="BP492" s="4" t="s">
        <v>7318</v>
      </c>
      <c r="BQ492" s="4" t="s">
        <v>7377</v>
      </c>
      <c r="BR492" s="4" t="s">
        <v>7335</v>
      </c>
      <c r="BS492" s="4" t="s">
        <v>7318</v>
      </c>
      <c r="BT492" s="4" t="s">
        <v>229</v>
      </c>
      <c r="BU492" s="4" t="s">
        <v>229</v>
      </c>
      <c r="BV492" s="4" t="s">
        <v>229</v>
      </c>
      <c r="BY492" s="67">
        <v>20285930</v>
      </c>
    </row>
    <row r="493" spans="1:77" ht="15.75" hidden="1">
      <c r="A493" s="49" t="str">
        <f>B493&amp;COUNTIF($B$3:B493,B493)</f>
        <v>06CD031</v>
      </c>
      <c r="B493" s="3" t="s">
        <v>7380</v>
      </c>
      <c r="C493" s="4" t="s">
        <v>7381</v>
      </c>
      <c r="D493" s="4" t="s">
        <v>7382</v>
      </c>
      <c r="E493" s="4" t="s">
        <v>7383</v>
      </c>
      <c r="F493" s="4" t="s">
        <v>7384</v>
      </c>
      <c r="G493" s="4" t="s">
        <v>7385</v>
      </c>
      <c r="H493" s="3" t="s">
        <v>7386</v>
      </c>
      <c r="I493" s="4" t="s">
        <v>7387</v>
      </c>
      <c r="J493" s="4" t="s">
        <v>2991</v>
      </c>
      <c r="K493" s="5" t="s">
        <v>7388</v>
      </c>
      <c r="L493" s="6">
        <v>2</v>
      </c>
      <c r="M493" s="5" t="s">
        <v>22</v>
      </c>
      <c r="N493" s="88">
        <v>3</v>
      </c>
      <c r="O493" s="4" t="s">
        <v>138</v>
      </c>
      <c r="P493" s="88">
        <v>2</v>
      </c>
      <c r="Q493" s="4" t="s">
        <v>184</v>
      </c>
      <c r="R493" s="88">
        <v>6</v>
      </c>
      <c r="S493" s="4" t="s">
        <v>1300</v>
      </c>
      <c r="T493" s="66" t="str">
        <f t="shared" si="7"/>
        <v xml:space="preserve">6. Agua limpia y saneamiento </v>
      </c>
      <c r="U493" s="88" t="s">
        <v>349</v>
      </c>
      <c r="V493" s="4" t="s">
        <v>350</v>
      </c>
      <c r="W493" s="88" t="s">
        <v>349</v>
      </c>
      <c r="X493" s="4" t="s">
        <v>783</v>
      </c>
      <c r="Y493" s="88" t="s">
        <v>528</v>
      </c>
      <c r="Z493" s="4" t="s">
        <v>1301</v>
      </c>
      <c r="AA493" s="52" t="s">
        <v>15460</v>
      </c>
      <c r="AB493" s="3" t="s">
        <v>1302</v>
      </c>
      <c r="AC493" s="4" t="s">
        <v>1303</v>
      </c>
      <c r="AD493" s="4" t="s">
        <v>7389</v>
      </c>
      <c r="AE493" s="4" t="s">
        <v>7390</v>
      </c>
      <c r="AF493" s="4" t="s">
        <v>7391</v>
      </c>
      <c r="AG493" s="4" t="s">
        <v>7392</v>
      </c>
      <c r="AH493" s="8">
        <v>1</v>
      </c>
      <c r="AI493" s="4" t="s">
        <v>7393</v>
      </c>
      <c r="AJ493" s="4" t="s">
        <v>7394</v>
      </c>
      <c r="AK493" s="4" t="s">
        <v>59</v>
      </c>
      <c r="AL493" s="5" t="s">
        <v>7395</v>
      </c>
      <c r="AM493" s="9">
        <v>0.04</v>
      </c>
      <c r="AN493" s="9">
        <v>0.15</v>
      </c>
      <c r="AO493" s="9">
        <v>0.52</v>
      </c>
      <c r="AP493" s="9">
        <v>1</v>
      </c>
      <c r="AQ493" s="6">
        <v>100</v>
      </c>
      <c r="AR493" s="5" t="s">
        <v>7396</v>
      </c>
      <c r="AS493" s="5" t="s">
        <v>7397</v>
      </c>
      <c r="AT493" s="4" t="s">
        <v>7398</v>
      </c>
      <c r="AU493" s="4" t="s">
        <v>7399</v>
      </c>
      <c r="AV493" s="4" t="s">
        <v>7400</v>
      </c>
      <c r="AW493" s="4" t="s">
        <v>7401</v>
      </c>
      <c r="AX493" s="4" t="s">
        <v>7402</v>
      </c>
      <c r="AY493" s="4" t="s">
        <v>7403</v>
      </c>
      <c r="AZ493" s="4" t="s">
        <v>7404</v>
      </c>
      <c r="BA493" s="4" t="s">
        <v>7405</v>
      </c>
      <c r="BB493" s="4" t="s">
        <v>7406</v>
      </c>
      <c r="BC493" s="4" t="s">
        <v>7407</v>
      </c>
      <c r="BD493" s="4" t="s">
        <v>7408</v>
      </c>
      <c r="BE493" s="4" t="s">
        <v>7409</v>
      </c>
      <c r="BF493" s="4" t="s">
        <v>7410</v>
      </c>
      <c r="BG493" s="4" t="s">
        <v>7411</v>
      </c>
      <c r="BH493" s="4" t="s">
        <v>7412</v>
      </c>
      <c r="BI493" s="4" t="s">
        <v>7413</v>
      </c>
      <c r="BJ493" s="4" t="s">
        <v>7414</v>
      </c>
      <c r="BK493" s="4" t="s">
        <v>7415</v>
      </c>
      <c r="BL493" s="4" t="s">
        <v>7416</v>
      </c>
      <c r="BM493" s="4" t="s">
        <v>7417</v>
      </c>
      <c r="BN493" s="4" t="s">
        <v>7418</v>
      </c>
      <c r="BO493" s="4" t="s">
        <v>7419</v>
      </c>
      <c r="BP493" s="4" t="s">
        <v>7420</v>
      </c>
      <c r="BQ493" s="4" t="s">
        <v>7421</v>
      </c>
      <c r="BR493" s="4" t="s">
        <v>7422</v>
      </c>
      <c r="BS493" s="4" t="s">
        <v>7423</v>
      </c>
      <c r="BT493" s="4" t="s">
        <v>229</v>
      </c>
      <c r="BU493" s="4" t="s">
        <v>229</v>
      </c>
      <c r="BV493" s="4" t="s">
        <v>229</v>
      </c>
      <c r="BY493" s="67">
        <v>6100901148</v>
      </c>
    </row>
    <row r="494" spans="1:77" ht="15.75" hidden="1">
      <c r="A494" s="49" t="str">
        <f>B494&amp;COUNTIF($B$3:B494,B494)</f>
        <v>06CD032</v>
      </c>
      <c r="B494" s="3" t="s">
        <v>7380</v>
      </c>
      <c r="C494" s="4" t="s">
        <v>7381</v>
      </c>
      <c r="D494" s="4" t="s">
        <v>7382</v>
      </c>
      <c r="E494" s="4" t="s">
        <v>7383</v>
      </c>
      <c r="F494" s="4" t="s">
        <v>7384</v>
      </c>
      <c r="G494" s="4" t="s">
        <v>7385</v>
      </c>
      <c r="H494" s="3" t="s">
        <v>14</v>
      </c>
      <c r="I494" s="4" t="s">
        <v>16</v>
      </c>
      <c r="J494" s="4" t="s">
        <v>7424</v>
      </c>
      <c r="K494" s="5" t="s">
        <v>7425</v>
      </c>
      <c r="L494" s="6">
        <v>2</v>
      </c>
      <c r="M494" s="5" t="s">
        <v>22</v>
      </c>
      <c r="N494" s="88">
        <v>3</v>
      </c>
      <c r="O494" s="5" t="s">
        <v>138</v>
      </c>
      <c r="P494" s="88">
        <v>2</v>
      </c>
      <c r="Q494" s="5" t="s">
        <v>184</v>
      </c>
      <c r="R494" s="88">
        <v>6</v>
      </c>
      <c r="S494" s="4" t="s">
        <v>1300</v>
      </c>
      <c r="T494" s="66" t="str">
        <f t="shared" si="7"/>
        <v xml:space="preserve">6. Agua limpia y saneamiento </v>
      </c>
      <c r="U494" s="88" t="s">
        <v>349</v>
      </c>
      <c r="V494" s="4" t="s">
        <v>350</v>
      </c>
      <c r="W494" s="88" t="s">
        <v>497</v>
      </c>
      <c r="X494" s="4" t="s">
        <v>928</v>
      </c>
      <c r="Y494" s="88" t="s">
        <v>528</v>
      </c>
      <c r="Z494" s="4" t="s">
        <v>7426</v>
      </c>
      <c r="AA494" s="52" t="s">
        <v>15488</v>
      </c>
      <c r="AB494" s="3" t="s">
        <v>42</v>
      </c>
      <c r="AC494" s="4" t="s">
        <v>44</v>
      </c>
      <c r="AD494" s="4" t="s">
        <v>7427</v>
      </c>
      <c r="AE494" s="4" t="s">
        <v>7428</v>
      </c>
      <c r="AF494" s="4" t="s">
        <v>7429</v>
      </c>
      <c r="AG494" s="4" t="s">
        <v>7430</v>
      </c>
      <c r="AH494" s="8">
        <v>1</v>
      </c>
      <c r="AI494" s="4" t="s">
        <v>7431</v>
      </c>
      <c r="AJ494" s="4" t="s">
        <v>7432</v>
      </c>
      <c r="AK494" s="4" t="s">
        <v>59</v>
      </c>
      <c r="AL494" s="4" t="s">
        <v>7433</v>
      </c>
      <c r="AM494" s="9">
        <v>0.25</v>
      </c>
      <c r="AN494" s="9">
        <v>0.5</v>
      </c>
      <c r="AO494" s="9">
        <v>0.75</v>
      </c>
      <c r="AP494" s="9">
        <v>1</v>
      </c>
      <c r="AQ494" s="6">
        <v>1</v>
      </c>
      <c r="AR494" s="5" t="s">
        <v>7430</v>
      </c>
      <c r="AS494" s="5" t="s">
        <v>7434</v>
      </c>
      <c r="AT494" s="4" t="s">
        <v>7435</v>
      </c>
      <c r="AU494" s="4" t="s">
        <v>3047</v>
      </c>
      <c r="AV494" s="4" t="s">
        <v>7436</v>
      </c>
      <c r="AW494" s="4" t="s">
        <v>7437</v>
      </c>
      <c r="AX494" s="4" t="s">
        <v>7438</v>
      </c>
      <c r="AY494" s="4" t="s">
        <v>7439</v>
      </c>
      <c r="AZ494" s="4" t="s">
        <v>7440</v>
      </c>
      <c r="BA494" s="4" t="s">
        <v>7441</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7">
        <v>3060207772.8599997</v>
      </c>
    </row>
    <row r="495" spans="1:77" ht="15.75" hidden="1">
      <c r="A495" s="49" t="str">
        <f>B495&amp;COUNTIF($B$3:B495,B495)</f>
        <v>06CD033</v>
      </c>
      <c r="B495" s="3" t="s">
        <v>7380</v>
      </c>
      <c r="C495" s="4" t="s">
        <v>7381</v>
      </c>
      <c r="D495" s="4" t="s">
        <v>7382</v>
      </c>
      <c r="E495" s="4" t="s">
        <v>7383</v>
      </c>
      <c r="F495" s="4" t="s">
        <v>7384</v>
      </c>
      <c r="G495" s="4" t="s">
        <v>7385</v>
      </c>
      <c r="H495" s="3" t="s">
        <v>231</v>
      </c>
      <c r="I495" s="4" t="s">
        <v>232</v>
      </c>
      <c r="J495" s="4" t="s">
        <v>7442</v>
      </c>
      <c r="K495" s="5" t="s">
        <v>7443</v>
      </c>
      <c r="L495" s="6">
        <v>2</v>
      </c>
      <c r="M495" s="5" t="s">
        <v>22</v>
      </c>
      <c r="N495" s="88" t="s">
        <v>528</v>
      </c>
      <c r="O495" s="4" t="s">
        <v>138</v>
      </c>
      <c r="P495" s="88" t="s">
        <v>349</v>
      </c>
      <c r="Q495" s="4" t="s">
        <v>184</v>
      </c>
      <c r="R495" s="88">
        <v>16</v>
      </c>
      <c r="S495" s="4" t="s">
        <v>31</v>
      </c>
      <c r="T495" s="66" t="str">
        <f t="shared" si="7"/>
        <v>16. Paz, justicia e instituciones sólidas</v>
      </c>
      <c r="U495" s="88" t="s">
        <v>497</v>
      </c>
      <c r="V495" s="4" t="s">
        <v>34</v>
      </c>
      <c r="W495" s="88" t="s">
        <v>3581</v>
      </c>
      <c r="X495" s="4" t="s">
        <v>235</v>
      </c>
      <c r="Y495" s="88" t="s">
        <v>349</v>
      </c>
      <c r="Z495" s="4" t="s">
        <v>236</v>
      </c>
      <c r="AA495" s="52" t="s">
        <v>15449</v>
      </c>
      <c r="AB495" s="3" t="s">
        <v>237</v>
      </c>
      <c r="AC495" s="4" t="s">
        <v>238</v>
      </c>
      <c r="AD495" s="4" t="s">
        <v>7444</v>
      </c>
      <c r="AE495" s="4" t="s">
        <v>7445</v>
      </c>
      <c r="AF495" s="4" t="s">
        <v>7446</v>
      </c>
      <c r="AG495" s="4" t="s">
        <v>7447</v>
      </c>
      <c r="AH495" s="8">
        <v>1</v>
      </c>
      <c r="AI495" s="4" t="s">
        <v>7448</v>
      </c>
      <c r="AJ495" s="4" t="s">
        <v>7432</v>
      </c>
      <c r="AK495" s="4" t="s">
        <v>59</v>
      </c>
      <c r="AL495" s="4" t="s">
        <v>7449</v>
      </c>
      <c r="AM495" s="8">
        <v>0</v>
      </c>
      <c r="AN495" s="8">
        <v>0</v>
      </c>
      <c r="AO495" s="9">
        <v>0.5</v>
      </c>
      <c r="AP495" s="9">
        <v>1</v>
      </c>
      <c r="AQ495" s="6">
        <v>1</v>
      </c>
      <c r="AR495" s="5" t="s">
        <v>7450</v>
      </c>
      <c r="AS495" s="5" t="s">
        <v>7451</v>
      </c>
      <c r="AT495" s="4" t="s">
        <v>7435</v>
      </c>
      <c r="AU495" s="4" t="s">
        <v>3047</v>
      </c>
      <c r="AV495" s="4" t="s">
        <v>7452</v>
      </c>
      <c r="AW495" s="4" t="s">
        <v>7435</v>
      </c>
      <c r="AX495" s="4" t="s">
        <v>3047</v>
      </c>
      <c r="AY495" s="4" t="s">
        <v>7453</v>
      </c>
      <c r="AZ495" s="4" t="s">
        <v>7435</v>
      </c>
      <c r="BA495" s="4" t="s">
        <v>3047</v>
      </c>
      <c r="BB495" s="4" t="s">
        <v>7454</v>
      </c>
      <c r="BC495" s="4" t="s">
        <v>7435</v>
      </c>
      <c r="BD495" s="4" t="s">
        <v>3047</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7">
        <v>25306360</v>
      </c>
    </row>
    <row r="496" spans="1:77" s="49" customFormat="1" ht="15.75" hidden="1">
      <c r="A496" s="49" t="str">
        <f>B496&amp;COUNTIF($B$3:B496,B496)</f>
        <v>06CD034</v>
      </c>
      <c r="B496" s="3" t="s">
        <v>7380</v>
      </c>
      <c r="C496" s="4" t="s">
        <v>7381</v>
      </c>
      <c r="D496" s="4" t="s">
        <v>7382</v>
      </c>
      <c r="E496" s="4" t="s">
        <v>7383</v>
      </c>
      <c r="F496" s="4" t="s">
        <v>7384</v>
      </c>
      <c r="G496" s="4" t="s">
        <v>7385</v>
      </c>
      <c r="H496" s="3" t="s">
        <v>248</v>
      </c>
      <c r="I496" s="4" t="s">
        <v>249</v>
      </c>
      <c r="J496" s="4" t="s">
        <v>7455</v>
      </c>
      <c r="K496" s="5" t="s">
        <v>7456</v>
      </c>
      <c r="L496" s="6">
        <v>2</v>
      </c>
      <c r="M496" s="5" t="s">
        <v>22</v>
      </c>
      <c r="N496" s="88" t="s">
        <v>528</v>
      </c>
      <c r="O496" s="5" t="s">
        <v>138</v>
      </c>
      <c r="P496" s="88" t="s">
        <v>349</v>
      </c>
      <c r="Q496" s="5" t="s">
        <v>184</v>
      </c>
      <c r="R496" s="88">
        <v>16</v>
      </c>
      <c r="S496" s="4" t="s">
        <v>31</v>
      </c>
      <c r="T496" s="66" t="str">
        <f t="shared" si="7"/>
        <v>16. Paz, justicia e instituciones sólidas</v>
      </c>
      <c r="U496" s="88" t="s">
        <v>497</v>
      </c>
      <c r="V496" s="4" t="s">
        <v>34</v>
      </c>
      <c r="W496" s="88" t="s">
        <v>528</v>
      </c>
      <c r="X496" s="4" t="s">
        <v>37</v>
      </c>
      <c r="Y496" s="88" t="s">
        <v>840</v>
      </c>
      <c r="Z496" s="4" t="s">
        <v>252</v>
      </c>
      <c r="AA496" s="52" t="s">
        <v>122</v>
      </c>
      <c r="AB496" s="3" t="s">
        <v>253</v>
      </c>
      <c r="AC496" s="4" t="s">
        <v>254</v>
      </c>
      <c r="AD496" s="4" t="s">
        <v>7457</v>
      </c>
      <c r="AE496" s="4" t="s">
        <v>7458</v>
      </c>
      <c r="AF496" s="4" t="s">
        <v>7459</v>
      </c>
      <c r="AG496" s="4" t="s">
        <v>7460</v>
      </c>
      <c r="AH496" s="8">
        <v>0.6</v>
      </c>
      <c r="AI496" s="4" t="s">
        <v>7461</v>
      </c>
      <c r="AJ496" s="4" t="s">
        <v>7432</v>
      </c>
      <c r="AK496" s="4" t="s">
        <v>59</v>
      </c>
      <c r="AL496" s="4" t="s">
        <v>7462</v>
      </c>
      <c r="AM496" s="9">
        <v>0.1</v>
      </c>
      <c r="AN496" s="9">
        <v>0.35</v>
      </c>
      <c r="AO496" s="9">
        <v>0.6</v>
      </c>
      <c r="AP496" s="9">
        <v>1</v>
      </c>
      <c r="AQ496" s="6">
        <v>1</v>
      </c>
      <c r="AR496" s="5" t="s">
        <v>7463</v>
      </c>
      <c r="AS496" s="5" t="s">
        <v>7464</v>
      </c>
      <c r="AT496" s="4" t="s">
        <v>7435</v>
      </c>
      <c r="AU496" s="4" t="s">
        <v>3047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229</v>
      </c>
      <c r="BY496" s="67">
        <v>4000000</v>
      </c>
    </row>
    <row r="497" spans="1:77" ht="15.75" hidden="1">
      <c r="A497" s="49" t="str">
        <f>B497&amp;COUNTIF($B$3:B497,B497)</f>
        <v>06CD035</v>
      </c>
      <c r="B497" s="3" t="s">
        <v>7380</v>
      </c>
      <c r="C497" s="4" t="s">
        <v>7381</v>
      </c>
      <c r="D497" s="4" t="s">
        <v>7382</v>
      </c>
      <c r="E497" s="4" t="s">
        <v>7383</v>
      </c>
      <c r="F497" s="4" t="s">
        <v>7384</v>
      </c>
      <c r="G497" s="4" t="s">
        <v>7385</v>
      </c>
      <c r="H497" s="3" t="s">
        <v>263</v>
      </c>
      <c r="I497" s="4" t="s">
        <v>264</v>
      </c>
      <c r="J497" s="4" t="s">
        <v>7465</v>
      </c>
      <c r="K497" s="5" t="s">
        <v>7466</v>
      </c>
      <c r="L497" s="6">
        <v>2</v>
      </c>
      <c r="M497" s="5" t="s">
        <v>22</v>
      </c>
      <c r="N497" s="88" t="s">
        <v>528</v>
      </c>
      <c r="O497" s="4" t="s">
        <v>138</v>
      </c>
      <c r="P497" s="88" t="s">
        <v>349</v>
      </c>
      <c r="Q497" s="4" t="s">
        <v>184</v>
      </c>
      <c r="R497" s="88">
        <v>5</v>
      </c>
      <c r="S497" s="4" t="s">
        <v>268</v>
      </c>
      <c r="T497" s="66" t="str">
        <f t="shared" si="7"/>
        <v xml:space="preserve">5. Igualdad de género </v>
      </c>
      <c r="U497" s="88" t="s">
        <v>497</v>
      </c>
      <c r="V497" s="4" t="s">
        <v>34</v>
      </c>
      <c r="W497" s="88" t="s">
        <v>349</v>
      </c>
      <c r="X497" s="4" t="s">
        <v>269</v>
      </c>
      <c r="Y497" s="88" t="s">
        <v>840</v>
      </c>
      <c r="Z497" s="4" t="s">
        <v>270</v>
      </c>
      <c r="AA497" s="52" t="s">
        <v>15450</v>
      </c>
      <c r="AB497" s="3" t="s">
        <v>271</v>
      </c>
      <c r="AC497" s="4" t="s">
        <v>272</v>
      </c>
      <c r="AD497" s="4" t="s">
        <v>7467</v>
      </c>
      <c r="AE497" s="4" t="s">
        <v>7468</v>
      </c>
      <c r="AF497" s="4" t="s">
        <v>7469</v>
      </c>
      <c r="AG497" s="4" t="s">
        <v>7470</v>
      </c>
      <c r="AH497" s="8">
        <v>1</v>
      </c>
      <c r="AI497" s="4" t="s">
        <v>7471</v>
      </c>
      <c r="AJ497" s="4" t="s">
        <v>7432</v>
      </c>
      <c r="AK497" s="4" t="s">
        <v>59</v>
      </c>
      <c r="AL497" s="4" t="s">
        <v>7472</v>
      </c>
      <c r="AM497" s="9">
        <v>0.25</v>
      </c>
      <c r="AN497" s="9">
        <v>0.5</v>
      </c>
      <c r="AO497" s="9">
        <v>0.75</v>
      </c>
      <c r="AP497" s="9">
        <v>1</v>
      </c>
      <c r="AQ497" s="6">
        <v>1</v>
      </c>
      <c r="AR497" s="5" t="s">
        <v>7473</v>
      </c>
      <c r="AS497" s="5" t="s">
        <v>7474</v>
      </c>
      <c r="AT497" s="4" t="s">
        <v>7475</v>
      </c>
      <c r="AU497" s="4" t="s">
        <v>7476</v>
      </c>
      <c r="AV497" s="4" t="s">
        <v>7477</v>
      </c>
      <c r="AW497" s="4" t="s">
        <v>7475</v>
      </c>
      <c r="AX497" s="4" t="s">
        <v>7476</v>
      </c>
      <c r="AY497" s="4" t="s">
        <v>7478</v>
      </c>
      <c r="AZ497" s="4" t="s">
        <v>7475</v>
      </c>
      <c r="BA497" s="4" t="s">
        <v>7476</v>
      </c>
      <c r="BB497" s="4" t="s">
        <v>7479</v>
      </c>
      <c r="BC497" s="4" t="s">
        <v>7475</v>
      </c>
      <c r="BD497" s="4" t="s">
        <v>7476</v>
      </c>
      <c r="BE497" s="4" t="s">
        <v>229</v>
      </c>
      <c r="BF497" s="4" t="s">
        <v>229</v>
      </c>
      <c r="BG497" s="4" t="s">
        <v>229</v>
      </c>
      <c r="BH497" s="4" t="s">
        <v>229</v>
      </c>
      <c r="BI497" s="4" t="s">
        <v>229</v>
      </c>
      <c r="BJ497" s="4" t="s">
        <v>229</v>
      </c>
      <c r="BK497" s="4" t="s">
        <v>229</v>
      </c>
      <c r="BL497" s="4" t="s">
        <v>229</v>
      </c>
      <c r="BM497" s="4" t="s">
        <v>229</v>
      </c>
      <c r="BN497" s="4" t="s">
        <v>229</v>
      </c>
      <c r="BO497" s="4" t="s">
        <v>229</v>
      </c>
      <c r="BP497" s="4" t="s">
        <v>229</v>
      </c>
      <c r="BQ497" s="4" t="s">
        <v>229</v>
      </c>
      <c r="BR497" s="4" t="s">
        <v>229</v>
      </c>
      <c r="BS497" s="4" t="s">
        <v>229</v>
      </c>
      <c r="BT497" s="4" t="s">
        <v>229</v>
      </c>
      <c r="BU497" s="4" t="s">
        <v>229</v>
      </c>
      <c r="BV497" s="4" t="s">
        <v>229</v>
      </c>
      <c r="BY497" s="67">
        <v>3330000</v>
      </c>
    </row>
    <row r="498" spans="1:77" ht="15.75" hidden="1">
      <c r="A498" s="49" t="str">
        <f>B498&amp;COUNTIF($B$3:B498,B498)</f>
        <v>06CD036</v>
      </c>
      <c r="B498" s="3" t="s">
        <v>7380</v>
      </c>
      <c r="C498" s="4" t="s">
        <v>7381</v>
      </c>
      <c r="D498" s="4" t="s">
        <v>7382</v>
      </c>
      <c r="E498" s="4" t="s">
        <v>7383</v>
      </c>
      <c r="F498" s="4" t="s">
        <v>7384</v>
      </c>
      <c r="G498" s="4" t="s">
        <v>7385</v>
      </c>
      <c r="H498" s="3" t="s">
        <v>282</v>
      </c>
      <c r="I498" s="4" t="s">
        <v>283</v>
      </c>
      <c r="J498" s="4" t="s">
        <v>7480</v>
      </c>
      <c r="K498" s="5" t="s">
        <v>7481</v>
      </c>
      <c r="L498" s="6">
        <v>2</v>
      </c>
      <c r="M498" s="5" t="s">
        <v>22</v>
      </c>
      <c r="N498" s="88" t="s">
        <v>528</v>
      </c>
      <c r="O498" s="5" t="s">
        <v>138</v>
      </c>
      <c r="P498" s="88" t="s">
        <v>349</v>
      </c>
      <c r="Q498" s="5" t="s">
        <v>184</v>
      </c>
      <c r="R498" s="88">
        <v>10</v>
      </c>
      <c r="S498" s="4" t="s">
        <v>286</v>
      </c>
      <c r="T498" s="66" t="str">
        <f t="shared" si="7"/>
        <v xml:space="preserve">10. Reducción de las desigualdades </v>
      </c>
      <c r="U498" s="88" t="s">
        <v>497</v>
      </c>
      <c r="V498" s="4" t="s">
        <v>34</v>
      </c>
      <c r="W498" s="88" t="s">
        <v>349</v>
      </c>
      <c r="X498" s="4" t="s">
        <v>269</v>
      </c>
      <c r="Y498" s="88" t="s">
        <v>840</v>
      </c>
      <c r="Z498" s="4" t="s">
        <v>270</v>
      </c>
      <c r="AA498" s="52" t="s">
        <v>15450</v>
      </c>
      <c r="AB498" s="3" t="s">
        <v>287</v>
      </c>
      <c r="AC498" s="4" t="s">
        <v>288</v>
      </c>
      <c r="AD498" s="4" t="s">
        <v>7482</v>
      </c>
      <c r="AE498" s="4" t="s">
        <v>7483</v>
      </c>
      <c r="AF498" s="4" t="s">
        <v>7484</v>
      </c>
      <c r="AG498" s="4" t="s">
        <v>7485</v>
      </c>
      <c r="AH498" s="8">
        <v>1</v>
      </c>
      <c r="AI498" s="4" t="s">
        <v>7486</v>
      </c>
      <c r="AJ498" s="4" t="s">
        <v>7432</v>
      </c>
      <c r="AK498" s="4" t="s">
        <v>59</v>
      </c>
      <c r="AL498" s="4" t="s">
        <v>7472</v>
      </c>
      <c r="AM498" s="9">
        <v>0.2</v>
      </c>
      <c r="AN498" s="9">
        <v>0.5</v>
      </c>
      <c r="AO498" s="9">
        <v>0.8</v>
      </c>
      <c r="AP498" s="9">
        <v>1</v>
      </c>
      <c r="AQ498" s="6">
        <v>1</v>
      </c>
      <c r="AR498" s="5" t="s">
        <v>7487</v>
      </c>
      <c r="AS498" s="5" t="s">
        <v>7488</v>
      </c>
      <c r="AT498" s="4" t="s">
        <v>7475</v>
      </c>
      <c r="AU498" s="4" t="s">
        <v>7476</v>
      </c>
      <c r="AV498" s="4" t="s">
        <v>7489</v>
      </c>
      <c r="AW498" s="4" t="s">
        <v>7475</v>
      </c>
      <c r="AX498" s="4" t="s">
        <v>7476</v>
      </c>
      <c r="AY498" s="4" t="s">
        <v>7490</v>
      </c>
      <c r="AZ498" s="4" t="s">
        <v>7475</v>
      </c>
      <c r="BA498" s="4" t="s">
        <v>7476</v>
      </c>
      <c r="BB498" s="4" t="s">
        <v>7491</v>
      </c>
      <c r="BC498" s="4" t="s">
        <v>7475</v>
      </c>
      <c r="BD498" s="4" t="s">
        <v>7476</v>
      </c>
      <c r="BE498" s="4" t="s">
        <v>7492</v>
      </c>
      <c r="BF498" s="4" t="s">
        <v>7475</v>
      </c>
      <c r="BG498" s="4" t="s">
        <v>7476</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7">
        <v>4330000</v>
      </c>
    </row>
    <row r="499" spans="1:77" ht="15.75" hidden="1">
      <c r="A499" s="49" t="str">
        <f>B499&amp;COUNTIF($B$3:B499,B499)</f>
        <v>06CD037</v>
      </c>
      <c r="B499" s="3" t="s">
        <v>7380</v>
      </c>
      <c r="C499" s="4" t="s">
        <v>7381</v>
      </c>
      <c r="D499" s="4" t="s">
        <v>7523</v>
      </c>
      <c r="E499" s="4" t="s">
        <v>7383</v>
      </c>
      <c r="F499" s="4" t="s">
        <v>7384</v>
      </c>
      <c r="G499" s="4" t="s">
        <v>7385</v>
      </c>
      <c r="H499" s="3" t="s">
        <v>345</v>
      </c>
      <c r="I499" s="4" t="s">
        <v>346</v>
      </c>
      <c r="J499" s="4" t="s">
        <v>347</v>
      </c>
      <c r="K499" s="5" t="s">
        <v>7524</v>
      </c>
      <c r="L499" s="6">
        <v>2</v>
      </c>
      <c r="M499" s="5" t="s">
        <v>22</v>
      </c>
      <c r="N499" s="88" t="s">
        <v>528</v>
      </c>
      <c r="O499" s="5" t="s">
        <v>138</v>
      </c>
      <c r="P499" s="88" t="s">
        <v>349</v>
      </c>
      <c r="Q499" s="5" t="s">
        <v>184</v>
      </c>
      <c r="R499" s="88" t="s">
        <v>1593</v>
      </c>
      <c r="S499" s="4" t="s">
        <v>286</v>
      </c>
      <c r="T499" s="66" t="str">
        <f t="shared" si="7"/>
        <v xml:space="preserve">10. Reducción de las desigualdades </v>
      </c>
      <c r="U499" s="88" t="s">
        <v>349</v>
      </c>
      <c r="V499" s="4" t="s">
        <v>350</v>
      </c>
      <c r="W499" s="88" t="s">
        <v>351</v>
      </c>
      <c r="X499" s="4" t="s">
        <v>352</v>
      </c>
      <c r="Y499" s="88" t="s">
        <v>353</v>
      </c>
      <c r="Z499" s="4" t="s">
        <v>354</v>
      </c>
      <c r="AA499" s="52" t="s">
        <v>1351</v>
      </c>
      <c r="AB499" s="3" t="s">
        <v>2510</v>
      </c>
      <c r="AC499" s="4" t="s">
        <v>355</v>
      </c>
      <c r="AD499" s="4" t="s">
        <v>356</v>
      </c>
      <c r="AE499" s="4" t="s">
        <v>357</v>
      </c>
      <c r="AF499" s="4" t="s">
        <v>358</v>
      </c>
      <c r="AG499" s="4" t="s">
        <v>359</v>
      </c>
      <c r="AH499" s="8">
        <v>1</v>
      </c>
      <c r="AI499" s="4" t="s">
        <v>360</v>
      </c>
      <c r="AJ499" s="4" t="s">
        <v>361</v>
      </c>
      <c r="AK499" s="4" t="s">
        <v>59</v>
      </c>
      <c r="AL499" s="4" t="s">
        <v>362</v>
      </c>
      <c r="AM499" s="3">
        <v>0</v>
      </c>
      <c r="AN499" s="3">
        <v>0.5</v>
      </c>
      <c r="AO499" s="3">
        <v>1</v>
      </c>
      <c r="AP499" s="3">
        <v>1</v>
      </c>
      <c r="AQ499" s="3">
        <v>1</v>
      </c>
      <c r="AR499" s="4" t="s">
        <v>363</v>
      </c>
      <c r="AS499" s="4" t="s">
        <v>364</v>
      </c>
      <c r="AT499" s="4" t="s">
        <v>362</v>
      </c>
      <c r="AU499" s="4" t="s">
        <v>362</v>
      </c>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Y499" s="67">
        <v>40000</v>
      </c>
    </row>
    <row r="500" spans="1:77" ht="15.75" hidden="1">
      <c r="A500" s="49" t="str">
        <f>B500&amp;COUNTIF($B$3:B500,B500)</f>
        <v>06CD038</v>
      </c>
      <c r="B500" s="3" t="s">
        <v>7380</v>
      </c>
      <c r="C500" s="4" t="s">
        <v>7381</v>
      </c>
      <c r="D500" s="4" t="s">
        <v>7382</v>
      </c>
      <c r="E500" s="4" t="s">
        <v>7383</v>
      </c>
      <c r="F500" s="4" t="s">
        <v>7384</v>
      </c>
      <c r="G500" s="4" t="s">
        <v>7385</v>
      </c>
      <c r="H500" s="3" t="s">
        <v>7493</v>
      </c>
      <c r="I500" s="4" t="s">
        <v>7494</v>
      </c>
      <c r="J500" s="4" t="s">
        <v>2991</v>
      </c>
      <c r="K500" s="5" t="s">
        <v>7495</v>
      </c>
      <c r="L500" s="6">
        <v>2</v>
      </c>
      <c r="M500" s="5" t="s">
        <v>22</v>
      </c>
      <c r="N500" s="88">
        <v>3</v>
      </c>
      <c r="O500" s="4" t="s">
        <v>138</v>
      </c>
      <c r="P500" s="88">
        <v>2</v>
      </c>
      <c r="Q500" s="4" t="s">
        <v>184</v>
      </c>
      <c r="R500" s="88">
        <v>6</v>
      </c>
      <c r="S500" s="4" t="s">
        <v>1300</v>
      </c>
      <c r="T500" s="66" t="str">
        <f t="shared" si="7"/>
        <v xml:space="preserve">6. Agua limpia y saneamiento </v>
      </c>
      <c r="U500" s="88" t="s">
        <v>349</v>
      </c>
      <c r="V500" s="4" t="s">
        <v>350</v>
      </c>
      <c r="W500" s="88" t="s">
        <v>497</v>
      </c>
      <c r="X500" s="4" t="s">
        <v>928</v>
      </c>
      <c r="Y500" s="88" t="s">
        <v>528</v>
      </c>
      <c r="Z500" s="4" t="s">
        <v>7426</v>
      </c>
      <c r="AA500" s="52" t="s">
        <v>15488</v>
      </c>
      <c r="AB500" s="3" t="s">
        <v>7496</v>
      </c>
      <c r="AC500" s="4" t="s">
        <v>7497</v>
      </c>
      <c r="AD500" s="4" t="s">
        <v>7498</v>
      </c>
      <c r="AE500" s="4" t="s">
        <v>7499</v>
      </c>
      <c r="AF500" s="4" t="s">
        <v>7500</v>
      </c>
      <c r="AG500" s="4" t="s">
        <v>7501</v>
      </c>
      <c r="AH500" s="8">
        <v>1</v>
      </c>
      <c r="AI500" s="4" t="s">
        <v>7502</v>
      </c>
      <c r="AJ500" s="4" t="s">
        <v>7394</v>
      </c>
      <c r="AK500" s="4" t="s">
        <v>59</v>
      </c>
      <c r="AL500" s="4" t="s">
        <v>7433</v>
      </c>
      <c r="AM500" s="9">
        <v>0.06</v>
      </c>
      <c r="AN500" s="9">
        <v>0.32</v>
      </c>
      <c r="AO500" s="9">
        <v>0.64</v>
      </c>
      <c r="AP500" s="9">
        <v>1</v>
      </c>
      <c r="AQ500" s="6">
        <v>1</v>
      </c>
      <c r="AR500" s="5" t="s">
        <v>7503</v>
      </c>
      <c r="AS500" s="5" t="s">
        <v>7504</v>
      </c>
      <c r="AT500" s="4" t="s">
        <v>7505</v>
      </c>
      <c r="AU500" s="4" t="s">
        <v>7506</v>
      </c>
      <c r="AV500" s="4" t="s">
        <v>7507</v>
      </c>
      <c r="AW500" s="4" t="s">
        <v>7508</v>
      </c>
      <c r="AX500" s="4" t="s">
        <v>7509</v>
      </c>
      <c r="AY500" s="4" t="s">
        <v>7510</v>
      </c>
      <c r="AZ500" s="4" t="s">
        <v>7511</v>
      </c>
      <c r="BA500" s="4" t="s">
        <v>7512</v>
      </c>
      <c r="BB500" s="4" t="s">
        <v>7513</v>
      </c>
      <c r="BC500" s="4" t="s">
        <v>7514</v>
      </c>
      <c r="BD500" s="4" t="s">
        <v>7515</v>
      </c>
      <c r="BE500" s="4" t="s">
        <v>7516</v>
      </c>
      <c r="BF500" s="4" t="s">
        <v>7517</v>
      </c>
      <c r="BG500" s="4" t="s">
        <v>7518</v>
      </c>
      <c r="BH500" s="4" t="s">
        <v>7519</v>
      </c>
      <c r="BI500" s="4" t="s">
        <v>7520</v>
      </c>
      <c r="BJ500" s="4" t="s">
        <v>7521</v>
      </c>
      <c r="BK500" s="4" t="s">
        <v>7522</v>
      </c>
      <c r="BL500" s="4" t="s">
        <v>7422</v>
      </c>
      <c r="BM500" s="4" t="s">
        <v>7423</v>
      </c>
      <c r="BN500" s="4" t="s">
        <v>229</v>
      </c>
      <c r="BO500" s="4" t="s">
        <v>229</v>
      </c>
      <c r="BP500" s="4" t="s">
        <v>229</v>
      </c>
      <c r="BQ500" s="4" t="s">
        <v>229</v>
      </c>
      <c r="BR500" s="4" t="s">
        <v>229</v>
      </c>
      <c r="BS500" s="4" t="s">
        <v>229</v>
      </c>
      <c r="BT500" s="4" t="s">
        <v>229</v>
      </c>
      <c r="BU500" s="4" t="s">
        <v>229</v>
      </c>
      <c r="BV500" s="4" t="s">
        <v>229</v>
      </c>
      <c r="BY500" s="67">
        <v>4275136681</v>
      </c>
    </row>
    <row r="501" spans="1:77" ht="15.75" hidden="1">
      <c r="A501" s="49" t="str">
        <f>B501&amp;COUNTIF($B$3:B501,B501)</f>
        <v>06CD051</v>
      </c>
      <c r="B501" s="3" t="s">
        <v>7525</v>
      </c>
      <c r="C501" s="4" t="s">
        <v>7526</v>
      </c>
      <c r="D501" s="4" t="s">
        <v>7527</v>
      </c>
      <c r="E501" s="4" t="s">
        <v>7528</v>
      </c>
      <c r="F501" s="4" t="s">
        <v>7529</v>
      </c>
      <c r="G501" s="4" t="s">
        <v>7530</v>
      </c>
      <c r="H501" s="3" t="s">
        <v>13061</v>
      </c>
      <c r="I501" s="4" t="s">
        <v>13062</v>
      </c>
      <c r="J501" s="4"/>
      <c r="K501" s="5" t="s">
        <v>15520</v>
      </c>
      <c r="L501" s="6" t="s">
        <v>349</v>
      </c>
      <c r="M501" s="5" t="s">
        <v>22</v>
      </c>
      <c r="N501" s="88">
        <v>3</v>
      </c>
      <c r="O501" s="5" t="s">
        <v>138</v>
      </c>
      <c r="P501" s="88">
        <v>4</v>
      </c>
      <c r="Q501" s="5" t="s">
        <v>186</v>
      </c>
      <c r="R501" s="88" t="s">
        <v>528</v>
      </c>
      <c r="S501" s="4" t="s">
        <v>927</v>
      </c>
      <c r="T501" s="66" t="str">
        <f t="shared" si="7"/>
        <v>3. Vida de ecosistemas terrestres</v>
      </c>
      <c r="U501" s="88">
        <v>2</v>
      </c>
      <c r="V501" s="4" t="s">
        <v>350</v>
      </c>
      <c r="W501" s="88" t="s">
        <v>497</v>
      </c>
      <c r="X501" s="4" t="s">
        <v>928</v>
      </c>
      <c r="Y501" s="88" t="s">
        <v>351</v>
      </c>
      <c r="Z501" s="4" t="s">
        <v>1404</v>
      </c>
      <c r="AA501" s="52" t="s">
        <v>945</v>
      </c>
      <c r="AB501" s="52" t="s">
        <v>1405</v>
      </c>
      <c r="AC501" s="3" t="s">
        <v>1406</v>
      </c>
      <c r="AD501" s="4" t="s">
        <v>15521</v>
      </c>
      <c r="AE501" s="4" t="s">
        <v>15521</v>
      </c>
      <c r="AF501" s="4" t="s">
        <v>15521</v>
      </c>
      <c r="AG501" s="4" t="s">
        <v>15521</v>
      </c>
      <c r="AH501" s="8" t="s">
        <v>15521</v>
      </c>
      <c r="AI501" s="4" t="s">
        <v>15521</v>
      </c>
      <c r="AJ501" s="4" t="s">
        <v>15521</v>
      </c>
      <c r="AK501" s="4" t="s">
        <v>15521</v>
      </c>
      <c r="AL501" s="4" t="s">
        <v>15521</v>
      </c>
      <c r="AM501" s="9" t="s">
        <v>15521</v>
      </c>
      <c r="AN501" s="9" t="s">
        <v>15521</v>
      </c>
      <c r="AO501" s="9" t="s">
        <v>15521</v>
      </c>
      <c r="AP501" s="9" t="s">
        <v>15521</v>
      </c>
      <c r="AQ501" s="6" t="s">
        <v>15521</v>
      </c>
      <c r="AR501" s="5" t="s">
        <v>15521</v>
      </c>
      <c r="AS501" s="5" t="s">
        <v>15521</v>
      </c>
      <c r="AT501" s="4" t="s">
        <v>15521</v>
      </c>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7" ht="15.75" hidden="1">
      <c r="A502" s="49" t="str">
        <f>B502&amp;COUNTIF($B$3:B502,B502)</f>
        <v>06CD052</v>
      </c>
      <c r="B502" s="3" t="s">
        <v>7525</v>
      </c>
      <c r="C502" s="4" t="s">
        <v>7526</v>
      </c>
      <c r="D502" s="4" t="s">
        <v>7527</v>
      </c>
      <c r="E502" s="4" t="s">
        <v>7528</v>
      </c>
      <c r="F502" s="4" t="s">
        <v>7529</v>
      </c>
      <c r="G502" s="4" t="s">
        <v>7530</v>
      </c>
      <c r="H502" s="3" t="s">
        <v>7531</v>
      </c>
      <c r="I502" s="4" t="s">
        <v>7532</v>
      </c>
      <c r="J502" s="4" t="s">
        <v>7533</v>
      </c>
      <c r="K502" s="5" t="s">
        <v>7534</v>
      </c>
      <c r="L502" s="6">
        <v>2</v>
      </c>
      <c r="M502" s="5" t="s">
        <v>22</v>
      </c>
      <c r="N502" s="88">
        <v>3</v>
      </c>
      <c r="O502" s="4" t="s">
        <v>138</v>
      </c>
      <c r="P502" s="88">
        <v>4</v>
      </c>
      <c r="Q502" s="4" t="s">
        <v>186</v>
      </c>
      <c r="R502" s="88">
        <v>15</v>
      </c>
      <c r="S502" s="4" t="s">
        <v>927</v>
      </c>
      <c r="T502" s="66" t="str">
        <f t="shared" si="7"/>
        <v>15. Vida de ecosistemas terrestres</v>
      </c>
      <c r="U502" s="88" t="s">
        <v>349</v>
      </c>
      <c r="V502" s="4" t="s">
        <v>350</v>
      </c>
      <c r="W502" s="88" t="s">
        <v>497</v>
      </c>
      <c r="X502" s="4" t="s">
        <v>928</v>
      </c>
      <c r="Y502" s="88" t="s">
        <v>351</v>
      </c>
      <c r="Z502" s="4" t="s">
        <v>1404</v>
      </c>
      <c r="AA502" s="52" t="s">
        <v>945</v>
      </c>
      <c r="AB502" s="3" t="s">
        <v>1405</v>
      </c>
      <c r="AC502" s="4" t="s">
        <v>1406</v>
      </c>
      <c r="AD502" s="4" t="s">
        <v>7535</v>
      </c>
      <c r="AE502" s="4" t="s">
        <v>7536</v>
      </c>
      <c r="AF502" s="4" t="s">
        <v>7537</v>
      </c>
      <c r="AG502" s="4" t="s">
        <v>7538</v>
      </c>
      <c r="AH502" s="8">
        <v>0.8</v>
      </c>
      <c r="AI502" s="4" t="s">
        <v>7539</v>
      </c>
      <c r="AJ502" s="4" t="s">
        <v>7540</v>
      </c>
      <c r="AK502" s="4" t="s">
        <v>59</v>
      </c>
      <c r="AL502" s="4" t="s">
        <v>7541</v>
      </c>
      <c r="AM502" s="9">
        <v>0.1</v>
      </c>
      <c r="AN502" s="9">
        <v>0.15</v>
      </c>
      <c r="AO502" s="9">
        <v>0.25</v>
      </c>
      <c r="AP502" s="9">
        <v>0.8</v>
      </c>
      <c r="AQ502" s="6">
        <v>0.95</v>
      </c>
      <c r="AR502" s="5" t="s">
        <v>7542</v>
      </c>
      <c r="AS502" s="5" t="s">
        <v>7543</v>
      </c>
      <c r="AT502" s="4" t="s">
        <v>7544</v>
      </c>
      <c r="AU502" s="4" t="s">
        <v>6281</v>
      </c>
      <c r="AV502" s="4" t="s">
        <v>7545</v>
      </c>
      <c r="AW502" s="4" t="s">
        <v>7546</v>
      </c>
      <c r="AX502" s="4" t="s">
        <v>7547</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7">
        <v>611332</v>
      </c>
    </row>
    <row r="503" spans="1:77" ht="15.75" hidden="1">
      <c r="A503" s="49" t="str">
        <f>B503&amp;COUNTIF($B$3:B503,B503)</f>
        <v>06CD053</v>
      </c>
      <c r="B503" s="3" t="s">
        <v>7525</v>
      </c>
      <c r="C503" s="4" t="s">
        <v>7526</v>
      </c>
      <c r="D503" s="4" t="s">
        <v>7527</v>
      </c>
      <c r="E503" s="4" t="s">
        <v>7528</v>
      </c>
      <c r="F503" s="4" t="s">
        <v>7529</v>
      </c>
      <c r="G503" s="4" t="s">
        <v>7530</v>
      </c>
      <c r="H503" s="3" t="s">
        <v>14</v>
      </c>
      <c r="I503" s="4" t="s">
        <v>16</v>
      </c>
      <c r="J503" s="4" t="s">
        <v>7548</v>
      </c>
      <c r="K503" s="5" t="s">
        <v>7549</v>
      </c>
      <c r="L503" s="6">
        <v>2</v>
      </c>
      <c r="M503" s="5" t="s">
        <v>22</v>
      </c>
      <c r="N503" s="88">
        <v>3</v>
      </c>
      <c r="O503" s="5" t="s">
        <v>138</v>
      </c>
      <c r="P503" s="88" t="s">
        <v>840</v>
      </c>
      <c r="Q503" s="5" t="s">
        <v>186</v>
      </c>
      <c r="R503" s="88">
        <v>16</v>
      </c>
      <c r="S503" s="4" t="s">
        <v>31</v>
      </c>
      <c r="T503" s="66" t="str">
        <f t="shared" si="7"/>
        <v>16. Paz, justicia e instituciones sólidas</v>
      </c>
      <c r="U503" s="88" t="s">
        <v>349</v>
      </c>
      <c r="V503" s="4" t="s">
        <v>350</v>
      </c>
      <c r="W503" s="88" t="s">
        <v>497</v>
      </c>
      <c r="X503" s="4" t="s">
        <v>928</v>
      </c>
      <c r="Y503" s="88" t="s">
        <v>351</v>
      </c>
      <c r="Z503" s="4" t="s">
        <v>1404</v>
      </c>
      <c r="AA503" s="52" t="s">
        <v>945</v>
      </c>
      <c r="AB503" s="3" t="s">
        <v>42</v>
      </c>
      <c r="AC503" s="4" t="s">
        <v>44</v>
      </c>
      <c r="AD503" s="4" t="s">
        <v>7550</v>
      </c>
      <c r="AE503" s="4" t="s">
        <v>7551</v>
      </c>
      <c r="AF503" s="4" t="s">
        <v>7552</v>
      </c>
      <c r="AG503" s="4" t="s">
        <v>7553</v>
      </c>
      <c r="AH503" s="3">
        <v>11</v>
      </c>
      <c r="AI503" s="4" t="s">
        <v>7554</v>
      </c>
      <c r="AJ503" s="4" t="s">
        <v>7555</v>
      </c>
      <c r="AK503" s="4" t="s">
        <v>7556</v>
      </c>
      <c r="AL503" s="4" t="s">
        <v>7541</v>
      </c>
      <c r="AM503" s="3">
        <v>5</v>
      </c>
      <c r="AN503" s="3">
        <v>7</v>
      </c>
      <c r="AO503" s="3">
        <v>9</v>
      </c>
      <c r="AP503" s="3">
        <v>11</v>
      </c>
      <c r="AQ503" s="6">
        <v>15</v>
      </c>
      <c r="AR503" s="5" t="s">
        <v>7557</v>
      </c>
      <c r="AS503" s="5" t="s">
        <v>7558</v>
      </c>
      <c r="AT503" s="4" t="s">
        <v>7544</v>
      </c>
      <c r="AU503" s="4" t="s">
        <v>7559</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7">
        <v>4479690.72</v>
      </c>
    </row>
    <row r="504" spans="1:77" ht="15.75" hidden="1">
      <c r="A504" s="49" t="str">
        <f>B504&amp;COUNTIF($B$3:B504,B504)</f>
        <v>06CD054</v>
      </c>
      <c r="B504" s="3" t="s">
        <v>7525</v>
      </c>
      <c r="C504" s="4" t="s">
        <v>7526</v>
      </c>
      <c r="D504" s="4" t="s">
        <v>7527</v>
      </c>
      <c r="E504" s="4" t="s">
        <v>7528</v>
      </c>
      <c r="F504" s="4" t="s">
        <v>7529</v>
      </c>
      <c r="G504" s="4" t="s">
        <v>7530</v>
      </c>
      <c r="H504" s="3" t="s">
        <v>231</v>
      </c>
      <c r="I504" s="4" t="s">
        <v>232</v>
      </c>
      <c r="J504" s="4" t="s">
        <v>7560</v>
      </c>
      <c r="K504" s="5" t="s">
        <v>7561</v>
      </c>
      <c r="L504" s="6">
        <v>2</v>
      </c>
      <c r="M504" s="5" t="s">
        <v>22</v>
      </c>
      <c r="N504" s="88" t="s">
        <v>528</v>
      </c>
      <c r="O504" s="4" t="s">
        <v>138</v>
      </c>
      <c r="P504" s="88" t="s">
        <v>840</v>
      </c>
      <c r="Q504" s="4" t="s">
        <v>186</v>
      </c>
      <c r="R504" s="88">
        <v>16</v>
      </c>
      <c r="S504" s="4" t="s">
        <v>31</v>
      </c>
      <c r="T504" s="66" t="str">
        <f t="shared" si="7"/>
        <v>16. Paz, justicia e instituciones sólidas</v>
      </c>
      <c r="U504" s="88" t="s">
        <v>497</v>
      </c>
      <c r="V504" s="4" t="s">
        <v>34</v>
      </c>
      <c r="W504" s="88" t="s">
        <v>3581</v>
      </c>
      <c r="X504" s="4" t="s">
        <v>235</v>
      </c>
      <c r="Y504" s="88" t="s">
        <v>349</v>
      </c>
      <c r="Z504" s="4" t="s">
        <v>236</v>
      </c>
      <c r="AA504" s="52" t="s">
        <v>15449</v>
      </c>
      <c r="AB504" s="3" t="s">
        <v>237</v>
      </c>
      <c r="AC504" s="4" t="s">
        <v>238</v>
      </c>
      <c r="AD504" s="4" t="s">
        <v>7562</v>
      </c>
      <c r="AE504" s="4" t="s">
        <v>7563</v>
      </c>
      <c r="AF504" s="4" t="s">
        <v>7564</v>
      </c>
      <c r="AG504" s="4" t="s">
        <v>7565</v>
      </c>
      <c r="AH504" s="3">
        <v>10</v>
      </c>
      <c r="AI504" s="4" t="s">
        <v>7566</v>
      </c>
      <c r="AJ504" s="4" t="s">
        <v>7567</v>
      </c>
      <c r="AK504" s="4" t="s">
        <v>7293</v>
      </c>
      <c r="AL504" s="4" t="s">
        <v>7541</v>
      </c>
      <c r="AM504" s="3">
        <v>3</v>
      </c>
      <c r="AN504" s="3">
        <v>5</v>
      </c>
      <c r="AO504" s="3">
        <v>8</v>
      </c>
      <c r="AP504" s="3">
        <v>10</v>
      </c>
      <c r="AQ504" s="3" t="s">
        <v>7568</v>
      </c>
      <c r="AR504" s="5" t="s">
        <v>7569</v>
      </c>
      <c r="AS504" s="5" t="s">
        <v>7570</v>
      </c>
      <c r="AT504" s="4" t="s">
        <v>7544</v>
      </c>
      <c r="AU504" s="4" t="s">
        <v>6281</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7">
        <v>8000</v>
      </c>
    </row>
    <row r="505" spans="1:77" ht="15.75" hidden="1">
      <c r="A505" s="49" t="str">
        <f>B505&amp;COUNTIF($B$3:B505,B505)</f>
        <v>06CD055</v>
      </c>
      <c r="B505" s="3" t="s">
        <v>7525</v>
      </c>
      <c r="C505" s="4" t="s">
        <v>7526</v>
      </c>
      <c r="D505" s="4" t="s">
        <v>7527</v>
      </c>
      <c r="E505" s="4" t="s">
        <v>7528</v>
      </c>
      <c r="F505" s="4" t="s">
        <v>7529</v>
      </c>
      <c r="G505" s="4" t="s">
        <v>7530</v>
      </c>
      <c r="H505" s="3" t="s">
        <v>248</v>
      </c>
      <c r="I505" s="4" t="s">
        <v>249</v>
      </c>
      <c r="J505" s="4" t="s">
        <v>7571</v>
      </c>
      <c r="K505" s="5" t="s">
        <v>7572</v>
      </c>
      <c r="L505" s="6">
        <v>2</v>
      </c>
      <c r="M505" s="5" t="s">
        <v>22</v>
      </c>
      <c r="N505" s="88" t="s">
        <v>528</v>
      </c>
      <c r="O505" s="5" t="s">
        <v>138</v>
      </c>
      <c r="P505" s="88" t="s">
        <v>840</v>
      </c>
      <c r="Q505" s="5" t="s">
        <v>186</v>
      </c>
      <c r="R505" s="88">
        <v>16</v>
      </c>
      <c r="S505" s="4" t="s">
        <v>31</v>
      </c>
      <c r="T505" s="66" t="str">
        <f t="shared" si="7"/>
        <v>16. Paz, justicia e instituciones sólidas</v>
      </c>
      <c r="U505" s="88" t="s">
        <v>497</v>
      </c>
      <c r="V505" s="4" t="s">
        <v>34</v>
      </c>
      <c r="W505" s="88" t="s">
        <v>528</v>
      </c>
      <c r="X505" s="4" t="s">
        <v>37</v>
      </c>
      <c r="Y505" s="88" t="s">
        <v>840</v>
      </c>
      <c r="Z505" s="4" t="s">
        <v>252</v>
      </c>
      <c r="AA505" s="52" t="s">
        <v>122</v>
      </c>
      <c r="AB505" s="3" t="s">
        <v>253</v>
      </c>
      <c r="AC505" s="4" t="s">
        <v>254</v>
      </c>
      <c r="AD505" s="4" t="s">
        <v>7573</v>
      </c>
      <c r="AE505" s="4" t="s">
        <v>7574</v>
      </c>
      <c r="AF505" s="4" t="s">
        <v>7575</v>
      </c>
      <c r="AG505" s="4" t="s">
        <v>7576</v>
      </c>
      <c r="AH505" s="3">
        <v>1</v>
      </c>
      <c r="AI505" s="4" t="s">
        <v>7577</v>
      </c>
      <c r="AJ505" s="4" t="s">
        <v>7578</v>
      </c>
      <c r="AK505" s="4" t="s">
        <v>7293</v>
      </c>
      <c r="AL505" s="4" t="s">
        <v>7541</v>
      </c>
      <c r="AM505" s="8">
        <v>0</v>
      </c>
      <c r="AN505" s="8">
        <v>1</v>
      </c>
      <c r="AO505" s="8">
        <v>0</v>
      </c>
      <c r="AP505" s="8">
        <v>0</v>
      </c>
      <c r="AQ505" s="6">
        <v>3</v>
      </c>
      <c r="AR505" s="5" t="s">
        <v>7579</v>
      </c>
      <c r="AS505" s="5" t="s">
        <v>7580</v>
      </c>
      <c r="AT505" s="4" t="s">
        <v>7544</v>
      </c>
      <c r="AU505" s="4" t="s">
        <v>6281</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7">
        <v>10000</v>
      </c>
    </row>
    <row r="506" spans="1:77" ht="15.75" hidden="1">
      <c r="A506" s="49" t="str">
        <f>B506&amp;COUNTIF($B$3:B506,B506)</f>
        <v>06CD056</v>
      </c>
      <c r="B506" s="3" t="s">
        <v>7525</v>
      </c>
      <c r="C506" s="4" t="s">
        <v>7526</v>
      </c>
      <c r="D506" s="4" t="s">
        <v>7527</v>
      </c>
      <c r="E506" s="4" t="s">
        <v>7528</v>
      </c>
      <c r="F506" s="4" t="s">
        <v>7529</v>
      </c>
      <c r="G506" s="4" t="s">
        <v>7530</v>
      </c>
      <c r="H506" s="3" t="s">
        <v>263</v>
      </c>
      <c r="I506" s="4" t="s">
        <v>264</v>
      </c>
      <c r="J506" s="4" t="s">
        <v>7581</v>
      </c>
      <c r="K506" s="5" t="s">
        <v>7582</v>
      </c>
      <c r="L506" s="6">
        <v>2</v>
      </c>
      <c r="M506" s="5" t="s">
        <v>22</v>
      </c>
      <c r="N506" s="88" t="s">
        <v>528</v>
      </c>
      <c r="O506" s="4" t="s">
        <v>138</v>
      </c>
      <c r="P506" s="88" t="s">
        <v>840</v>
      </c>
      <c r="Q506" s="4" t="s">
        <v>186</v>
      </c>
      <c r="R506" s="88">
        <v>5</v>
      </c>
      <c r="S506" s="4" t="s">
        <v>268</v>
      </c>
      <c r="T506" s="66" t="str">
        <f t="shared" si="7"/>
        <v xml:space="preserve">5. Igualdad de género </v>
      </c>
      <c r="U506" s="88" t="s">
        <v>497</v>
      </c>
      <c r="V506" s="4" t="s">
        <v>34</v>
      </c>
      <c r="W506" s="88" t="s">
        <v>349</v>
      </c>
      <c r="X506" s="4" t="s">
        <v>269</v>
      </c>
      <c r="Y506" s="88" t="s">
        <v>840</v>
      </c>
      <c r="Z506" s="4" t="s">
        <v>270</v>
      </c>
      <c r="AA506" s="52" t="s">
        <v>15450</v>
      </c>
      <c r="AB506" s="3" t="s">
        <v>271</v>
      </c>
      <c r="AC506" s="4" t="s">
        <v>272</v>
      </c>
      <c r="AD506" s="4" t="s">
        <v>7583</v>
      </c>
      <c r="AE506" s="4" t="s">
        <v>7584</v>
      </c>
      <c r="AF506" s="4" t="s">
        <v>7585</v>
      </c>
      <c r="AG506" s="4" t="s">
        <v>7586</v>
      </c>
      <c r="AH506" s="8">
        <v>0.8</v>
      </c>
      <c r="AI506" s="4" t="s">
        <v>7587</v>
      </c>
      <c r="AJ506" s="4" t="s">
        <v>7588</v>
      </c>
      <c r="AK506" s="4" t="s">
        <v>59</v>
      </c>
      <c r="AL506" s="4" t="s">
        <v>7589</v>
      </c>
      <c r="AM506" s="9">
        <v>0.1</v>
      </c>
      <c r="AN506" s="9">
        <v>0.3</v>
      </c>
      <c r="AO506" s="9">
        <v>0.5</v>
      </c>
      <c r="AP506" s="9">
        <v>0.8</v>
      </c>
      <c r="AQ506" s="6">
        <v>0.95</v>
      </c>
      <c r="AR506" s="5" t="s">
        <v>7590</v>
      </c>
      <c r="AS506" s="5" t="s">
        <v>7591</v>
      </c>
      <c r="AT506" s="4" t="s">
        <v>7544</v>
      </c>
      <c r="AU506" s="4" t="s">
        <v>6281</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7">
        <v>78998</v>
      </c>
    </row>
    <row r="507" spans="1:77" ht="15.75" hidden="1">
      <c r="A507" s="49" t="str">
        <f>B507&amp;COUNTIF($B$3:B507,B507)</f>
        <v>06CD057</v>
      </c>
      <c r="B507" s="3" t="s">
        <v>7525</v>
      </c>
      <c r="C507" s="4" t="s">
        <v>7526</v>
      </c>
      <c r="D507" s="4" t="s">
        <v>7527</v>
      </c>
      <c r="E507" s="4" t="s">
        <v>7528</v>
      </c>
      <c r="F507" s="4" t="s">
        <v>7529</v>
      </c>
      <c r="G507" s="4" t="s">
        <v>7530</v>
      </c>
      <c r="H507" s="3" t="s">
        <v>282</v>
      </c>
      <c r="I507" s="4" t="s">
        <v>283</v>
      </c>
      <c r="J507" s="4" t="s">
        <v>7592</v>
      </c>
      <c r="K507" s="5" t="s">
        <v>7593</v>
      </c>
      <c r="L507" s="6">
        <v>2</v>
      </c>
      <c r="M507" s="5" t="s">
        <v>22</v>
      </c>
      <c r="N507" s="88" t="s">
        <v>528</v>
      </c>
      <c r="O507" s="5" t="s">
        <v>138</v>
      </c>
      <c r="P507" s="88" t="s">
        <v>840</v>
      </c>
      <c r="Q507" s="5" t="s">
        <v>186</v>
      </c>
      <c r="R507" s="88">
        <v>10</v>
      </c>
      <c r="S507" s="4" t="s">
        <v>286</v>
      </c>
      <c r="T507" s="66" t="str">
        <f t="shared" si="7"/>
        <v xml:space="preserve">10. Reducción de las desigualdades </v>
      </c>
      <c r="U507" s="88" t="s">
        <v>497</v>
      </c>
      <c r="V507" s="4" t="s">
        <v>34</v>
      </c>
      <c r="W507" s="88" t="s">
        <v>349</v>
      </c>
      <c r="X507" s="4" t="s">
        <v>269</v>
      </c>
      <c r="Y507" s="88" t="s">
        <v>840</v>
      </c>
      <c r="Z507" s="4" t="s">
        <v>270</v>
      </c>
      <c r="AA507" s="52" t="s">
        <v>15450</v>
      </c>
      <c r="AB507" s="3" t="s">
        <v>287</v>
      </c>
      <c r="AC507" s="4" t="s">
        <v>288</v>
      </c>
      <c r="AD507" s="4" t="s">
        <v>7594</v>
      </c>
      <c r="AE507" s="4" t="s">
        <v>7595</v>
      </c>
      <c r="AF507" s="4" t="s">
        <v>7596</v>
      </c>
      <c r="AG507" s="4" t="s">
        <v>7597</v>
      </c>
      <c r="AH507" s="8">
        <v>0.8</v>
      </c>
      <c r="AI507" s="4" t="s">
        <v>7598</v>
      </c>
      <c r="AJ507" s="4" t="s">
        <v>7599</v>
      </c>
      <c r="AK507" s="4" t="s">
        <v>59</v>
      </c>
      <c r="AL507" s="4" t="s">
        <v>7541</v>
      </c>
      <c r="AM507" s="9">
        <v>0.2</v>
      </c>
      <c r="AN507" s="9">
        <v>0.4</v>
      </c>
      <c r="AO507" s="9">
        <v>0.6</v>
      </c>
      <c r="AP507" s="9">
        <v>0.8</v>
      </c>
      <c r="AQ507" s="6">
        <v>0.95</v>
      </c>
      <c r="AR507" s="5" t="s">
        <v>7600</v>
      </c>
      <c r="AS507" s="5" t="s">
        <v>7601</v>
      </c>
      <c r="AT507" s="4" t="s">
        <v>7544</v>
      </c>
      <c r="AU507" s="4" t="s">
        <v>6281</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7">
        <v>81000</v>
      </c>
    </row>
    <row r="508" spans="1:77" ht="15.75" hidden="1">
      <c r="A508" s="49" t="str">
        <f>B508&amp;COUNTIF($B$3:B508,B508)</f>
        <v>06CD058</v>
      </c>
      <c r="B508" s="3" t="s">
        <v>7525</v>
      </c>
      <c r="C508" s="4" t="s">
        <v>7526</v>
      </c>
      <c r="D508" s="4" t="s">
        <v>7527</v>
      </c>
      <c r="E508" s="4" t="s">
        <v>7528</v>
      </c>
      <c r="F508" s="4" t="s">
        <v>7529</v>
      </c>
      <c r="G508" s="4" t="s">
        <v>7530</v>
      </c>
      <c r="H508" s="3" t="s">
        <v>345</v>
      </c>
      <c r="I508" s="4" t="s">
        <v>346</v>
      </c>
      <c r="J508" s="4" t="s">
        <v>347</v>
      </c>
      <c r="K508" s="5" t="s">
        <v>7602</v>
      </c>
      <c r="L508" s="6">
        <v>2</v>
      </c>
      <c r="M508" s="5" t="s">
        <v>22</v>
      </c>
      <c r="N508" s="88" t="s">
        <v>528</v>
      </c>
      <c r="O508" s="5" t="s">
        <v>138</v>
      </c>
      <c r="P508" s="88" t="s">
        <v>840</v>
      </c>
      <c r="Q508" s="5" t="s">
        <v>186</v>
      </c>
      <c r="R508" s="88" t="s">
        <v>1593</v>
      </c>
      <c r="S508" s="4" t="s">
        <v>286</v>
      </c>
      <c r="T508" s="66" t="str">
        <f t="shared" si="7"/>
        <v xml:space="preserve">10. Reducción de las desigualdades </v>
      </c>
      <c r="U508" s="88" t="s">
        <v>349</v>
      </c>
      <c r="V508" s="4" t="s">
        <v>350</v>
      </c>
      <c r="W508" s="88" t="s">
        <v>351</v>
      </c>
      <c r="X508" s="4" t="s">
        <v>352</v>
      </c>
      <c r="Y508" s="88" t="s">
        <v>353</v>
      </c>
      <c r="Z508" s="4" t="s">
        <v>354</v>
      </c>
      <c r="AA508" s="52" t="s">
        <v>1351</v>
      </c>
      <c r="AB508" s="3" t="s">
        <v>2510</v>
      </c>
      <c r="AC508" s="4" t="s">
        <v>355</v>
      </c>
      <c r="AD508" s="4" t="s">
        <v>356</v>
      </c>
      <c r="AE508" s="4" t="s">
        <v>357</v>
      </c>
      <c r="AF508" s="4" t="s">
        <v>358</v>
      </c>
      <c r="AG508" s="4" t="s">
        <v>359</v>
      </c>
      <c r="AH508" s="8">
        <v>1</v>
      </c>
      <c r="AI508" s="4" t="s">
        <v>360</v>
      </c>
      <c r="AJ508" s="4" t="s">
        <v>361</v>
      </c>
      <c r="AK508" s="4" t="s">
        <v>59</v>
      </c>
      <c r="AL508" s="4" t="s">
        <v>362</v>
      </c>
      <c r="AM508" s="3">
        <v>0</v>
      </c>
      <c r="AN508" s="3">
        <v>0.5</v>
      </c>
      <c r="AO508" s="3">
        <v>1</v>
      </c>
      <c r="AP508" s="3">
        <v>1</v>
      </c>
      <c r="AQ508" s="3">
        <v>1</v>
      </c>
      <c r="AR508" s="4" t="s">
        <v>363</v>
      </c>
      <c r="AS508" s="4" t="s">
        <v>364</v>
      </c>
      <c r="AT508" s="4" t="s">
        <v>362</v>
      </c>
      <c r="AU508" s="4" t="s">
        <v>362</v>
      </c>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Y508" s="67">
        <v>49000</v>
      </c>
    </row>
    <row r="509" spans="1:77" ht="15.75" hidden="1">
      <c r="A509" s="49" t="str">
        <f>B509&amp;COUNTIF($B$3:B509,B509)</f>
        <v>06P0FA1</v>
      </c>
      <c r="B509" s="3" t="s">
        <v>7603</v>
      </c>
      <c r="C509" s="4" t="s">
        <v>7604</v>
      </c>
      <c r="D509" s="4" t="s">
        <v>7139</v>
      </c>
      <c r="E509" s="4" t="s">
        <v>7140</v>
      </c>
      <c r="F509" s="4" t="s">
        <v>7141</v>
      </c>
      <c r="G509" s="4" t="s">
        <v>7142</v>
      </c>
      <c r="H509" s="3" t="s">
        <v>7605</v>
      </c>
      <c r="I509" s="4" t="s">
        <v>7606</v>
      </c>
      <c r="J509" s="4" t="s">
        <v>7158</v>
      </c>
      <c r="K509" s="5" t="s">
        <v>7607</v>
      </c>
      <c r="L509" s="6">
        <v>2</v>
      </c>
      <c r="M509" s="5" t="s">
        <v>22</v>
      </c>
      <c r="N509" s="88">
        <v>3</v>
      </c>
      <c r="O509" s="4" t="s">
        <v>138</v>
      </c>
      <c r="P509" s="88">
        <v>4</v>
      </c>
      <c r="Q509" s="4" t="s">
        <v>186</v>
      </c>
      <c r="R509" s="88">
        <v>11</v>
      </c>
      <c r="S509" s="4" t="s">
        <v>631</v>
      </c>
      <c r="T509" s="66" t="str">
        <f t="shared" si="7"/>
        <v>11. Ciudades y comunidades sostenibles</v>
      </c>
      <c r="U509" s="88" t="s">
        <v>349</v>
      </c>
      <c r="V509" s="4" t="s">
        <v>350</v>
      </c>
      <c r="W509" s="88" t="s">
        <v>497</v>
      </c>
      <c r="X509" s="4" t="s">
        <v>928</v>
      </c>
      <c r="Y509" s="88" t="s">
        <v>840</v>
      </c>
      <c r="Z509" s="4" t="s">
        <v>929</v>
      </c>
      <c r="AA509" s="52" t="s">
        <v>15463</v>
      </c>
      <c r="AB509" s="3" t="s">
        <v>3795</v>
      </c>
      <c r="AC509" s="4" t="s">
        <v>3796</v>
      </c>
      <c r="AD509" s="4" t="s">
        <v>7160</v>
      </c>
      <c r="AE509" s="4" t="s">
        <v>7161</v>
      </c>
      <c r="AF509" s="4" t="s">
        <v>7162</v>
      </c>
      <c r="AG509" s="4" t="s">
        <v>7608</v>
      </c>
      <c r="AH509" s="8">
        <v>1</v>
      </c>
      <c r="AI509" s="4" t="s">
        <v>7609</v>
      </c>
      <c r="AJ509" s="4" t="s">
        <v>7610</v>
      </c>
      <c r="AK509" s="4" t="s">
        <v>59</v>
      </c>
      <c r="AL509" s="4" t="s">
        <v>7611</v>
      </c>
      <c r="AM509" s="9">
        <v>0.88600000000000001</v>
      </c>
      <c r="AN509" s="9">
        <v>0.90900000000000003</v>
      </c>
      <c r="AO509" s="9">
        <v>0.95399999999999996</v>
      </c>
      <c r="AP509" s="9">
        <v>1</v>
      </c>
      <c r="AQ509" s="6">
        <v>1</v>
      </c>
      <c r="AR509" s="5" t="s">
        <v>7612</v>
      </c>
      <c r="AS509" s="5" t="s">
        <v>7613</v>
      </c>
      <c r="AT509" s="4" t="s">
        <v>7614</v>
      </c>
      <c r="AU509" s="4" t="s">
        <v>7257</v>
      </c>
      <c r="AV509" s="4" t="s">
        <v>7615</v>
      </c>
      <c r="AW509" s="4" t="s">
        <v>7614</v>
      </c>
      <c r="AX509" s="4" t="s">
        <v>7257</v>
      </c>
      <c r="AY509" s="4" t="s">
        <v>7616</v>
      </c>
      <c r="AZ509" s="4" t="s">
        <v>7617</v>
      </c>
      <c r="BA509" s="4" t="s">
        <v>7275</v>
      </c>
      <c r="BB509" s="4" t="s">
        <v>7618</v>
      </c>
      <c r="BC509" s="4" t="s">
        <v>7617</v>
      </c>
      <c r="BD509" s="4" t="s">
        <v>7275</v>
      </c>
      <c r="BE509" s="4" t="s">
        <v>7619</v>
      </c>
      <c r="BF509" s="4" t="s">
        <v>7617</v>
      </c>
      <c r="BG509" s="4" t="s">
        <v>7275</v>
      </c>
      <c r="BH509" s="4" t="s">
        <v>7619</v>
      </c>
      <c r="BI509" s="4" t="s">
        <v>7617</v>
      </c>
      <c r="BJ509" s="4" t="s">
        <v>7275</v>
      </c>
      <c r="BK509" s="4" t="s">
        <v>7620</v>
      </c>
      <c r="BL509" s="4" t="s">
        <v>7617</v>
      </c>
      <c r="BM509" s="4" t="s">
        <v>7275</v>
      </c>
      <c r="BN509" s="4" t="s">
        <v>7621</v>
      </c>
      <c r="BO509" s="4" t="s">
        <v>7622</v>
      </c>
      <c r="BP509" s="4" t="s">
        <v>7175</v>
      </c>
      <c r="BQ509" s="4" t="s">
        <v>7623</v>
      </c>
      <c r="BR509" s="4" t="s">
        <v>7622</v>
      </c>
      <c r="BS509" s="4" t="s">
        <v>7175</v>
      </c>
      <c r="BT509" s="4" t="s">
        <v>7624</v>
      </c>
      <c r="BU509" s="4" t="s">
        <v>7622</v>
      </c>
      <c r="BV509" s="4" t="s">
        <v>229</v>
      </c>
      <c r="BX509" t="s">
        <v>945</v>
      </c>
      <c r="BY509" s="67">
        <v>19131104</v>
      </c>
    </row>
    <row r="510" spans="1:77" ht="15.75" hidden="1">
      <c r="A510" s="49" t="str">
        <f>B510&amp;COUNTIF($B$3:B510,B510)</f>
        <v>06P0FA2</v>
      </c>
      <c r="B510" s="3" t="s">
        <v>7603</v>
      </c>
      <c r="C510" s="4" t="s">
        <v>7604</v>
      </c>
      <c r="D510" s="4" t="s">
        <v>7139</v>
      </c>
      <c r="E510" s="4" t="s">
        <v>7140</v>
      </c>
      <c r="F510" s="4" t="s">
        <v>7141</v>
      </c>
      <c r="G510" s="4" t="s">
        <v>7142</v>
      </c>
      <c r="H510" s="3" t="s">
        <v>7625</v>
      </c>
      <c r="I510" s="4" t="s">
        <v>7626</v>
      </c>
      <c r="J510" s="4" t="s">
        <v>7627</v>
      </c>
      <c r="K510" s="5" t="s">
        <v>7628</v>
      </c>
      <c r="L510" s="6">
        <v>2</v>
      </c>
      <c r="M510" s="5" t="s">
        <v>22</v>
      </c>
      <c r="N510" s="88">
        <v>3</v>
      </c>
      <c r="O510" s="5" t="s">
        <v>138</v>
      </c>
      <c r="P510" s="88">
        <v>2</v>
      </c>
      <c r="Q510" s="5" t="s">
        <v>184</v>
      </c>
      <c r="R510" s="88">
        <v>15</v>
      </c>
      <c r="S510" s="4" t="s">
        <v>927</v>
      </c>
      <c r="T510" s="66" t="str">
        <f t="shared" si="7"/>
        <v>15. Vida de ecosistemas terrestres</v>
      </c>
      <c r="U510" s="88" t="s">
        <v>349</v>
      </c>
      <c r="V510" s="4" t="s">
        <v>350</v>
      </c>
      <c r="W510" s="88" t="s">
        <v>497</v>
      </c>
      <c r="X510" s="4" t="s">
        <v>928</v>
      </c>
      <c r="Y510" s="88" t="s">
        <v>349</v>
      </c>
      <c r="Z510" s="4" t="s">
        <v>7629</v>
      </c>
      <c r="AA510" s="52" t="s">
        <v>15489</v>
      </c>
      <c r="AB510" s="3" t="s">
        <v>7630</v>
      </c>
      <c r="AC510" s="4" t="s">
        <v>7631</v>
      </c>
      <c r="AD510" s="4" t="s">
        <v>7632</v>
      </c>
      <c r="AE510" s="4" t="s">
        <v>7633</v>
      </c>
      <c r="AF510" s="4" t="s">
        <v>7634</v>
      </c>
      <c r="AG510" s="4" t="s">
        <v>7635</v>
      </c>
      <c r="AH510" s="8">
        <v>0.3</v>
      </c>
      <c r="AI510" s="4" t="s">
        <v>7636</v>
      </c>
      <c r="AJ510" s="4" t="s">
        <v>7637</v>
      </c>
      <c r="AK510" s="4" t="s">
        <v>59</v>
      </c>
      <c r="AL510" s="4" t="s">
        <v>7638</v>
      </c>
      <c r="AM510" s="9">
        <v>0.2</v>
      </c>
      <c r="AN510" s="9">
        <v>0.22</v>
      </c>
      <c r="AO510" s="9">
        <v>0.26500000000000001</v>
      </c>
      <c r="AP510" s="9">
        <v>0.3</v>
      </c>
      <c r="AQ510" s="6">
        <v>1</v>
      </c>
      <c r="AR510" s="5" t="s">
        <v>7639</v>
      </c>
      <c r="AS510" s="5" t="s">
        <v>7640</v>
      </c>
      <c r="AT510" s="4" t="s">
        <v>7335</v>
      </c>
      <c r="AU510" s="4" t="s">
        <v>7318</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7">
        <v>200000000</v>
      </c>
    </row>
    <row r="511" spans="1:77" ht="15.75" hidden="1">
      <c r="A511" s="49" t="str">
        <f>B511&amp;COUNTIF($B$3:B511,B511)</f>
        <v>06P0FA3</v>
      </c>
      <c r="B511" s="3" t="s">
        <v>7603</v>
      </c>
      <c r="C511" s="4" t="s">
        <v>7604</v>
      </c>
      <c r="D511" s="4" t="s">
        <v>7139</v>
      </c>
      <c r="E511" s="4" t="s">
        <v>7140</v>
      </c>
      <c r="F511" s="4" t="s">
        <v>7141</v>
      </c>
      <c r="G511" s="4" t="s">
        <v>7142</v>
      </c>
      <c r="H511" s="3" t="s">
        <v>7641</v>
      </c>
      <c r="I511" s="4" t="s">
        <v>7642</v>
      </c>
      <c r="J511" s="4" t="s">
        <v>7643</v>
      </c>
      <c r="K511" s="5" t="s">
        <v>7644</v>
      </c>
      <c r="L511" s="6">
        <v>2</v>
      </c>
      <c r="M511" s="5" t="s">
        <v>22</v>
      </c>
      <c r="N511" s="88">
        <v>3</v>
      </c>
      <c r="O511" s="4" t="s">
        <v>138</v>
      </c>
      <c r="P511" s="88">
        <v>4</v>
      </c>
      <c r="Q511" s="4" t="s">
        <v>186</v>
      </c>
      <c r="R511" s="88">
        <v>15</v>
      </c>
      <c r="S511" s="4" t="s">
        <v>927</v>
      </c>
      <c r="T511" s="66" t="str">
        <f t="shared" si="7"/>
        <v>15. Vida de ecosistemas terrestres</v>
      </c>
      <c r="U511" s="88" t="s">
        <v>349</v>
      </c>
      <c r="V511" s="4" t="s">
        <v>350</v>
      </c>
      <c r="W511" s="88" t="s">
        <v>497</v>
      </c>
      <c r="X511" s="4" t="s">
        <v>928</v>
      </c>
      <c r="Y511" s="88" t="s">
        <v>498</v>
      </c>
      <c r="Z511" s="4" t="s">
        <v>3760</v>
      </c>
      <c r="AA511" s="52" t="s">
        <v>15478</v>
      </c>
      <c r="AB511" s="3" t="s">
        <v>3795</v>
      </c>
      <c r="AC511" s="4" t="s">
        <v>3796</v>
      </c>
      <c r="AD511" s="4" t="s">
        <v>7645</v>
      </c>
      <c r="AE511" s="4" t="s">
        <v>7646</v>
      </c>
      <c r="AF511" s="4" t="s">
        <v>7647</v>
      </c>
      <c r="AG511" s="4" t="s">
        <v>7648</v>
      </c>
      <c r="AH511" s="8">
        <v>1</v>
      </c>
      <c r="AI511" s="4" t="s">
        <v>7649</v>
      </c>
      <c r="AJ511" s="4" t="s">
        <v>7650</v>
      </c>
      <c r="AK511" s="4" t="s">
        <v>59</v>
      </c>
      <c r="AL511" s="4" t="s">
        <v>7651</v>
      </c>
      <c r="AM511" s="9">
        <v>0.15</v>
      </c>
      <c r="AN511" s="9">
        <v>0.25</v>
      </c>
      <c r="AO511" s="9">
        <v>0.35</v>
      </c>
      <c r="AP511" s="9">
        <v>1</v>
      </c>
      <c r="AQ511" s="6">
        <v>0.95</v>
      </c>
      <c r="AR511" s="5" t="s">
        <v>7652</v>
      </c>
      <c r="AS511" s="5" t="s">
        <v>7653</v>
      </c>
      <c r="AT511" s="4" t="s">
        <v>7185</v>
      </c>
      <c r="AU511" s="4" t="s">
        <v>7654</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7655</v>
      </c>
      <c r="BY511" s="67">
        <v>1000000000</v>
      </c>
    </row>
    <row r="512" spans="1:77" ht="15.75" hidden="1">
      <c r="A512" s="49" t="str">
        <f>B512&amp;COUNTIF($B$3:B512,B512)</f>
        <v>06PDPA1</v>
      </c>
      <c r="B512" s="3" t="s">
        <v>7656</v>
      </c>
      <c r="C512" s="4" t="s">
        <v>7657</v>
      </c>
      <c r="D512" s="4" t="s">
        <v>7658</v>
      </c>
      <c r="E512" s="4" t="s">
        <v>7659</v>
      </c>
      <c r="F512" s="4" t="s">
        <v>7660</v>
      </c>
      <c r="G512" s="4" t="s">
        <v>7661</v>
      </c>
      <c r="H512" s="3" t="s">
        <v>7662</v>
      </c>
      <c r="I512" s="4" t="s">
        <v>7663</v>
      </c>
      <c r="J512" s="4" t="s">
        <v>7664</v>
      </c>
      <c r="K512" s="5" t="s">
        <v>7665</v>
      </c>
      <c r="L512" s="6">
        <v>2</v>
      </c>
      <c r="M512" s="5" t="s">
        <v>22</v>
      </c>
      <c r="N512" s="88">
        <v>3</v>
      </c>
      <c r="O512" s="5" t="s">
        <v>138</v>
      </c>
      <c r="P512" s="88">
        <v>4</v>
      </c>
      <c r="Q512" s="5" t="s">
        <v>186</v>
      </c>
      <c r="R512" s="88">
        <v>15</v>
      </c>
      <c r="S512" s="4" t="s">
        <v>927</v>
      </c>
      <c r="T512" s="66" t="str">
        <f t="shared" si="7"/>
        <v>15. Vida de ecosistemas terrestres</v>
      </c>
      <c r="U512" s="88" t="s">
        <v>349</v>
      </c>
      <c r="V512" s="4" t="s">
        <v>350</v>
      </c>
      <c r="W512" s="88" t="s">
        <v>497</v>
      </c>
      <c r="X512" s="4" t="s">
        <v>928</v>
      </c>
      <c r="Y512" s="88" t="s">
        <v>351</v>
      </c>
      <c r="Z512" s="4" t="s">
        <v>1404</v>
      </c>
      <c r="AA512" s="52" t="s">
        <v>945</v>
      </c>
      <c r="AB512" s="3">
        <v>293</v>
      </c>
      <c r="AC512" s="4" t="s">
        <v>7666</v>
      </c>
      <c r="AD512" s="4" t="s">
        <v>7667</v>
      </c>
      <c r="AE512" s="4" t="s">
        <v>7668</v>
      </c>
      <c r="AF512" s="4" t="s">
        <v>7669</v>
      </c>
      <c r="AG512" s="4" t="s">
        <v>7670</v>
      </c>
      <c r="AH512" s="8">
        <v>1</v>
      </c>
      <c r="AI512" s="4" t="s">
        <v>7671</v>
      </c>
      <c r="AJ512" s="4" t="s">
        <v>7672</v>
      </c>
      <c r="AK512" s="4" t="s">
        <v>59</v>
      </c>
      <c r="AL512" s="4" t="s">
        <v>7673</v>
      </c>
      <c r="AM512" s="9">
        <v>0.25</v>
      </c>
      <c r="AN512" s="9">
        <v>0.5</v>
      </c>
      <c r="AO512" s="9">
        <v>0.75</v>
      </c>
      <c r="AP512" s="9">
        <v>1</v>
      </c>
      <c r="AQ512" s="6">
        <v>1</v>
      </c>
      <c r="AR512" s="5" t="s">
        <v>7670</v>
      </c>
      <c r="AS512" s="5" t="s">
        <v>7674</v>
      </c>
      <c r="AT512" s="4" t="s">
        <v>7675</v>
      </c>
      <c r="AU512" s="4" t="s">
        <v>7676</v>
      </c>
      <c r="AV512" s="4" t="s">
        <v>7677</v>
      </c>
      <c r="AW512" s="4" t="s">
        <v>7675</v>
      </c>
      <c r="AX512" s="4" t="s">
        <v>7676</v>
      </c>
      <c r="AY512" s="4" t="s">
        <v>7678</v>
      </c>
      <c r="AZ512" s="4" t="s">
        <v>7675</v>
      </c>
      <c r="BA512" s="4" t="s">
        <v>7676</v>
      </c>
      <c r="BB512" s="4" t="s">
        <v>7679</v>
      </c>
      <c r="BC512" s="4" t="s">
        <v>7675</v>
      </c>
      <c r="BD512" s="4" t="s">
        <v>7676</v>
      </c>
      <c r="BE512" s="4" t="s">
        <v>7680</v>
      </c>
      <c r="BF512" s="4" t="s">
        <v>7675</v>
      </c>
      <c r="BG512" s="4" t="s">
        <v>7676</v>
      </c>
      <c r="BH512" s="4" t="s">
        <v>7681</v>
      </c>
      <c r="BI512" s="4" t="s">
        <v>7675</v>
      </c>
      <c r="BJ512" s="4" t="s">
        <v>7676</v>
      </c>
      <c r="BK512" s="4" t="s">
        <v>7682</v>
      </c>
      <c r="BL512" s="4" t="s">
        <v>7683</v>
      </c>
      <c r="BM512" s="4" t="s">
        <v>7655</v>
      </c>
      <c r="BN512" s="4" t="s">
        <v>7684</v>
      </c>
      <c r="BO512" s="4" t="s">
        <v>7685</v>
      </c>
      <c r="BP512" s="4" t="s">
        <v>7655</v>
      </c>
      <c r="BQ512" s="4" t="s">
        <v>7686</v>
      </c>
      <c r="BR512" s="4" t="s">
        <v>7687</v>
      </c>
      <c r="BS512" s="4" t="s">
        <v>7655</v>
      </c>
      <c r="BT512" s="4" t="s">
        <v>7688</v>
      </c>
      <c r="BU512" s="4" t="s">
        <v>7687</v>
      </c>
      <c r="BV512" s="4" t="s">
        <v>229</v>
      </c>
      <c r="BY512" s="67">
        <v>7281900</v>
      </c>
    </row>
    <row r="513" spans="1:77" ht="15.75" hidden="1">
      <c r="A513" s="49" t="str">
        <f>B513&amp;COUNTIF($B$3:B513,B513)</f>
        <v>06PDPA2</v>
      </c>
      <c r="B513" s="3" t="s">
        <v>7656</v>
      </c>
      <c r="C513" s="4" t="s">
        <v>7657</v>
      </c>
      <c r="D513" s="4" t="s">
        <v>7658</v>
      </c>
      <c r="E513" s="4" t="s">
        <v>7659</v>
      </c>
      <c r="F513" s="4" t="s">
        <v>7660</v>
      </c>
      <c r="G513" s="4" t="s">
        <v>7661</v>
      </c>
      <c r="H513" s="3" t="s">
        <v>14</v>
      </c>
      <c r="I513" s="4" t="s">
        <v>16</v>
      </c>
      <c r="J513" s="4" t="s">
        <v>7689</v>
      </c>
      <c r="K513" s="5" t="s">
        <v>7690</v>
      </c>
      <c r="L513" s="6">
        <v>2</v>
      </c>
      <c r="M513" s="5" t="s">
        <v>22</v>
      </c>
      <c r="N513" s="88">
        <v>3</v>
      </c>
      <c r="O513" s="4" t="s">
        <v>138</v>
      </c>
      <c r="P513" s="88">
        <v>4</v>
      </c>
      <c r="Q513" s="4" t="s">
        <v>186</v>
      </c>
      <c r="R513" s="88">
        <v>15</v>
      </c>
      <c r="S513" s="4" t="s">
        <v>927</v>
      </c>
      <c r="T513" s="66" t="str">
        <f t="shared" si="7"/>
        <v>15. Vida de ecosistemas terrestres</v>
      </c>
      <c r="U513" s="88" t="s">
        <v>349</v>
      </c>
      <c r="V513" s="4" t="s">
        <v>350</v>
      </c>
      <c r="W513" s="88" t="s">
        <v>497</v>
      </c>
      <c r="X513" s="4" t="s">
        <v>928</v>
      </c>
      <c r="Y513" s="88" t="s">
        <v>351</v>
      </c>
      <c r="Z513" s="4" t="s">
        <v>1404</v>
      </c>
      <c r="AA513" s="52" t="s">
        <v>945</v>
      </c>
      <c r="AB513" s="3" t="s">
        <v>42</v>
      </c>
      <c r="AC513" s="4" t="s">
        <v>44</v>
      </c>
      <c r="AD513" s="4" t="s">
        <v>7691</v>
      </c>
      <c r="AE513" s="4" t="s">
        <v>7692</v>
      </c>
      <c r="AF513" s="4" t="s">
        <v>7693</v>
      </c>
      <c r="AG513" s="4" t="s">
        <v>7694</v>
      </c>
      <c r="AH513" s="8">
        <v>1</v>
      </c>
      <c r="AI513" s="4" t="s">
        <v>7695</v>
      </c>
      <c r="AJ513" s="4" t="s">
        <v>7696</v>
      </c>
      <c r="AK513" s="4" t="s">
        <v>59</v>
      </c>
      <c r="AL513" s="4" t="s">
        <v>7697</v>
      </c>
      <c r="AM513" s="9">
        <v>1</v>
      </c>
      <c r="AN513" s="9">
        <v>1</v>
      </c>
      <c r="AO513" s="9">
        <v>1</v>
      </c>
      <c r="AP513" s="9">
        <v>1</v>
      </c>
      <c r="AQ513" s="6">
        <v>215</v>
      </c>
      <c r="AR513" s="5" t="s">
        <v>7694</v>
      </c>
      <c r="AS513" s="5" t="s">
        <v>7698</v>
      </c>
      <c r="AT513" s="4" t="s">
        <v>7699</v>
      </c>
      <c r="AU513" s="4" t="s">
        <v>7700</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7">
        <v>85575149</v>
      </c>
    </row>
    <row r="514" spans="1:77" ht="15.75" hidden="1">
      <c r="A514" s="49" t="str">
        <f>B514&amp;COUNTIF($B$3:B514,B514)</f>
        <v>06PDPA3</v>
      </c>
      <c r="B514" s="3" t="s">
        <v>7656</v>
      </c>
      <c r="C514" s="4" t="s">
        <v>7657</v>
      </c>
      <c r="D514" s="4" t="s">
        <v>7658</v>
      </c>
      <c r="E514" s="4" t="s">
        <v>7659</v>
      </c>
      <c r="F514" s="4" t="s">
        <v>7660</v>
      </c>
      <c r="G514" s="4" t="s">
        <v>7661</v>
      </c>
      <c r="H514" s="3" t="s">
        <v>231</v>
      </c>
      <c r="I514" s="4" t="s">
        <v>232</v>
      </c>
      <c r="J514" s="4" t="s">
        <v>7701</v>
      </c>
      <c r="K514" s="5" t="s">
        <v>7702</v>
      </c>
      <c r="L514" s="6">
        <v>2</v>
      </c>
      <c r="M514" s="5" t="s">
        <v>22</v>
      </c>
      <c r="N514" s="88" t="s">
        <v>528</v>
      </c>
      <c r="O514" s="5" t="s">
        <v>138</v>
      </c>
      <c r="P514" s="88" t="s">
        <v>840</v>
      </c>
      <c r="Q514" s="5" t="s">
        <v>186</v>
      </c>
      <c r="R514" s="88">
        <v>16</v>
      </c>
      <c r="S514" s="4" t="s">
        <v>31</v>
      </c>
      <c r="T514" s="66" t="str">
        <f t="shared" si="7"/>
        <v>16. Paz, justicia e instituciones sólidas</v>
      </c>
      <c r="U514" s="88" t="s">
        <v>497</v>
      </c>
      <c r="V514" s="4" t="s">
        <v>34</v>
      </c>
      <c r="W514" s="88" t="s">
        <v>3581</v>
      </c>
      <c r="X514" s="4" t="s">
        <v>235</v>
      </c>
      <c r="Y514" s="88" t="s">
        <v>349</v>
      </c>
      <c r="Z514" s="4" t="s">
        <v>236</v>
      </c>
      <c r="AA514" s="52" t="s">
        <v>15449</v>
      </c>
      <c r="AB514" s="3" t="s">
        <v>237</v>
      </c>
      <c r="AC514" s="4" t="s">
        <v>238</v>
      </c>
      <c r="AD514" s="4" t="s">
        <v>7703</v>
      </c>
      <c r="AE514" s="4" t="s">
        <v>7704</v>
      </c>
      <c r="AF514" s="4" t="s">
        <v>7705</v>
      </c>
      <c r="AG514" s="4" t="s">
        <v>7706</v>
      </c>
      <c r="AH514" s="3">
        <v>1</v>
      </c>
      <c r="AI514" s="4" t="s">
        <v>7707</v>
      </c>
      <c r="AJ514" s="4" t="s">
        <v>7708</v>
      </c>
      <c r="AK514" s="4" t="s">
        <v>6478</v>
      </c>
      <c r="AL514" s="4" t="s">
        <v>7709</v>
      </c>
      <c r="AM514" s="8">
        <v>0</v>
      </c>
      <c r="AN514" s="8">
        <v>0</v>
      </c>
      <c r="AO514" s="8">
        <v>0</v>
      </c>
      <c r="AP514" s="8">
        <v>1</v>
      </c>
      <c r="AQ514" s="6">
        <v>1</v>
      </c>
      <c r="AR514" s="5" t="s">
        <v>7710</v>
      </c>
      <c r="AS514" s="5" t="s">
        <v>7711</v>
      </c>
      <c r="AT514" s="4" t="s">
        <v>7699</v>
      </c>
      <c r="AU514" s="4" t="s">
        <v>7700</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7">
        <v>50000</v>
      </c>
    </row>
    <row r="515" spans="1:77" ht="15.75" hidden="1">
      <c r="A515" s="49" t="str">
        <f>B515&amp;COUNTIF($B$3:B515,B515)</f>
        <v>06PDPA4</v>
      </c>
      <c r="B515" s="3" t="s">
        <v>7656</v>
      </c>
      <c r="C515" s="4" t="s">
        <v>7657</v>
      </c>
      <c r="D515" s="4" t="s">
        <v>7658</v>
      </c>
      <c r="E515" s="4" t="s">
        <v>7659</v>
      </c>
      <c r="F515" s="4" t="s">
        <v>7660</v>
      </c>
      <c r="G515" s="4" t="s">
        <v>7661</v>
      </c>
      <c r="H515" s="3" t="s">
        <v>248</v>
      </c>
      <c r="I515" s="4" t="s">
        <v>249</v>
      </c>
      <c r="J515" s="4" t="s">
        <v>7712</v>
      </c>
      <c r="K515" s="5" t="s">
        <v>7713</v>
      </c>
      <c r="L515" s="6">
        <v>2</v>
      </c>
      <c r="M515" s="5" t="s">
        <v>22</v>
      </c>
      <c r="N515" s="88" t="s">
        <v>528</v>
      </c>
      <c r="O515" s="4" t="s">
        <v>138</v>
      </c>
      <c r="P515" s="88" t="s">
        <v>840</v>
      </c>
      <c r="Q515" s="4" t="s">
        <v>186</v>
      </c>
      <c r="R515" s="88">
        <v>16</v>
      </c>
      <c r="S515" s="4" t="s">
        <v>31</v>
      </c>
      <c r="T515" s="66" t="str">
        <f t="shared" ref="T515:T578" si="8">R515&amp;". "&amp;S515</f>
        <v>16. Paz, justicia e instituciones sólidas</v>
      </c>
      <c r="U515" s="88" t="s">
        <v>497</v>
      </c>
      <c r="V515" s="4" t="s">
        <v>34</v>
      </c>
      <c r="W515" s="88" t="s">
        <v>528</v>
      </c>
      <c r="X515" s="4" t="s">
        <v>37</v>
      </c>
      <c r="Y515" s="88" t="s">
        <v>840</v>
      </c>
      <c r="Z515" s="4" t="s">
        <v>252</v>
      </c>
      <c r="AA515" s="52" t="s">
        <v>122</v>
      </c>
      <c r="AB515" s="3" t="s">
        <v>253</v>
      </c>
      <c r="AC515" s="4" t="s">
        <v>254</v>
      </c>
      <c r="AD515" s="4" t="s">
        <v>7714</v>
      </c>
      <c r="AE515" s="4" t="s">
        <v>7715</v>
      </c>
      <c r="AF515" s="4" t="s">
        <v>7712</v>
      </c>
      <c r="AG515" s="4" t="s">
        <v>7716</v>
      </c>
      <c r="AH515" s="6">
        <v>321</v>
      </c>
      <c r="AI515" s="4" t="s">
        <v>7717</v>
      </c>
      <c r="AJ515" s="4" t="s">
        <v>7718</v>
      </c>
      <c r="AK515" s="4" t="s">
        <v>7719</v>
      </c>
      <c r="AL515" s="4" t="s">
        <v>7720</v>
      </c>
      <c r="AM515" s="3">
        <v>79</v>
      </c>
      <c r="AN515" s="8">
        <v>161</v>
      </c>
      <c r="AO515" s="6">
        <v>240</v>
      </c>
      <c r="AP515" s="6">
        <v>321</v>
      </c>
      <c r="AQ515" s="6">
        <v>321</v>
      </c>
      <c r="AR515" s="5" t="s">
        <v>7716</v>
      </c>
      <c r="AS515" s="5" t="s">
        <v>7721</v>
      </c>
      <c r="AT515" s="4" t="s">
        <v>7699</v>
      </c>
      <c r="AU515" s="4" t="s">
        <v>7700</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7">
        <v>8883302</v>
      </c>
    </row>
    <row r="516" spans="1:77" ht="15.75" hidden="1">
      <c r="A516" s="49" t="str">
        <f>B516&amp;COUNTIF($B$3:B516,B516)</f>
        <v>06PDPA5</v>
      </c>
      <c r="B516" s="3" t="s">
        <v>7656</v>
      </c>
      <c r="C516" s="4" t="s">
        <v>7657</v>
      </c>
      <c r="D516" s="4" t="s">
        <v>7658</v>
      </c>
      <c r="E516" s="4" t="s">
        <v>7659</v>
      </c>
      <c r="F516" s="4" t="s">
        <v>7660</v>
      </c>
      <c r="G516" s="4" t="s">
        <v>7661</v>
      </c>
      <c r="H516" s="3" t="s">
        <v>263</v>
      </c>
      <c r="I516" s="4" t="s">
        <v>264</v>
      </c>
      <c r="J516" s="4" t="s">
        <v>7722</v>
      </c>
      <c r="K516" s="5" t="s">
        <v>7723</v>
      </c>
      <c r="L516" s="6">
        <v>2</v>
      </c>
      <c r="M516" s="5" t="s">
        <v>22</v>
      </c>
      <c r="N516" s="88" t="s">
        <v>528</v>
      </c>
      <c r="O516" s="5" t="s">
        <v>138</v>
      </c>
      <c r="P516" s="88" t="s">
        <v>840</v>
      </c>
      <c r="Q516" s="5" t="s">
        <v>186</v>
      </c>
      <c r="R516" s="88">
        <v>5</v>
      </c>
      <c r="S516" s="4" t="s">
        <v>268</v>
      </c>
      <c r="T516" s="66" t="str">
        <f t="shared" si="8"/>
        <v xml:space="preserve">5. Igualdad de género </v>
      </c>
      <c r="U516" s="88" t="s">
        <v>497</v>
      </c>
      <c r="V516" s="4" t="s">
        <v>34</v>
      </c>
      <c r="W516" s="88" t="s">
        <v>349</v>
      </c>
      <c r="X516" s="4" t="s">
        <v>269</v>
      </c>
      <c r="Y516" s="88" t="s">
        <v>840</v>
      </c>
      <c r="Z516" s="4" t="s">
        <v>270</v>
      </c>
      <c r="AA516" s="52" t="s">
        <v>15450</v>
      </c>
      <c r="AB516" s="3" t="s">
        <v>271</v>
      </c>
      <c r="AC516" s="4" t="s">
        <v>272</v>
      </c>
      <c r="AD516" s="4" t="s">
        <v>7724</v>
      </c>
      <c r="AE516" s="4" t="s">
        <v>7725</v>
      </c>
      <c r="AF516" s="4" t="s">
        <v>7726</v>
      </c>
      <c r="AG516" s="4" t="s">
        <v>7727</v>
      </c>
      <c r="AH516" s="8">
        <v>1</v>
      </c>
      <c r="AI516" s="4" t="s">
        <v>7728</v>
      </c>
      <c r="AJ516" s="4" t="s">
        <v>7729</v>
      </c>
      <c r="AK516" s="4" t="s">
        <v>59</v>
      </c>
      <c r="AL516" s="4" t="s">
        <v>7730</v>
      </c>
      <c r="AM516" s="8">
        <v>0</v>
      </c>
      <c r="AN516" s="8">
        <v>0</v>
      </c>
      <c r="AO516" s="8">
        <v>0</v>
      </c>
      <c r="AP516" s="9">
        <v>1</v>
      </c>
      <c r="AQ516" s="6">
        <v>1</v>
      </c>
      <c r="AR516" s="5" t="s">
        <v>7727</v>
      </c>
      <c r="AS516" s="5" t="s">
        <v>7731</v>
      </c>
      <c r="AT516" s="4" t="s">
        <v>7732</v>
      </c>
      <c r="AU516" s="4" t="s">
        <v>7733</v>
      </c>
      <c r="AV516" s="4" t="s">
        <v>7734</v>
      </c>
      <c r="AW516" s="4" t="s">
        <v>229</v>
      </c>
      <c r="AX516" s="4" t="s">
        <v>229</v>
      </c>
      <c r="AY516" s="4" t="s">
        <v>7735</v>
      </c>
      <c r="AZ516" s="4" t="s">
        <v>229</v>
      </c>
      <c r="BA516" s="4" t="s">
        <v>229</v>
      </c>
      <c r="BB516" s="4" t="s">
        <v>7736</v>
      </c>
      <c r="BC516" s="4" t="s">
        <v>229</v>
      </c>
      <c r="BD516" s="4" t="s">
        <v>229</v>
      </c>
      <c r="BE516" s="4" t="s">
        <v>229</v>
      </c>
      <c r="BF516" s="4" t="s">
        <v>229</v>
      </c>
      <c r="BG516" s="4" t="s">
        <v>229</v>
      </c>
      <c r="BH516" s="4" t="s">
        <v>229</v>
      </c>
      <c r="BI516" s="4" t="s">
        <v>229</v>
      </c>
      <c r="BJ516" s="4" t="s">
        <v>229</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7">
        <v>31500</v>
      </c>
    </row>
    <row r="517" spans="1:77" ht="15.75" hidden="1">
      <c r="A517" s="49" t="str">
        <f>B517&amp;COUNTIF($B$3:B517,B517)</f>
        <v>06PDPA6</v>
      </c>
      <c r="B517" s="3" t="s">
        <v>7656</v>
      </c>
      <c r="C517" s="4" t="s">
        <v>7657</v>
      </c>
      <c r="D517" s="4" t="s">
        <v>7658</v>
      </c>
      <c r="E517" s="4" t="s">
        <v>7659</v>
      </c>
      <c r="F517" s="4" t="s">
        <v>7660</v>
      </c>
      <c r="G517" s="4" t="s">
        <v>7661</v>
      </c>
      <c r="H517" s="3" t="s">
        <v>282</v>
      </c>
      <c r="I517" s="4" t="s">
        <v>283</v>
      </c>
      <c r="J517" s="4" t="s">
        <v>7737</v>
      </c>
      <c r="K517" s="5" t="s">
        <v>7738</v>
      </c>
      <c r="L517" s="6">
        <v>2</v>
      </c>
      <c r="M517" s="5" t="s">
        <v>22</v>
      </c>
      <c r="N517" s="88" t="s">
        <v>528</v>
      </c>
      <c r="O517" s="4" t="s">
        <v>138</v>
      </c>
      <c r="P517" s="88" t="s">
        <v>840</v>
      </c>
      <c r="Q517" s="4" t="s">
        <v>186</v>
      </c>
      <c r="R517" s="88">
        <v>10</v>
      </c>
      <c r="S517" s="4" t="s">
        <v>286</v>
      </c>
      <c r="T517" s="66" t="str">
        <f t="shared" si="8"/>
        <v xml:space="preserve">10. Reducción de las desigualdades </v>
      </c>
      <c r="U517" s="88" t="s">
        <v>497</v>
      </c>
      <c r="V517" s="4" t="s">
        <v>34</v>
      </c>
      <c r="W517" s="88" t="s">
        <v>349</v>
      </c>
      <c r="X517" s="4" t="s">
        <v>269</v>
      </c>
      <c r="Y517" s="88" t="s">
        <v>840</v>
      </c>
      <c r="Z517" s="4" t="s">
        <v>270</v>
      </c>
      <c r="AA517" s="52" t="s">
        <v>15450</v>
      </c>
      <c r="AB517" s="3" t="s">
        <v>287</v>
      </c>
      <c r="AC517" s="4" t="s">
        <v>288</v>
      </c>
      <c r="AD517" s="4" t="s">
        <v>7739</v>
      </c>
      <c r="AE517" s="4" t="s">
        <v>7161</v>
      </c>
      <c r="AF517" s="4" t="s">
        <v>7740</v>
      </c>
      <c r="AG517" s="4" t="s">
        <v>7741</v>
      </c>
      <c r="AH517" s="3">
        <v>313</v>
      </c>
      <c r="AI517" s="4" t="s">
        <v>7742</v>
      </c>
      <c r="AJ517" s="4" t="s">
        <v>7743</v>
      </c>
      <c r="AK517" s="4" t="s">
        <v>7744</v>
      </c>
      <c r="AL517" s="4" t="s">
        <v>7745</v>
      </c>
      <c r="AM517" s="3">
        <v>64</v>
      </c>
      <c r="AN517" s="6">
        <v>144</v>
      </c>
      <c r="AO517" s="6">
        <v>245</v>
      </c>
      <c r="AP517" s="6">
        <v>313</v>
      </c>
      <c r="AQ517" s="6">
        <v>313</v>
      </c>
      <c r="AR517" s="5">
        <v>0</v>
      </c>
      <c r="AS517" s="5" t="s">
        <v>7746</v>
      </c>
      <c r="AT517" s="4" t="s">
        <v>7747</v>
      </c>
      <c r="AU517" s="4" t="s">
        <v>7748</v>
      </c>
      <c r="AV517" s="4" t="s">
        <v>229</v>
      </c>
      <c r="AW517" s="4" t="s">
        <v>229</v>
      </c>
      <c r="AX517" s="4" t="s">
        <v>229</v>
      </c>
      <c r="AY517" s="4" t="s">
        <v>229</v>
      </c>
      <c r="AZ517" s="4" t="s">
        <v>229</v>
      </c>
      <c r="BA517" s="4" t="s">
        <v>229</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7">
        <v>545315</v>
      </c>
    </row>
    <row r="518" spans="1:77" ht="15.75" hidden="1">
      <c r="A518" s="49" t="str">
        <f>B518&amp;COUNTIF($B$3:B518,B518)</f>
        <v>06PDPA7</v>
      </c>
      <c r="B518" s="3" t="s">
        <v>7656</v>
      </c>
      <c r="C518" s="4" t="s">
        <v>7657</v>
      </c>
      <c r="D518" s="4" t="s">
        <v>7658</v>
      </c>
      <c r="E518" s="4" t="s">
        <v>7659</v>
      </c>
      <c r="F518" s="4" t="s">
        <v>7660</v>
      </c>
      <c r="G518" s="4" t="s">
        <v>7661</v>
      </c>
      <c r="H518" s="3" t="s">
        <v>345</v>
      </c>
      <c r="I518" s="4" t="s">
        <v>346</v>
      </c>
      <c r="J518" s="4" t="s">
        <v>347</v>
      </c>
      <c r="K518" s="5" t="s">
        <v>7749</v>
      </c>
      <c r="L518" s="6">
        <v>2</v>
      </c>
      <c r="M518" s="5" t="s">
        <v>22</v>
      </c>
      <c r="N518" s="88" t="s">
        <v>528</v>
      </c>
      <c r="O518" s="5" t="s">
        <v>138</v>
      </c>
      <c r="P518" s="88" t="s">
        <v>840</v>
      </c>
      <c r="Q518" s="5" t="s">
        <v>186</v>
      </c>
      <c r="R518" s="88" t="s">
        <v>1593</v>
      </c>
      <c r="S518" s="4" t="s">
        <v>286</v>
      </c>
      <c r="T518" s="66" t="str">
        <f t="shared" si="8"/>
        <v xml:space="preserve">10. Reducción de las desigualdades </v>
      </c>
      <c r="U518" s="88" t="s">
        <v>349</v>
      </c>
      <c r="V518" s="4" t="s">
        <v>350</v>
      </c>
      <c r="W518" s="88" t="s">
        <v>351</v>
      </c>
      <c r="X518" s="4" t="s">
        <v>352</v>
      </c>
      <c r="Y518" s="88" t="s">
        <v>353</v>
      </c>
      <c r="Z518" s="4" t="s">
        <v>354</v>
      </c>
      <c r="AA518" s="52" t="s">
        <v>1351</v>
      </c>
      <c r="AB518" s="3" t="s">
        <v>2510</v>
      </c>
      <c r="AC518" s="4" t="s">
        <v>355</v>
      </c>
      <c r="AD518" s="4" t="s">
        <v>356</v>
      </c>
      <c r="AE518" s="4" t="s">
        <v>357</v>
      </c>
      <c r="AF518" s="4" t="s">
        <v>358</v>
      </c>
      <c r="AG518" s="4" t="s">
        <v>359</v>
      </c>
      <c r="AH518" s="8">
        <v>1</v>
      </c>
      <c r="AI518" s="4" t="s">
        <v>360</v>
      </c>
      <c r="AJ518" s="4" t="s">
        <v>361</v>
      </c>
      <c r="AK518" s="4" t="s">
        <v>59</v>
      </c>
      <c r="AL518" s="4" t="s">
        <v>362</v>
      </c>
      <c r="AM518" s="3">
        <v>0</v>
      </c>
      <c r="AN518" s="3">
        <v>0.5</v>
      </c>
      <c r="AO518" s="3">
        <v>1</v>
      </c>
      <c r="AP518" s="3">
        <v>1</v>
      </c>
      <c r="AQ518" s="3">
        <v>1</v>
      </c>
      <c r="AR518" s="4" t="s">
        <v>363</v>
      </c>
      <c r="AS518" s="4" t="s">
        <v>364</v>
      </c>
      <c r="AT518" s="4" t="s">
        <v>362</v>
      </c>
      <c r="AU518" s="4" t="s">
        <v>362</v>
      </c>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Y518" s="67">
        <v>83000</v>
      </c>
    </row>
    <row r="519" spans="1:77" ht="15.75" hidden="1">
      <c r="A519" s="49" t="str">
        <f>B519&amp;COUNTIF($B$3:B519,B519)</f>
        <v>07C0011</v>
      </c>
      <c r="B519" s="3" t="s">
        <v>7750</v>
      </c>
      <c r="C519" s="4" t="s">
        <v>7751</v>
      </c>
      <c r="D519" s="4" t="s">
        <v>7752</v>
      </c>
      <c r="E519" s="4" t="s">
        <v>7753</v>
      </c>
      <c r="F519" s="4" t="s">
        <v>7754</v>
      </c>
      <c r="G519" s="4" t="s">
        <v>7755</v>
      </c>
      <c r="H519" s="3" t="s">
        <v>7756</v>
      </c>
      <c r="I519" s="4" t="s">
        <v>7757</v>
      </c>
      <c r="J519" s="4" t="s">
        <v>7758</v>
      </c>
      <c r="K519" s="5" t="s">
        <v>7759</v>
      </c>
      <c r="L519" s="6">
        <v>3</v>
      </c>
      <c r="M519" s="5" t="s">
        <v>126</v>
      </c>
      <c r="N519" s="88">
        <v>2</v>
      </c>
      <c r="O519" s="4" t="s">
        <v>140</v>
      </c>
      <c r="P519" s="88">
        <v>1</v>
      </c>
      <c r="Q519" s="4" t="s">
        <v>191</v>
      </c>
      <c r="R519" s="88">
        <v>11</v>
      </c>
      <c r="S519" s="4" t="s">
        <v>631</v>
      </c>
      <c r="T519" s="66" t="str">
        <f t="shared" si="8"/>
        <v>11. Ciudades y comunidades sostenibles</v>
      </c>
      <c r="U519" s="88" t="s">
        <v>528</v>
      </c>
      <c r="V519" s="4" t="s">
        <v>578</v>
      </c>
      <c r="W519" s="88" t="s">
        <v>498</v>
      </c>
      <c r="X519" s="4" t="s">
        <v>7760</v>
      </c>
      <c r="Y519" s="88" t="s">
        <v>351</v>
      </c>
      <c r="Z519" s="4" t="s">
        <v>7761</v>
      </c>
      <c r="AA519" s="52" t="s">
        <v>15490</v>
      </c>
      <c r="AB519" s="3" t="s">
        <v>1324</v>
      </c>
      <c r="AC519" s="4" t="s">
        <v>1325</v>
      </c>
      <c r="AD519" s="4" t="s">
        <v>7762</v>
      </c>
      <c r="AE519" s="4" t="s">
        <v>7763</v>
      </c>
      <c r="AF519" s="4" t="s">
        <v>7758</v>
      </c>
      <c r="AG519" s="4" t="s">
        <v>7764</v>
      </c>
      <c r="AH519" s="8">
        <v>1</v>
      </c>
      <c r="AI519" s="4" t="s">
        <v>7765</v>
      </c>
      <c r="AJ519" s="4" t="s">
        <v>7766</v>
      </c>
      <c r="AK519" s="4" t="s">
        <v>59</v>
      </c>
      <c r="AL519" s="4" t="s">
        <v>7767</v>
      </c>
      <c r="AM519" s="9">
        <v>0.2</v>
      </c>
      <c r="AN519" s="9">
        <v>0.4</v>
      </c>
      <c r="AO519" s="9">
        <v>0.3</v>
      </c>
      <c r="AP519" s="9">
        <v>1</v>
      </c>
      <c r="AQ519" s="6">
        <v>0.95</v>
      </c>
      <c r="AR519" s="5" t="s">
        <v>7768</v>
      </c>
      <c r="AS519" s="5" t="s">
        <v>7769</v>
      </c>
      <c r="AT519" s="4" t="s">
        <v>7770</v>
      </c>
      <c r="AU519" s="4" t="s">
        <v>7771</v>
      </c>
      <c r="AV519" s="4" t="s">
        <v>7772</v>
      </c>
      <c r="AW519" s="4" t="s">
        <v>7770</v>
      </c>
      <c r="AX519" s="4" t="s">
        <v>7771</v>
      </c>
      <c r="AY519" s="4" t="s">
        <v>7773</v>
      </c>
      <c r="AZ519" s="4" t="s">
        <v>7770</v>
      </c>
      <c r="BA519" s="4" t="s">
        <v>7771</v>
      </c>
      <c r="BB519" s="4" t="s">
        <v>7774</v>
      </c>
      <c r="BC519" s="4" t="s">
        <v>7770</v>
      </c>
      <c r="BD519" s="4" t="s">
        <v>7775</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Y519" s="67">
        <v>11790432</v>
      </c>
    </row>
    <row r="520" spans="1:77" ht="15.75" hidden="1">
      <c r="A520" s="49" t="str">
        <f>B520&amp;COUNTIF($B$3:B520,B520)</f>
        <v>07C0012</v>
      </c>
      <c r="B520" s="3" t="s">
        <v>7750</v>
      </c>
      <c r="C520" s="4" t="s">
        <v>7751</v>
      </c>
      <c r="D520" s="4" t="s">
        <v>7752</v>
      </c>
      <c r="E520" s="4" t="s">
        <v>7753</v>
      </c>
      <c r="F520" s="4" t="s">
        <v>7754</v>
      </c>
      <c r="G520" s="4" t="s">
        <v>7844</v>
      </c>
      <c r="H520" s="3" t="s">
        <v>8003</v>
      </c>
      <c r="I520" s="4" t="s">
        <v>8004</v>
      </c>
      <c r="J520" s="4" t="s">
        <v>8005</v>
      </c>
      <c r="K520" s="5" t="s">
        <v>8006</v>
      </c>
      <c r="L520" s="6">
        <v>2</v>
      </c>
      <c r="M520" s="5" t="s">
        <v>22</v>
      </c>
      <c r="N520" s="88">
        <v>3</v>
      </c>
      <c r="O520" s="4" t="s">
        <v>138</v>
      </c>
      <c r="P520" s="88">
        <v>3</v>
      </c>
      <c r="Q520" s="4" t="s">
        <v>185</v>
      </c>
      <c r="R520" s="88">
        <v>12</v>
      </c>
      <c r="S520" s="4" t="s">
        <v>1076</v>
      </c>
      <c r="T520" s="66" t="str">
        <f t="shared" si="8"/>
        <v>12. Producción y consumo responsables</v>
      </c>
      <c r="U520" s="88" t="s">
        <v>349</v>
      </c>
      <c r="V520" s="4" t="s">
        <v>350</v>
      </c>
      <c r="W520" s="88" t="s">
        <v>497</v>
      </c>
      <c r="X520" s="4" t="s">
        <v>928</v>
      </c>
      <c r="Y520" s="88" t="s">
        <v>497</v>
      </c>
      <c r="Z520" s="4" t="s">
        <v>950</v>
      </c>
      <c r="AA520" s="52" t="s">
        <v>15464</v>
      </c>
      <c r="AB520" s="3" t="s">
        <v>951</v>
      </c>
      <c r="AC520" s="4" t="s">
        <v>952</v>
      </c>
      <c r="AD520" s="4" t="s">
        <v>8007</v>
      </c>
      <c r="AE520" s="4" t="s">
        <v>8008</v>
      </c>
      <c r="AF520" s="4" t="s">
        <v>8009</v>
      </c>
      <c r="AG520" s="4" t="s">
        <v>8010</v>
      </c>
      <c r="AH520" s="8">
        <v>1</v>
      </c>
      <c r="AI520" s="4" t="s">
        <v>8011</v>
      </c>
      <c r="AJ520" s="4" t="s">
        <v>8012</v>
      </c>
      <c r="AK520" s="4" t="s">
        <v>59</v>
      </c>
      <c r="AL520" s="4" t="s">
        <v>8013</v>
      </c>
      <c r="AM520" s="9">
        <v>0.25</v>
      </c>
      <c r="AN520" s="9">
        <v>0.5</v>
      </c>
      <c r="AO520" s="9">
        <v>0.75</v>
      </c>
      <c r="AP520" s="9">
        <v>1</v>
      </c>
      <c r="AQ520" s="6">
        <v>1</v>
      </c>
      <c r="AR520" s="5" t="s">
        <v>8014</v>
      </c>
      <c r="AS520" s="5" t="s">
        <v>8015</v>
      </c>
      <c r="AT520" s="4" t="s">
        <v>8016</v>
      </c>
      <c r="AU520" s="4" t="s">
        <v>8017</v>
      </c>
      <c r="AV520" s="4" t="s">
        <v>8018</v>
      </c>
      <c r="AW520" s="4" t="s">
        <v>8016</v>
      </c>
      <c r="AX520" s="4" t="s">
        <v>8017</v>
      </c>
      <c r="AY520" s="4" t="s">
        <v>8019</v>
      </c>
      <c r="AZ520" s="4" t="s">
        <v>8016</v>
      </c>
      <c r="BA520" s="4" t="s">
        <v>8017</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7">
        <v>751354107</v>
      </c>
    </row>
    <row r="521" spans="1:77" ht="15.75" hidden="1">
      <c r="A521" s="49" t="str">
        <f>B521&amp;COUNTIF($B$3:B521,B521)</f>
        <v>07C0013</v>
      </c>
      <c r="B521" s="3" t="s">
        <v>7750</v>
      </c>
      <c r="C521" s="4" t="s">
        <v>7751</v>
      </c>
      <c r="D521" s="4" t="s">
        <v>7752</v>
      </c>
      <c r="E521" s="4" t="s">
        <v>7753</v>
      </c>
      <c r="F521" s="4" t="s">
        <v>7754</v>
      </c>
      <c r="G521" s="4" t="s">
        <v>7755</v>
      </c>
      <c r="H521" s="3" t="s">
        <v>7776</v>
      </c>
      <c r="I521" s="4" t="s">
        <v>7777</v>
      </c>
      <c r="J521" s="4" t="s">
        <v>7778</v>
      </c>
      <c r="K521" s="5" t="s">
        <v>7779</v>
      </c>
      <c r="L521" s="6">
        <v>2</v>
      </c>
      <c r="M521" s="5" t="s">
        <v>22</v>
      </c>
      <c r="N521" s="88" t="s">
        <v>349</v>
      </c>
      <c r="O521" s="5" t="s">
        <v>25</v>
      </c>
      <c r="P521" s="88" t="s">
        <v>349</v>
      </c>
      <c r="Q521" s="5" t="s">
        <v>180</v>
      </c>
      <c r="R521" s="88">
        <v>4</v>
      </c>
      <c r="S521" s="4" t="s">
        <v>1022</v>
      </c>
      <c r="T521" s="66" t="str">
        <f t="shared" si="8"/>
        <v>4. Educación de calidad</v>
      </c>
      <c r="U521" s="88" t="s">
        <v>528</v>
      </c>
      <c r="V521" s="4" t="s">
        <v>578</v>
      </c>
      <c r="W521" s="88" t="s">
        <v>840</v>
      </c>
      <c r="X521" s="4" t="s">
        <v>6115</v>
      </c>
      <c r="Y521" s="88" t="s">
        <v>528</v>
      </c>
      <c r="Z521" s="4" t="s">
        <v>6116</v>
      </c>
      <c r="AA521" s="52" t="s">
        <v>15484</v>
      </c>
      <c r="AB521" s="3" t="s">
        <v>1790</v>
      </c>
      <c r="AC521" s="4" t="s">
        <v>1791</v>
      </c>
      <c r="AD521" s="4" t="s">
        <v>7780</v>
      </c>
      <c r="AE521" s="4" t="s">
        <v>7781</v>
      </c>
      <c r="AF521" s="4" t="s">
        <v>7782</v>
      </c>
      <c r="AG521" s="4" t="s">
        <v>7783</v>
      </c>
      <c r="AH521" s="8">
        <v>0.14000000000000001</v>
      </c>
      <c r="AI521" s="4" t="s">
        <v>7784</v>
      </c>
      <c r="AJ521" s="4" t="s">
        <v>7785</v>
      </c>
      <c r="AK521" s="4" t="s">
        <v>59</v>
      </c>
      <c r="AL521" s="4" t="s">
        <v>7786</v>
      </c>
      <c r="AM521" s="9">
        <v>0.02</v>
      </c>
      <c r="AN521" s="9">
        <v>0.04</v>
      </c>
      <c r="AO521" s="9">
        <v>0.1</v>
      </c>
      <c r="AP521" s="9">
        <v>0.04</v>
      </c>
      <c r="AQ521" s="6">
        <v>1</v>
      </c>
      <c r="AR521" s="5" t="s">
        <v>7787</v>
      </c>
      <c r="AS521" s="5" t="s">
        <v>7788</v>
      </c>
      <c r="AT521" s="4" t="s">
        <v>7789</v>
      </c>
      <c r="AU521" s="4" t="s">
        <v>7790</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7">
        <v>150000000</v>
      </c>
    </row>
    <row r="522" spans="1:77" ht="15.75" hidden="1">
      <c r="A522" s="49" t="str">
        <f>B522&amp;COUNTIF($B$3:B522,B522)</f>
        <v>07C0014</v>
      </c>
      <c r="B522" s="3" t="s">
        <v>7750</v>
      </c>
      <c r="C522" s="4" t="s">
        <v>7751</v>
      </c>
      <c r="D522" s="4" t="s">
        <v>7752</v>
      </c>
      <c r="E522" s="4" t="s">
        <v>7753</v>
      </c>
      <c r="F522" s="4" t="s">
        <v>7754</v>
      </c>
      <c r="G522" s="4" t="s">
        <v>7755</v>
      </c>
      <c r="H522" s="3" t="s">
        <v>7791</v>
      </c>
      <c r="I522" s="4" t="s">
        <v>7792</v>
      </c>
      <c r="J522" s="4" t="s">
        <v>7793</v>
      </c>
      <c r="K522" s="5" t="s">
        <v>7794</v>
      </c>
      <c r="L522" s="6">
        <v>2</v>
      </c>
      <c r="M522" s="5" t="s">
        <v>22</v>
      </c>
      <c r="N522" s="88" t="s">
        <v>497</v>
      </c>
      <c r="O522" s="4" t="s">
        <v>137</v>
      </c>
      <c r="P522" s="88" t="s">
        <v>3581</v>
      </c>
      <c r="Q522" s="4" t="s">
        <v>179</v>
      </c>
      <c r="R522" s="88">
        <v>3</v>
      </c>
      <c r="S522" s="4" t="s">
        <v>972</v>
      </c>
      <c r="T522" s="66" t="str">
        <f t="shared" si="8"/>
        <v xml:space="preserve">3. Salud y bienestar </v>
      </c>
      <c r="U522" s="88" t="s">
        <v>349</v>
      </c>
      <c r="V522" s="4" t="s">
        <v>350</v>
      </c>
      <c r="W522" s="88" t="s">
        <v>528</v>
      </c>
      <c r="X522" s="4" t="s">
        <v>973</v>
      </c>
      <c r="Y522" s="88" t="s">
        <v>497</v>
      </c>
      <c r="Z522" s="4" t="s">
        <v>7795</v>
      </c>
      <c r="AA522" s="52" t="s">
        <v>15483</v>
      </c>
      <c r="AB522" s="3" t="s">
        <v>7796</v>
      </c>
      <c r="AC522" s="4" t="s">
        <v>7797</v>
      </c>
      <c r="AD522" s="4" t="s">
        <v>7798</v>
      </c>
      <c r="AE522" s="4" t="s">
        <v>7266</v>
      </c>
      <c r="AF522" s="4" t="s">
        <v>7799</v>
      </c>
      <c r="AG522" s="4" t="s">
        <v>7800</v>
      </c>
      <c r="AH522" s="8">
        <v>0.15</v>
      </c>
      <c r="AI522" s="4" t="s">
        <v>7801</v>
      </c>
      <c r="AJ522" s="4" t="s">
        <v>7802</v>
      </c>
      <c r="AK522" s="4" t="s">
        <v>59</v>
      </c>
      <c r="AL522" s="4" t="s">
        <v>7786</v>
      </c>
      <c r="AM522" s="9">
        <v>0.03</v>
      </c>
      <c r="AN522" s="9">
        <v>7.0000000000000007E-2</v>
      </c>
      <c r="AO522" s="9">
        <v>0.11</v>
      </c>
      <c r="AP522" s="9">
        <v>0.15</v>
      </c>
      <c r="AQ522" s="6">
        <v>0.9</v>
      </c>
      <c r="AR522" s="5" t="s">
        <v>7803</v>
      </c>
      <c r="AS522" s="5" t="s">
        <v>7804</v>
      </c>
      <c r="AT522" s="4" t="s">
        <v>7805</v>
      </c>
      <c r="AU522" s="4" t="s">
        <v>7806</v>
      </c>
      <c r="AV522" s="4" t="s">
        <v>7807</v>
      </c>
      <c r="AW522" s="4" t="s">
        <v>7805</v>
      </c>
      <c r="AX522" s="4" t="s">
        <v>7806</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X522" t="s">
        <v>5395</v>
      </c>
      <c r="BY522" s="67">
        <v>1518150553.0700002</v>
      </c>
    </row>
    <row r="523" spans="1:77" ht="15.75" hidden="1">
      <c r="A523" s="49" t="str">
        <f>B523&amp;COUNTIF($B$3:B523,B523)</f>
        <v>07C0015</v>
      </c>
      <c r="B523" s="3" t="s">
        <v>7750</v>
      </c>
      <c r="C523" s="4" t="s">
        <v>7751</v>
      </c>
      <c r="D523" s="4" t="s">
        <v>7752</v>
      </c>
      <c r="E523" s="4" t="s">
        <v>7753</v>
      </c>
      <c r="F523" s="4" t="s">
        <v>7754</v>
      </c>
      <c r="G523" s="4" t="s">
        <v>7755</v>
      </c>
      <c r="H523" s="3" t="s">
        <v>7808</v>
      </c>
      <c r="I523" s="4" t="s">
        <v>7809</v>
      </c>
      <c r="J523" s="4" t="s">
        <v>7810</v>
      </c>
      <c r="K523" s="5" t="s">
        <v>7811</v>
      </c>
      <c r="L523" s="6">
        <v>2</v>
      </c>
      <c r="M523" s="5" t="s">
        <v>22</v>
      </c>
      <c r="N523" s="88" t="s">
        <v>349</v>
      </c>
      <c r="O523" s="5" t="s">
        <v>25</v>
      </c>
      <c r="P523" s="88" t="s">
        <v>497</v>
      </c>
      <c r="Q523" s="5" t="s">
        <v>28</v>
      </c>
      <c r="R523" s="88">
        <v>4</v>
      </c>
      <c r="S523" s="4" t="s">
        <v>1022</v>
      </c>
      <c r="T523" s="66" t="str">
        <f t="shared" si="8"/>
        <v>4. Educación de calidad</v>
      </c>
      <c r="U523" s="88" t="s">
        <v>349</v>
      </c>
      <c r="V523" s="4" t="s">
        <v>350</v>
      </c>
      <c r="W523" s="88" t="s">
        <v>498</v>
      </c>
      <c r="X523" s="4" t="s">
        <v>693</v>
      </c>
      <c r="Y523" s="88" t="s">
        <v>497</v>
      </c>
      <c r="Z523" s="4" t="s">
        <v>1023</v>
      </c>
      <c r="AA523" s="52" t="s">
        <v>15466</v>
      </c>
      <c r="AB523" s="3" t="s">
        <v>1324</v>
      </c>
      <c r="AC523" s="4" t="s">
        <v>1325</v>
      </c>
      <c r="AD523" s="4" t="s">
        <v>7812</v>
      </c>
      <c r="AE523" s="4" t="s">
        <v>7813</v>
      </c>
      <c r="AF523" s="4" t="s">
        <v>7814</v>
      </c>
      <c r="AG523" s="4" t="s">
        <v>7815</v>
      </c>
      <c r="AH523" s="8">
        <v>0.06</v>
      </c>
      <c r="AI523" s="4" t="s">
        <v>7816</v>
      </c>
      <c r="AJ523" s="4" t="s">
        <v>7817</v>
      </c>
      <c r="AK523" s="4" t="s">
        <v>59</v>
      </c>
      <c r="AL523" s="4" t="s">
        <v>7786</v>
      </c>
      <c r="AM523" s="8">
        <v>0</v>
      </c>
      <c r="AN523" s="9">
        <v>0.01</v>
      </c>
      <c r="AO523" s="9">
        <v>0.04</v>
      </c>
      <c r="AP523" s="9">
        <v>0.06</v>
      </c>
      <c r="AQ523" s="6">
        <v>0.8</v>
      </c>
      <c r="AR523" s="5" t="s">
        <v>7818</v>
      </c>
      <c r="AS523" s="5" t="s">
        <v>7819</v>
      </c>
      <c r="AT523" s="4" t="s">
        <v>7820</v>
      </c>
      <c r="AU523" s="4" t="s">
        <v>7821</v>
      </c>
      <c r="AV523" s="4" t="s">
        <v>7822</v>
      </c>
      <c r="AW523" s="4" t="s">
        <v>7820</v>
      </c>
      <c r="AX523" s="4" t="s">
        <v>7823</v>
      </c>
      <c r="AY523" s="4" t="s">
        <v>7824</v>
      </c>
      <c r="AZ523" s="4" t="s">
        <v>7820</v>
      </c>
      <c r="BA523" s="4" t="s">
        <v>7823</v>
      </c>
      <c r="BB523" s="4" t="s">
        <v>7825</v>
      </c>
      <c r="BC523" s="4" t="s">
        <v>7820</v>
      </c>
      <c r="BD523" s="4" t="s">
        <v>7821</v>
      </c>
      <c r="BE523" s="4" t="s">
        <v>7819</v>
      </c>
      <c r="BF523" s="4" t="s">
        <v>7820</v>
      </c>
      <c r="BG523" s="4" t="s">
        <v>7821</v>
      </c>
      <c r="BH523" s="4" t="s">
        <v>7822</v>
      </c>
      <c r="BI523" s="4" t="s">
        <v>7820</v>
      </c>
      <c r="BJ523" s="4" t="s">
        <v>7821</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7">
        <v>600000</v>
      </c>
    </row>
    <row r="524" spans="1:77" ht="15.75" hidden="1">
      <c r="A524" s="49" t="str">
        <f>B524&amp;COUNTIF($B$3:B524,B524)</f>
        <v>07C0016</v>
      </c>
      <c r="B524" s="3" t="s">
        <v>7750</v>
      </c>
      <c r="C524" s="4" t="s">
        <v>7751</v>
      </c>
      <c r="D524" s="4" t="s">
        <v>7752</v>
      </c>
      <c r="E524" s="4" t="s">
        <v>7826</v>
      </c>
      <c r="F524" s="4" t="s">
        <v>7754</v>
      </c>
      <c r="G524" s="4" t="s">
        <v>7755</v>
      </c>
      <c r="H524" s="3" t="s">
        <v>7827</v>
      </c>
      <c r="I524" s="4" t="s">
        <v>7828</v>
      </c>
      <c r="J524" s="4" t="s">
        <v>7829</v>
      </c>
      <c r="K524" s="5" t="s">
        <v>7830</v>
      </c>
      <c r="L524" s="6">
        <v>3</v>
      </c>
      <c r="M524" s="5" t="s">
        <v>126</v>
      </c>
      <c r="N524" s="88">
        <v>1</v>
      </c>
      <c r="O524" s="4" t="s">
        <v>139</v>
      </c>
      <c r="P524" s="88">
        <v>1</v>
      </c>
      <c r="Q524" s="4" t="s">
        <v>187</v>
      </c>
      <c r="R524" s="88">
        <v>11</v>
      </c>
      <c r="S524" s="4" t="s">
        <v>631</v>
      </c>
      <c r="T524" s="66" t="str">
        <f t="shared" si="8"/>
        <v>11. Ciudades y comunidades sostenibles</v>
      </c>
      <c r="U524" s="88" t="s">
        <v>349</v>
      </c>
      <c r="V524" s="4" t="s">
        <v>350</v>
      </c>
      <c r="W524" s="88" t="s">
        <v>349</v>
      </c>
      <c r="X524" s="4" t="s">
        <v>783</v>
      </c>
      <c r="Y524" s="88" t="s">
        <v>349</v>
      </c>
      <c r="Z524" s="4" t="s">
        <v>1720</v>
      </c>
      <c r="AA524" s="52" t="s">
        <v>15472</v>
      </c>
      <c r="AB524" s="3" t="s">
        <v>1324</v>
      </c>
      <c r="AC524" s="4" t="s">
        <v>1325</v>
      </c>
      <c r="AD524" s="4" t="s">
        <v>7831</v>
      </c>
      <c r="AE524" s="4" t="s">
        <v>7832</v>
      </c>
      <c r="AF524" s="4" t="s">
        <v>7833</v>
      </c>
      <c r="AG524" s="4" t="s">
        <v>7834</v>
      </c>
      <c r="AH524" s="8">
        <v>4.0000000000000001E-3</v>
      </c>
      <c r="AI524" s="4" t="s">
        <v>7835</v>
      </c>
      <c r="AJ524" s="4" t="s">
        <v>7836</v>
      </c>
      <c r="AK524" s="4" t="s">
        <v>59</v>
      </c>
      <c r="AL524" s="4" t="s">
        <v>7837</v>
      </c>
      <c r="AM524" s="9">
        <v>1E-3</v>
      </c>
      <c r="AN524" s="9">
        <v>2E-3</v>
      </c>
      <c r="AO524" s="9">
        <v>3.0000000000000001E-3</v>
      </c>
      <c r="AP524" s="9">
        <v>4.0000000000000001E-3</v>
      </c>
      <c r="AQ524" s="6">
        <v>1.6E-2</v>
      </c>
      <c r="AR524" s="5" t="s">
        <v>7834</v>
      </c>
      <c r="AS524" s="5" t="s">
        <v>7838</v>
      </c>
      <c r="AT524" s="4" t="s">
        <v>7839</v>
      </c>
      <c r="AU524" s="4" t="s">
        <v>7840</v>
      </c>
      <c r="AV524" s="4" t="s">
        <v>7841</v>
      </c>
      <c r="AW524" s="4" t="s">
        <v>7839</v>
      </c>
      <c r="AX524" s="4" t="s">
        <v>7840</v>
      </c>
      <c r="AY524" s="4" t="s">
        <v>7842</v>
      </c>
      <c r="AZ524" s="4" t="s">
        <v>7839</v>
      </c>
      <c r="BA524" s="4" t="s">
        <v>7840</v>
      </c>
      <c r="BB524" s="4" t="s">
        <v>7843</v>
      </c>
      <c r="BC524" s="4" t="s">
        <v>7839</v>
      </c>
      <c r="BD524" s="4" t="s">
        <v>7840</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7">
        <v>443871615</v>
      </c>
    </row>
    <row r="525" spans="1:77" ht="15.75" hidden="1">
      <c r="A525" s="49" t="str">
        <f>B525&amp;COUNTIF($B$3:B525,B525)</f>
        <v>07C0017</v>
      </c>
      <c r="B525" s="3" t="s">
        <v>7750</v>
      </c>
      <c r="C525" s="4" t="s">
        <v>7751</v>
      </c>
      <c r="D525" s="4" t="s">
        <v>7752</v>
      </c>
      <c r="E525" s="4" t="s">
        <v>7753</v>
      </c>
      <c r="F525" s="4" t="s">
        <v>7754</v>
      </c>
      <c r="G525" s="4" t="s">
        <v>7844</v>
      </c>
      <c r="H525" s="3" t="s">
        <v>7956</v>
      </c>
      <c r="I525" s="4" t="s">
        <v>7957</v>
      </c>
      <c r="J525" s="4" t="s">
        <v>7958</v>
      </c>
      <c r="K525" s="5" t="s">
        <v>7959</v>
      </c>
      <c r="L525" s="6">
        <v>3</v>
      </c>
      <c r="M525" s="5" t="s">
        <v>126</v>
      </c>
      <c r="N525" s="88" t="s">
        <v>528</v>
      </c>
      <c r="O525" s="4" t="s">
        <v>141</v>
      </c>
      <c r="P525" s="88" t="s">
        <v>497</v>
      </c>
      <c r="Q525" s="4" t="s">
        <v>194</v>
      </c>
      <c r="R525" s="88">
        <v>11</v>
      </c>
      <c r="S525" s="4" t="s">
        <v>631</v>
      </c>
      <c r="T525" s="66" t="str">
        <f t="shared" si="8"/>
        <v>11. Ciudades y comunidades sostenibles</v>
      </c>
      <c r="U525" s="88" t="s">
        <v>349</v>
      </c>
      <c r="V525" s="4" t="s">
        <v>7960</v>
      </c>
      <c r="W525" s="88" t="s">
        <v>349</v>
      </c>
      <c r="X525" s="4" t="s">
        <v>783</v>
      </c>
      <c r="Y525" s="88" t="s">
        <v>497</v>
      </c>
      <c r="Z525" s="4" t="s">
        <v>784</v>
      </c>
      <c r="AA525" s="52" t="s">
        <v>15456</v>
      </c>
      <c r="AB525" s="3" t="s">
        <v>1448</v>
      </c>
      <c r="AC525" s="4" t="s">
        <v>1449</v>
      </c>
      <c r="AD525" s="4" t="s">
        <v>7961</v>
      </c>
      <c r="AE525" s="4" t="s">
        <v>7962</v>
      </c>
      <c r="AF525" s="4" t="s">
        <v>7963</v>
      </c>
      <c r="AG525" s="4" t="s">
        <v>7964</v>
      </c>
      <c r="AH525" s="8">
        <v>0.73</v>
      </c>
      <c r="AI525" s="4" t="s">
        <v>7965</v>
      </c>
      <c r="AJ525" s="4" t="s">
        <v>7966</v>
      </c>
      <c r="AK525" s="4" t="s">
        <v>59</v>
      </c>
      <c r="AL525" s="5" t="s">
        <v>7967</v>
      </c>
      <c r="AM525" s="9">
        <v>0.36</v>
      </c>
      <c r="AN525" s="9">
        <v>0.52</v>
      </c>
      <c r="AO525" s="9">
        <v>0.69</v>
      </c>
      <c r="AP525" s="9">
        <v>0.73</v>
      </c>
      <c r="AQ525" s="3" t="s">
        <v>7968</v>
      </c>
      <c r="AR525" s="5" t="s">
        <v>7969</v>
      </c>
      <c r="AS525" s="5" t="s">
        <v>7970</v>
      </c>
      <c r="AT525" s="4" t="s">
        <v>7839</v>
      </c>
      <c r="AU525" s="4" t="s">
        <v>7840</v>
      </c>
      <c r="AV525" s="4" t="s">
        <v>7971</v>
      </c>
      <c r="AW525" s="4" t="s">
        <v>7770</v>
      </c>
      <c r="AX525" s="4" t="s">
        <v>7972</v>
      </c>
      <c r="AY525" s="4" t="s">
        <v>7973</v>
      </c>
      <c r="AZ525" s="4" t="s">
        <v>7805</v>
      </c>
      <c r="BA525" s="4" t="s">
        <v>7806</v>
      </c>
      <c r="BB525" s="4" t="s">
        <v>7974</v>
      </c>
      <c r="BC525" s="4" t="s">
        <v>7975</v>
      </c>
      <c r="BD525" s="4" t="s">
        <v>7821</v>
      </c>
      <c r="BE525" s="4" t="s">
        <v>7976</v>
      </c>
      <c r="BF525" s="4" t="s">
        <v>7977</v>
      </c>
      <c r="BG525" s="4" t="s">
        <v>7978</v>
      </c>
      <c r="BH525" s="4" t="s">
        <v>7979</v>
      </c>
      <c r="BI525" s="4" t="s">
        <v>7977</v>
      </c>
      <c r="BJ525" s="4" t="s">
        <v>7978</v>
      </c>
      <c r="BK525" s="4" t="s">
        <v>7980</v>
      </c>
      <c r="BL525" s="4" t="s">
        <v>7977</v>
      </c>
      <c r="BM525" s="4" t="s">
        <v>7978</v>
      </c>
      <c r="BN525" s="4" t="s">
        <v>7981</v>
      </c>
      <c r="BO525" s="4" t="s">
        <v>7982</v>
      </c>
      <c r="BP525" s="4" t="s">
        <v>7983</v>
      </c>
      <c r="BQ525" s="4" t="s">
        <v>7984</v>
      </c>
      <c r="BR525" s="4" t="s">
        <v>7982</v>
      </c>
      <c r="BS525" s="4" t="s">
        <v>7983</v>
      </c>
      <c r="BT525" s="4" t="s">
        <v>7985</v>
      </c>
      <c r="BU525" s="4" t="s">
        <v>7986</v>
      </c>
      <c r="BV525" s="4" t="s">
        <v>229</v>
      </c>
      <c r="BY525" s="67">
        <v>1000000</v>
      </c>
    </row>
    <row r="526" spans="1:77" ht="15.75" hidden="1">
      <c r="A526" s="49" t="str">
        <f>B526&amp;COUNTIF($B$3:B526,B526)</f>
        <v>07C0018</v>
      </c>
      <c r="B526" s="3" t="s">
        <v>7750</v>
      </c>
      <c r="C526" s="4" t="s">
        <v>7751</v>
      </c>
      <c r="D526" s="4" t="s">
        <v>7752</v>
      </c>
      <c r="E526" s="4" t="s">
        <v>7753</v>
      </c>
      <c r="F526" s="4" t="s">
        <v>7754</v>
      </c>
      <c r="G526" s="4" t="s">
        <v>7844</v>
      </c>
      <c r="H526" s="3" t="s">
        <v>7932</v>
      </c>
      <c r="I526" s="4" t="s">
        <v>7933</v>
      </c>
      <c r="J526" s="4" t="s">
        <v>7934</v>
      </c>
      <c r="K526" s="5" t="s">
        <v>7935</v>
      </c>
      <c r="L526" s="6">
        <v>3</v>
      </c>
      <c r="M526" s="5" t="s">
        <v>126</v>
      </c>
      <c r="N526" s="88" t="s">
        <v>528</v>
      </c>
      <c r="O526" s="5" t="s">
        <v>141</v>
      </c>
      <c r="P526" s="88" t="s">
        <v>497</v>
      </c>
      <c r="Q526" s="5" t="s">
        <v>194</v>
      </c>
      <c r="R526" s="88">
        <v>11</v>
      </c>
      <c r="S526" s="4" t="s">
        <v>631</v>
      </c>
      <c r="T526" s="66" t="str">
        <f t="shared" si="8"/>
        <v>11. Ciudades y comunidades sostenibles</v>
      </c>
      <c r="U526" s="88" t="s">
        <v>349</v>
      </c>
      <c r="V526" s="4" t="s">
        <v>350</v>
      </c>
      <c r="W526" s="88" t="s">
        <v>349</v>
      </c>
      <c r="X526" s="4" t="s">
        <v>783</v>
      </c>
      <c r="Y526" s="88" t="s">
        <v>497</v>
      </c>
      <c r="Z526" s="4" t="s">
        <v>784</v>
      </c>
      <c r="AA526" s="52" t="s">
        <v>15456</v>
      </c>
      <c r="AB526" s="3" t="s">
        <v>1448</v>
      </c>
      <c r="AC526" s="4" t="s">
        <v>1449</v>
      </c>
      <c r="AD526" s="4" t="s">
        <v>7936</v>
      </c>
      <c r="AE526" s="4" t="s">
        <v>7937</v>
      </c>
      <c r="AF526" s="4" t="s">
        <v>7938</v>
      </c>
      <c r="AG526" s="4" t="s">
        <v>7939</v>
      </c>
      <c r="AH526" s="3">
        <v>2.1800000000000002</v>
      </c>
      <c r="AI526" s="4" t="s">
        <v>7940</v>
      </c>
      <c r="AJ526" s="4" t="s">
        <v>7941</v>
      </c>
      <c r="AK526" s="4" t="s">
        <v>7942</v>
      </c>
      <c r="AL526" s="4" t="s">
        <v>7943</v>
      </c>
      <c r="AM526" s="3">
        <v>0.34</v>
      </c>
      <c r="AN526" s="3">
        <v>0.5</v>
      </c>
      <c r="AO526" s="3">
        <v>0.64</v>
      </c>
      <c r="AP526" s="3">
        <v>0.7</v>
      </c>
      <c r="AQ526" s="3" t="s">
        <v>7944</v>
      </c>
      <c r="AR526" s="5" t="s">
        <v>7945</v>
      </c>
      <c r="AS526" s="5" t="s">
        <v>7946</v>
      </c>
      <c r="AT526" s="4" t="s">
        <v>7839</v>
      </c>
      <c r="AU526" s="4" t="s">
        <v>7840</v>
      </c>
      <c r="AV526" s="4" t="s">
        <v>7947</v>
      </c>
      <c r="AW526" s="4" t="s">
        <v>7770</v>
      </c>
      <c r="AX526" s="4" t="s">
        <v>7771</v>
      </c>
      <c r="AY526" s="4" t="s">
        <v>7948</v>
      </c>
      <c r="AZ526" s="4" t="s">
        <v>7770</v>
      </c>
      <c r="BA526" s="4" t="s">
        <v>7771</v>
      </c>
      <c r="BB526" s="4" t="s">
        <v>7949</v>
      </c>
      <c r="BC526" s="4" t="s">
        <v>7950</v>
      </c>
      <c r="BD526" s="4" t="s">
        <v>7951</v>
      </c>
      <c r="BE526" s="4" t="s">
        <v>7952</v>
      </c>
      <c r="BF526" s="4" t="s">
        <v>7950</v>
      </c>
      <c r="BG526" s="4" t="s">
        <v>7951</v>
      </c>
      <c r="BH526" s="4" t="s">
        <v>7953</v>
      </c>
      <c r="BI526" s="4" t="s">
        <v>7950</v>
      </c>
      <c r="BJ526" s="4" t="s">
        <v>7951</v>
      </c>
      <c r="BK526" s="4" t="s">
        <v>7954</v>
      </c>
      <c r="BL526" s="4" t="s">
        <v>7950</v>
      </c>
      <c r="BM526" s="4" t="s">
        <v>7951</v>
      </c>
      <c r="BN526" s="4" t="s">
        <v>229</v>
      </c>
      <c r="BO526" s="4" t="s">
        <v>229</v>
      </c>
      <c r="BP526" s="4" t="s">
        <v>229</v>
      </c>
      <c r="BQ526" s="4" t="s">
        <v>229</v>
      </c>
      <c r="BR526" s="4" t="s">
        <v>229</v>
      </c>
      <c r="BS526" s="4" t="s">
        <v>229</v>
      </c>
      <c r="BT526" s="4" t="s">
        <v>229</v>
      </c>
      <c r="BU526" s="4" t="s">
        <v>229</v>
      </c>
      <c r="BV526" s="4" t="s">
        <v>7955</v>
      </c>
      <c r="BY526" s="67">
        <v>1000000</v>
      </c>
    </row>
    <row r="527" spans="1:77" ht="15.75" hidden="1">
      <c r="A527" s="49" t="str">
        <f>B527&amp;COUNTIF($B$3:B527,B527)</f>
        <v>07C0019</v>
      </c>
      <c r="B527" s="3" t="s">
        <v>7750</v>
      </c>
      <c r="C527" s="4" t="s">
        <v>7751</v>
      </c>
      <c r="D527" s="4" t="s">
        <v>7752</v>
      </c>
      <c r="E527" s="4" t="s">
        <v>7753</v>
      </c>
      <c r="F527" s="4" t="s">
        <v>7754</v>
      </c>
      <c r="G527" s="4" t="s">
        <v>7844</v>
      </c>
      <c r="H527" s="3" t="s">
        <v>7845</v>
      </c>
      <c r="I527" s="4" t="s">
        <v>7846</v>
      </c>
      <c r="J527" s="4" t="s">
        <v>7829</v>
      </c>
      <c r="K527" s="5" t="s">
        <v>7847</v>
      </c>
      <c r="L527" s="6">
        <v>3</v>
      </c>
      <c r="M527" s="5" t="s">
        <v>126</v>
      </c>
      <c r="N527" s="88">
        <v>1</v>
      </c>
      <c r="O527" s="5" t="s">
        <v>139</v>
      </c>
      <c r="P527" s="88">
        <v>2</v>
      </c>
      <c r="Q527" s="5" t="s">
        <v>188</v>
      </c>
      <c r="R527" s="88">
        <v>11</v>
      </c>
      <c r="S527" s="4" t="s">
        <v>631</v>
      </c>
      <c r="T527" s="66" t="str">
        <f t="shared" si="8"/>
        <v>11. Ciudades y comunidades sostenibles</v>
      </c>
      <c r="U527" s="88" t="s">
        <v>349</v>
      </c>
      <c r="V527" s="4" t="s">
        <v>350</v>
      </c>
      <c r="W527" s="88" t="s">
        <v>349</v>
      </c>
      <c r="X527" s="4" t="s">
        <v>783</v>
      </c>
      <c r="Y527" s="88" t="s">
        <v>349</v>
      </c>
      <c r="Z527" s="4" t="s">
        <v>1720</v>
      </c>
      <c r="AA527" s="52" t="s">
        <v>15472</v>
      </c>
      <c r="AB527" s="3" t="s">
        <v>7848</v>
      </c>
      <c r="AC527" s="4" t="s">
        <v>7849</v>
      </c>
      <c r="AD527" s="4" t="s">
        <v>7850</v>
      </c>
      <c r="AE527" s="4" t="s">
        <v>7851</v>
      </c>
      <c r="AF527" s="4" t="s">
        <v>7852</v>
      </c>
      <c r="AG527" s="4" t="s">
        <v>7853</v>
      </c>
      <c r="AH527" s="8">
        <v>4.0000000000000001E-3</v>
      </c>
      <c r="AI527" s="4" t="s">
        <v>7854</v>
      </c>
      <c r="AJ527" s="4" t="s">
        <v>7855</v>
      </c>
      <c r="AK527" s="4" t="s">
        <v>59</v>
      </c>
      <c r="AL527" s="4" t="s">
        <v>7837</v>
      </c>
      <c r="AM527" s="9">
        <v>1E-3</v>
      </c>
      <c r="AN527" s="9">
        <v>2E-3</v>
      </c>
      <c r="AO527" s="9">
        <v>3.0000000000000001E-3</v>
      </c>
      <c r="AP527" s="9">
        <v>4.0000000000000001E-3</v>
      </c>
      <c r="AQ527" s="6">
        <v>1.6E-2</v>
      </c>
      <c r="AR527" s="5" t="s">
        <v>7853</v>
      </c>
      <c r="AS527" s="5" t="s">
        <v>7856</v>
      </c>
      <c r="AT527" s="4" t="s">
        <v>7839</v>
      </c>
      <c r="AU527" s="4" t="s">
        <v>7840</v>
      </c>
      <c r="AV527" s="4" t="s">
        <v>7857</v>
      </c>
      <c r="AW527" s="4" t="s">
        <v>7839</v>
      </c>
      <c r="AX527" s="4" t="s">
        <v>7840</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W527" t="s">
        <v>7858</v>
      </c>
      <c r="BY527" s="67">
        <v>40000000</v>
      </c>
    </row>
    <row r="528" spans="1:77" ht="15.75" hidden="1">
      <c r="A528" s="49" t="str">
        <f>B528&amp;COUNTIF($B$3:B528,B528)</f>
        <v>07C00110</v>
      </c>
      <c r="B528" s="3" t="s">
        <v>7750</v>
      </c>
      <c r="C528" s="4" t="s">
        <v>7751</v>
      </c>
      <c r="D528" s="4" t="s">
        <v>7752</v>
      </c>
      <c r="E528" s="4" t="s">
        <v>7753</v>
      </c>
      <c r="F528" s="4" t="s">
        <v>7754</v>
      </c>
      <c r="G528" s="4" t="s">
        <v>7844</v>
      </c>
      <c r="H528" s="3" t="s">
        <v>7987</v>
      </c>
      <c r="I528" s="4" t="s">
        <v>7988</v>
      </c>
      <c r="J528" s="4" t="s">
        <v>7989</v>
      </c>
      <c r="K528" s="5" t="s">
        <v>7990</v>
      </c>
      <c r="L528" s="6">
        <v>2</v>
      </c>
      <c r="M528" s="5" t="s">
        <v>22</v>
      </c>
      <c r="N528" s="88">
        <v>2</v>
      </c>
      <c r="O528" s="5" t="s">
        <v>25</v>
      </c>
      <c r="P528" s="88">
        <v>2</v>
      </c>
      <c r="Q528" s="5" t="s">
        <v>180</v>
      </c>
      <c r="R528" s="88">
        <v>11</v>
      </c>
      <c r="S528" s="4" t="s">
        <v>631</v>
      </c>
      <c r="T528" s="66" t="str">
        <f t="shared" si="8"/>
        <v>11. Ciudades y comunidades sostenibles</v>
      </c>
      <c r="U528" s="88" t="s">
        <v>349</v>
      </c>
      <c r="V528" s="4" t="s">
        <v>350</v>
      </c>
      <c r="W528" s="88" t="s">
        <v>349</v>
      </c>
      <c r="X528" s="4" t="s">
        <v>783</v>
      </c>
      <c r="Y528" s="88" t="s">
        <v>840</v>
      </c>
      <c r="Z528" s="4" t="s">
        <v>7991</v>
      </c>
      <c r="AA528" s="52" t="s">
        <v>15491</v>
      </c>
      <c r="AB528" s="3" t="s">
        <v>1324</v>
      </c>
      <c r="AC528" s="4" t="s">
        <v>1325</v>
      </c>
      <c r="AD528" s="4" t="s">
        <v>7992</v>
      </c>
      <c r="AE528" s="4" t="s">
        <v>7962</v>
      </c>
      <c r="AF528" s="4" t="s">
        <v>7993</v>
      </c>
      <c r="AG528" s="4" t="s">
        <v>7994</v>
      </c>
      <c r="AH528" s="3" t="s">
        <v>7995</v>
      </c>
      <c r="AI528" s="3" t="s">
        <v>7996</v>
      </c>
      <c r="AJ528" s="3" t="s">
        <v>7997</v>
      </c>
      <c r="AK528" s="3" t="s">
        <v>59</v>
      </c>
      <c r="AL528" s="3" t="s">
        <v>7998</v>
      </c>
      <c r="AM528" s="9">
        <v>0.25</v>
      </c>
      <c r="AN528" s="9">
        <v>0.5</v>
      </c>
      <c r="AO528" s="9">
        <v>0.75</v>
      </c>
      <c r="AP528" s="9">
        <v>1</v>
      </c>
      <c r="AQ528" s="6">
        <v>1</v>
      </c>
      <c r="AR528" s="5" t="s">
        <v>7999</v>
      </c>
      <c r="AS528" s="5" t="s">
        <v>8000</v>
      </c>
      <c r="AT528" s="4" t="s">
        <v>8001</v>
      </c>
      <c r="AU528" s="4" t="s">
        <v>8002</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7">
        <v>1930715121</v>
      </c>
    </row>
    <row r="529" spans="1:77" ht="15.75" hidden="1">
      <c r="A529" s="49" t="str">
        <f>B529&amp;COUNTIF($B$3:B529,B529)</f>
        <v>07C00111</v>
      </c>
      <c r="B529" s="3" t="s">
        <v>7750</v>
      </c>
      <c r="C529" s="4" t="s">
        <v>7751</v>
      </c>
      <c r="D529" s="4" t="s">
        <v>7752</v>
      </c>
      <c r="E529" s="4" t="s">
        <v>7753</v>
      </c>
      <c r="F529" s="4" t="s">
        <v>7754</v>
      </c>
      <c r="G529" s="4" t="s">
        <v>7844</v>
      </c>
      <c r="H529" s="3" t="s">
        <v>7859</v>
      </c>
      <c r="I529" s="4" t="s">
        <v>7860</v>
      </c>
      <c r="J529" s="4" t="s">
        <v>7861</v>
      </c>
      <c r="K529" s="5" t="s">
        <v>7862</v>
      </c>
      <c r="L529" s="6">
        <v>2</v>
      </c>
      <c r="M529" s="5" t="s">
        <v>22</v>
      </c>
      <c r="N529" s="88">
        <v>2</v>
      </c>
      <c r="O529" s="5" t="s">
        <v>25</v>
      </c>
      <c r="P529" s="88">
        <v>2</v>
      </c>
      <c r="Q529" s="5" t="s">
        <v>180</v>
      </c>
      <c r="R529" s="88">
        <v>11</v>
      </c>
      <c r="S529" s="4" t="s">
        <v>631</v>
      </c>
      <c r="T529" s="66" t="str">
        <f t="shared" si="8"/>
        <v>11. Ciudades y comunidades sostenibles</v>
      </c>
      <c r="U529" s="88" t="s">
        <v>528</v>
      </c>
      <c r="V529" s="4" t="s">
        <v>578</v>
      </c>
      <c r="W529" s="88" t="s">
        <v>840</v>
      </c>
      <c r="X529" s="4" t="s">
        <v>6115</v>
      </c>
      <c r="Y529" s="88" t="s">
        <v>528</v>
      </c>
      <c r="Z529" s="4" t="s">
        <v>6116</v>
      </c>
      <c r="AA529" s="52" t="s">
        <v>15484</v>
      </c>
      <c r="AB529" s="3" t="s">
        <v>1324</v>
      </c>
      <c r="AC529" s="4" t="s">
        <v>1325</v>
      </c>
      <c r="AD529" s="4" t="s">
        <v>7863</v>
      </c>
      <c r="AE529" s="4" t="s">
        <v>7864</v>
      </c>
      <c r="AF529" s="4" t="s">
        <v>7865</v>
      </c>
      <c r="AG529" s="4" t="s">
        <v>7866</v>
      </c>
      <c r="AH529" s="8">
        <v>0.1</v>
      </c>
      <c r="AI529" s="4" t="s">
        <v>7867</v>
      </c>
      <c r="AJ529" s="4" t="s">
        <v>7868</v>
      </c>
      <c r="AK529" s="4" t="s">
        <v>59</v>
      </c>
      <c r="AL529" s="4" t="s">
        <v>7786</v>
      </c>
      <c r="AM529" s="9">
        <v>0.02</v>
      </c>
      <c r="AN529" s="9">
        <v>0.04</v>
      </c>
      <c r="AO529" s="9">
        <v>7.0000000000000007E-2</v>
      </c>
      <c r="AP529" s="9">
        <v>0.1</v>
      </c>
      <c r="AQ529" s="6">
        <v>0.7</v>
      </c>
      <c r="AR529" s="5" t="s">
        <v>7869</v>
      </c>
      <c r="AS529" s="5" t="s">
        <v>7870</v>
      </c>
      <c r="AT529" s="4" t="s">
        <v>7820</v>
      </c>
      <c r="AU529" s="4" t="s">
        <v>7821</v>
      </c>
      <c r="AV529" s="4" t="s">
        <v>7871</v>
      </c>
      <c r="AW529" s="4" t="s">
        <v>7805</v>
      </c>
      <c r="AX529" s="4" t="s">
        <v>7806</v>
      </c>
      <c r="AY529" s="4" t="s">
        <v>7872</v>
      </c>
      <c r="AZ529" s="4" t="s">
        <v>7820</v>
      </c>
      <c r="BA529" s="4" t="s">
        <v>7821</v>
      </c>
      <c r="BB529" s="4" t="s">
        <v>7873</v>
      </c>
      <c r="BC529" s="4" t="s">
        <v>7820</v>
      </c>
      <c r="BD529" s="4" t="s">
        <v>7821</v>
      </c>
      <c r="BE529" s="4" t="s">
        <v>7874</v>
      </c>
      <c r="BF529" s="4" t="s">
        <v>7875</v>
      </c>
      <c r="BG529" s="4" t="s">
        <v>7790</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7">
        <v>383983773</v>
      </c>
    </row>
    <row r="530" spans="1:77" ht="15.75" hidden="1">
      <c r="A530" s="49" t="str">
        <f>B530&amp;COUNTIF($B$3:B530,B530)</f>
        <v>07C00112</v>
      </c>
      <c r="B530" s="3" t="s">
        <v>7750</v>
      </c>
      <c r="C530" s="4" t="s">
        <v>7751</v>
      </c>
      <c r="D530" s="4" t="s">
        <v>7752</v>
      </c>
      <c r="E530" s="4" t="s">
        <v>7753</v>
      </c>
      <c r="F530" s="4" t="s">
        <v>7754</v>
      </c>
      <c r="G530" s="4" t="s">
        <v>7844</v>
      </c>
      <c r="H530" s="3" t="s">
        <v>14</v>
      </c>
      <c r="I530" s="4" t="s">
        <v>16</v>
      </c>
      <c r="J530" s="4" t="s">
        <v>7876</v>
      </c>
      <c r="K530" s="5" t="s">
        <v>7877</v>
      </c>
      <c r="L530" s="6">
        <v>2</v>
      </c>
      <c r="M530" s="5" t="s">
        <v>22</v>
      </c>
      <c r="N530" s="88">
        <v>2</v>
      </c>
      <c r="O530" s="4" t="s">
        <v>25</v>
      </c>
      <c r="P530" s="88">
        <v>2</v>
      </c>
      <c r="Q530" s="4" t="s">
        <v>180</v>
      </c>
      <c r="R530" s="88">
        <v>9</v>
      </c>
      <c r="S530" s="4" t="s">
        <v>7878</v>
      </c>
      <c r="T530" s="66" t="str">
        <f t="shared" si="8"/>
        <v>9. Industria, innovación e infraestructuras</v>
      </c>
      <c r="U530" s="88" t="s">
        <v>528</v>
      </c>
      <c r="V530" s="4" t="s">
        <v>578</v>
      </c>
      <c r="W530" s="88" t="s">
        <v>840</v>
      </c>
      <c r="X530" s="4" t="s">
        <v>6115</v>
      </c>
      <c r="Y530" s="88" t="s">
        <v>528</v>
      </c>
      <c r="Z530" s="4" t="s">
        <v>6116</v>
      </c>
      <c r="AA530" s="52" t="s">
        <v>15484</v>
      </c>
      <c r="AB530" s="3" t="s">
        <v>42</v>
      </c>
      <c r="AC530" s="4" t="s">
        <v>44</v>
      </c>
      <c r="AD530" s="4" t="s">
        <v>7879</v>
      </c>
      <c r="AE530" s="4" t="s">
        <v>7880</v>
      </c>
      <c r="AF530" s="4" t="s">
        <v>7881</v>
      </c>
      <c r="AG530" s="4" t="s">
        <v>7882</v>
      </c>
      <c r="AH530" s="3">
        <v>5906</v>
      </c>
      <c r="AI530" s="4" t="s">
        <v>7883</v>
      </c>
      <c r="AJ530" s="4" t="s">
        <v>7884</v>
      </c>
      <c r="AK530" s="4" t="s">
        <v>403</v>
      </c>
      <c r="AL530" s="4" t="s">
        <v>7885</v>
      </c>
      <c r="AM530" s="3">
        <v>5906</v>
      </c>
      <c r="AN530" s="3">
        <v>5906</v>
      </c>
      <c r="AO530" s="3">
        <v>5906</v>
      </c>
      <c r="AP530" s="3">
        <v>5906</v>
      </c>
      <c r="AQ530" s="6">
        <v>5906</v>
      </c>
      <c r="AR530" s="5" t="s">
        <v>7886</v>
      </c>
      <c r="AS530" s="5" t="s">
        <v>7887</v>
      </c>
      <c r="AT530" s="4" t="s">
        <v>7888</v>
      </c>
      <c r="AU530" s="4" t="s">
        <v>1105</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7">
        <v>457000000</v>
      </c>
    </row>
    <row r="531" spans="1:77" ht="15.75" hidden="1">
      <c r="A531" s="49" t="str">
        <f>B531&amp;COUNTIF($B$3:B531,B531)</f>
        <v>07C00113</v>
      </c>
      <c r="B531" s="3" t="s">
        <v>7750</v>
      </c>
      <c r="C531" s="4" t="s">
        <v>7751</v>
      </c>
      <c r="D531" s="4" t="s">
        <v>7752</v>
      </c>
      <c r="E531" s="4" t="s">
        <v>7913</v>
      </c>
      <c r="F531" s="4" t="s">
        <v>7754</v>
      </c>
      <c r="G531" s="4" t="s">
        <v>7844</v>
      </c>
      <c r="H531" s="3" t="s">
        <v>231</v>
      </c>
      <c r="I531" s="4" t="s">
        <v>232</v>
      </c>
      <c r="J531" s="4" t="s">
        <v>7923</v>
      </c>
      <c r="K531" s="5" t="s">
        <v>7924</v>
      </c>
      <c r="L531" s="6">
        <v>2</v>
      </c>
      <c r="M531" s="5" t="s">
        <v>22</v>
      </c>
      <c r="N531" s="88" t="s">
        <v>349</v>
      </c>
      <c r="O531" s="4" t="s">
        <v>25</v>
      </c>
      <c r="P531" s="88" t="s">
        <v>497</v>
      </c>
      <c r="Q531" s="4" t="s">
        <v>28</v>
      </c>
      <c r="R531" s="88">
        <v>16</v>
      </c>
      <c r="S531" s="4" t="s">
        <v>31</v>
      </c>
      <c r="T531" s="66" t="str">
        <f t="shared" si="8"/>
        <v>16. Paz, justicia e instituciones sólidas</v>
      </c>
      <c r="U531" s="88" t="s">
        <v>497</v>
      </c>
      <c r="V531" s="4" t="s">
        <v>34</v>
      </c>
      <c r="W531" s="88" t="s">
        <v>3581</v>
      </c>
      <c r="X531" s="4" t="s">
        <v>235</v>
      </c>
      <c r="Y531" s="88" t="s">
        <v>349</v>
      </c>
      <c r="Z531" s="4" t="s">
        <v>236</v>
      </c>
      <c r="AA531" s="52" t="s">
        <v>15449</v>
      </c>
      <c r="AB531" s="3" t="s">
        <v>237</v>
      </c>
      <c r="AC531" s="4" t="s">
        <v>238</v>
      </c>
      <c r="AD531" s="4" t="s">
        <v>7925</v>
      </c>
      <c r="AE531" s="4" t="s">
        <v>7926</v>
      </c>
      <c r="AF531" s="4" t="s">
        <v>7927</v>
      </c>
      <c r="AG531" s="4" t="s">
        <v>7928</v>
      </c>
      <c r="AH531" s="3">
        <v>4</v>
      </c>
      <c r="AI531" s="4" t="s">
        <v>7929</v>
      </c>
      <c r="AJ531" s="4" t="s">
        <v>7909</v>
      </c>
      <c r="AK531" s="4" t="s">
        <v>844</v>
      </c>
      <c r="AL531" s="4" t="s">
        <v>7897</v>
      </c>
      <c r="AM531" s="3">
        <v>1</v>
      </c>
      <c r="AN531" s="3">
        <v>2</v>
      </c>
      <c r="AO531" s="3">
        <v>3</v>
      </c>
      <c r="AP531" s="3">
        <v>4</v>
      </c>
      <c r="AQ531" s="6">
        <v>5</v>
      </c>
      <c r="AR531" s="5" t="s">
        <v>7930</v>
      </c>
      <c r="AS531" s="5" t="s">
        <v>7931</v>
      </c>
      <c r="AT531" s="4" t="s">
        <v>7900</v>
      </c>
      <c r="AU531" s="4" t="s">
        <v>7901</v>
      </c>
      <c r="AV531" s="4" t="s">
        <v>229</v>
      </c>
      <c r="AW531" s="4" t="s">
        <v>229</v>
      </c>
      <c r="AX531" s="4" t="s">
        <v>229</v>
      </c>
      <c r="AY531" s="4" t="s">
        <v>229</v>
      </c>
      <c r="AZ531" s="4" t="s">
        <v>229</v>
      </c>
      <c r="BA531" s="4" t="s">
        <v>229</v>
      </c>
      <c r="BB531" s="4" t="s">
        <v>229</v>
      </c>
      <c r="BC531" s="4" t="s">
        <v>229</v>
      </c>
      <c r="BD531" s="4" t="s">
        <v>229</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7">
        <v>285000000</v>
      </c>
    </row>
    <row r="532" spans="1:77" ht="15.75" hidden="1">
      <c r="A532" s="49" t="str">
        <f>B532&amp;COUNTIF($B$3:B532,B532)</f>
        <v>07C00114</v>
      </c>
      <c r="B532" s="3" t="s">
        <v>7750</v>
      </c>
      <c r="C532" s="4" t="s">
        <v>7751</v>
      </c>
      <c r="D532" s="4" t="s">
        <v>7752</v>
      </c>
      <c r="E532" s="4" t="s">
        <v>7753</v>
      </c>
      <c r="F532" s="4" t="s">
        <v>7754</v>
      </c>
      <c r="G532" s="4" t="s">
        <v>7844</v>
      </c>
      <c r="H532" s="3" t="s">
        <v>248</v>
      </c>
      <c r="I532" s="4" t="s">
        <v>249</v>
      </c>
      <c r="J532" s="4" t="s">
        <v>7889</v>
      </c>
      <c r="K532" s="5" t="s">
        <v>7890</v>
      </c>
      <c r="L532" s="6">
        <v>2</v>
      </c>
      <c r="M532" s="5" t="s">
        <v>22</v>
      </c>
      <c r="N532" s="88" t="s">
        <v>497</v>
      </c>
      <c r="O532" s="5" t="s">
        <v>137</v>
      </c>
      <c r="P532" s="88" t="s">
        <v>497</v>
      </c>
      <c r="Q532" s="5" t="s">
        <v>173</v>
      </c>
      <c r="R532" s="88">
        <v>16</v>
      </c>
      <c r="S532" s="4" t="s">
        <v>31</v>
      </c>
      <c r="T532" s="66" t="str">
        <f t="shared" si="8"/>
        <v>16. Paz, justicia e instituciones sólidas</v>
      </c>
      <c r="U532" s="88" t="s">
        <v>528</v>
      </c>
      <c r="V532" s="4" t="s">
        <v>34</v>
      </c>
      <c r="W532" s="88" t="s">
        <v>498</v>
      </c>
      <c r="X532" s="4" t="s">
        <v>37</v>
      </c>
      <c r="Y532" s="88" t="s">
        <v>351</v>
      </c>
      <c r="Z532" s="4" t="s">
        <v>252</v>
      </c>
      <c r="AA532" s="52" t="s">
        <v>15490</v>
      </c>
      <c r="AB532" s="3" t="s">
        <v>253</v>
      </c>
      <c r="AC532" s="4" t="s">
        <v>254</v>
      </c>
      <c r="AD532" s="4" t="s">
        <v>7891</v>
      </c>
      <c r="AE532" s="4" t="s">
        <v>7892</v>
      </c>
      <c r="AF532" s="4" t="s">
        <v>7893</v>
      </c>
      <c r="AG532" s="4" t="s">
        <v>7894</v>
      </c>
      <c r="AH532" s="3">
        <v>4</v>
      </c>
      <c r="AI532" s="4" t="s">
        <v>7895</v>
      </c>
      <c r="AJ532" s="4" t="s">
        <v>7896</v>
      </c>
      <c r="AK532" s="4" t="s">
        <v>844</v>
      </c>
      <c r="AL532" s="4" t="s">
        <v>7897</v>
      </c>
      <c r="AM532" s="3">
        <v>1</v>
      </c>
      <c r="AN532" s="3">
        <v>2</v>
      </c>
      <c r="AO532" s="3">
        <v>3</v>
      </c>
      <c r="AP532" s="3">
        <v>4</v>
      </c>
      <c r="AQ532" s="6">
        <v>5</v>
      </c>
      <c r="AR532" s="5" t="s">
        <v>7898</v>
      </c>
      <c r="AS532" s="5" t="s">
        <v>7899</v>
      </c>
      <c r="AT532" s="4" t="s">
        <v>7900</v>
      </c>
      <c r="AU532" s="4" t="s">
        <v>7901</v>
      </c>
      <c r="AV532" s="4" t="s">
        <v>229</v>
      </c>
      <c r="AW532" s="4" t="s">
        <v>229</v>
      </c>
      <c r="AX532" s="4" t="s">
        <v>229</v>
      </c>
      <c r="AY532" s="4" t="s">
        <v>229</v>
      </c>
      <c r="AZ532" s="4" t="s">
        <v>229</v>
      </c>
      <c r="BA532" s="4" t="s">
        <v>229</v>
      </c>
      <c r="BB532" s="4" t="s">
        <v>229</v>
      </c>
      <c r="BC532" s="4" t="s">
        <v>229</v>
      </c>
      <c r="BD532" s="4" t="s">
        <v>229</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7">
        <v>3746210242</v>
      </c>
    </row>
    <row r="533" spans="1:77" ht="15.75" hidden="1">
      <c r="A533" s="49" t="str">
        <f>B533&amp;COUNTIF($B$3:B533,B533)</f>
        <v>07C00115</v>
      </c>
      <c r="B533" s="3" t="s">
        <v>7750</v>
      </c>
      <c r="C533" s="4" t="s">
        <v>7751</v>
      </c>
      <c r="D533" s="4" t="s">
        <v>7752</v>
      </c>
      <c r="E533" s="4" t="s">
        <v>7753</v>
      </c>
      <c r="F533" s="4" t="s">
        <v>7754</v>
      </c>
      <c r="G533" s="4" t="s">
        <v>7844</v>
      </c>
      <c r="H533" s="3" t="s">
        <v>263</v>
      </c>
      <c r="I533" s="4" t="s">
        <v>264</v>
      </c>
      <c r="J533" s="4" t="s">
        <v>7902</v>
      </c>
      <c r="K533" s="5" t="s">
        <v>7903</v>
      </c>
      <c r="L533" s="6">
        <v>2</v>
      </c>
      <c r="M533" s="5" t="s">
        <v>22</v>
      </c>
      <c r="N533" s="88" t="s">
        <v>497</v>
      </c>
      <c r="O533" s="4" t="s">
        <v>137</v>
      </c>
      <c r="P533" s="88" t="s">
        <v>3581</v>
      </c>
      <c r="Q533" s="4" t="s">
        <v>179</v>
      </c>
      <c r="R533" s="88">
        <v>5</v>
      </c>
      <c r="S533" s="4" t="s">
        <v>268</v>
      </c>
      <c r="T533" s="66" t="str">
        <f t="shared" si="8"/>
        <v xml:space="preserve">5. Igualdad de género </v>
      </c>
      <c r="U533" s="88" t="s">
        <v>497</v>
      </c>
      <c r="V533" s="4" t="s">
        <v>34</v>
      </c>
      <c r="W533" s="88" t="s">
        <v>349</v>
      </c>
      <c r="X533" s="4" t="s">
        <v>269</v>
      </c>
      <c r="Y533" s="88" t="s">
        <v>840</v>
      </c>
      <c r="Z533" s="4" t="s">
        <v>270</v>
      </c>
      <c r="AA533" s="52" t="s">
        <v>15450</v>
      </c>
      <c r="AB533" s="3" t="s">
        <v>271</v>
      </c>
      <c r="AC533" s="4" t="s">
        <v>272</v>
      </c>
      <c r="AD533" s="4" t="s">
        <v>7904</v>
      </c>
      <c r="AE533" s="4" t="s">
        <v>7905</v>
      </c>
      <c r="AF533" s="4" t="s">
        <v>7906</v>
      </c>
      <c r="AG533" s="4" t="s">
        <v>7907</v>
      </c>
      <c r="AH533" s="3">
        <v>4</v>
      </c>
      <c r="AI533" s="4" t="s">
        <v>7908</v>
      </c>
      <c r="AJ533" s="4" t="s">
        <v>7909</v>
      </c>
      <c r="AK533" s="4" t="s">
        <v>844</v>
      </c>
      <c r="AL533" s="4" t="s">
        <v>7910</v>
      </c>
      <c r="AM533" s="3">
        <v>1</v>
      </c>
      <c r="AN533" s="3">
        <v>2</v>
      </c>
      <c r="AO533" s="3">
        <v>3</v>
      </c>
      <c r="AP533" s="3">
        <v>4</v>
      </c>
      <c r="AQ533" s="6">
        <v>5</v>
      </c>
      <c r="AR533" s="5" t="s">
        <v>7911</v>
      </c>
      <c r="AS533" s="5" t="s">
        <v>7912</v>
      </c>
      <c r="AT533" s="4" t="s">
        <v>7888</v>
      </c>
      <c r="AU533" s="4" t="s">
        <v>1105</v>
      </c>
      <c r="AV533" s="4" t="s">
        <v>229</v>
      </c>
      <c r="AW533" s="4" t="s">
        <v>229</v>
      </c>
      <c r="AX533" s="4" t="s">
        <v>229</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7">
        <v>2486882610</v>
      </c>
    </row>
    <row r="534" spans="1:77" ht="15.75" hidden="1">
      <c r="A534" s="49" t="str">
        <f>B534&amp;COUNTIF($B$3:B534,B534)</f>
        <v>07C00116</v>
      </c>
      <c r="B534" s="3" t="s">
        <v>7750</v>
      </c>
      <c r="C534" s="4" t="s">
        <v>7751</v>
      </c>
      <c r="D534" s="4" t="s">
        <v>7752</v>
      </c>
      <c r="E534" s="4" t="s">
        <v>7913</v>
      </c>
      <c r="F534" s="4" t="s">
        <v>7754</v>
      </c>
      <c r="G534" s="4" t="s">
        <v>7844</v>
      </c>
      <c r="H534" s="3" t="s">
        <v>282</v>
      </c>
      <c r="I534" s="4" t="s">
        <v>283</v>
      </c>
      <c r="J534" s="4" t="s">
        <v>7914</v>
      </c>
      <c r="K534" s="5" t="s">
        <v>7915</v>
      </c>
      <c r="L534" s="6">
        <v>2</v>
      </c>
      <c r="M534" s="5" t="s">
        <v>22</v>
      </c>
      <c r="N534" s="88" t="s">
        <v>497</v>
      </c>
      <c r="O534" s="5" t="s">
        <v>137</v>
      </c>
      <c r="P534" s="88" t="s">
        <v>3581</v>
      </c>
      <c r="Q534" s="5" t="s">
        <v>179</v>
      </c>
      <c r="R534" s="88">
        <v>10</v>
      </c>
      <c r="S534" s="4" t="s">
        <v>286</v>
      </c>
      <c r="T534" s="66" t="str">
        <f t="shared" si="8"/>
        <v xml:space="preserve">10. Reducción de las desigualdades </v>
      </c>
      <c r="U534" s="88" t="s">
        <v>497</v>
      </c>
      <c r="V534" s="4" t="s">
        <v>34</v>
      </c>
      <c r="W534" s="88" t="s">
        <v>349</v>
      </c>
      <c r="X534" s="4" t="s">
        <v>269</v>
      </c>
      <c r="Y534" s="88" t="s">
        <v>840</v>
      </c>
      <c r="Z534" s="4" t="s">
        <v>270</v>
      </c>
      <c r="AA534" s="52" t="s">
        <v>15450</v>
      </c>
      <c r="AB534" s="3" t="s">
        <v>287</v>
      </c>
      <c r="AC534" s="4" t="s">
        <v>288</v>
      </c>
      <c r="AD534" s="4" t="s">
        <v>7916</v>
      </c>
      <c r="AE534" s="4" t="s">
        <v>7917</v>
      </c>
      <c r="AF534" s="4" t="s">
        <v>7918</v>
      </c>
      <c r="AG534" s="4" t="s">
        <v>7919</v>
      </c>
      <c r="AH534" s="3">
        <v>4</v>
      </c>
      <c r="AI534" s="4" t="s">
        <v>7920</v>
      </c>
      <c r="AJ534" s="4" t="s">
        <v>7909</v>
      </c>
      <c r="AK534" s="4" t="s">
        <v>844</v>
      </c>
      <c r="AL534" s="4" t="s">
        <v>7885</v>
      </c>
      <c r="AM534" s="3">
        <v>1</v>
      </c>
      <c r="AN534" s="3">
        <v>2</v>
      </c>
      <c r="AO534" s="3">
        <v>3</v>
      </c>
      <c r="AP534" s="3">
        <v>4</v>
      </c>
      <c r="AQ534" s="6">
        <v>5</v>
      </c>
      <c r="AR534" s="5" t="s">
        <v>7921</v>
      </c>
      <c r="AS534" s="5" t="s">
        <v>7922</v>
      </c>
      <c r="AT534" s="4" t="s">
        <v>7888</v>
      </c>
      <c r="AU534" s="4" t="s">
        <v>1105</v>
      </c>
      <c r="AV534" s="4" t="s">
        <v>229</v>
      </c>
      <c r="AW534" s="4" t="s">
        <v>229</v>
      </c>
      <c r="AX534" s="4" t="s">
        <v>229</v>
      </c>
      <c r="AY534" s="4" t="s">
        <v>229</v>
      </c>
      <c r="AZ534" s="4" t="s">
        <v>229</v>
      </c>
      <c r="BA534" s="4" t="s">
        <v>229</v>
      </c>
      <c r="BB534" s="4" t="s">
        <v>229</v>
      </c>
      <c r="BC534" s="4" t="s">
        <v>229</v>
      </c>
      <c r="BD534" s="4" t="s">
        <v>229</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7">
        <v>1505561773</v>
      </c>
    </row>
    <row r="535" spans="1:77" ht="15.75" hidden="1">
      <c r="A535" s="49" t="str">
        <f>B535&amp;COUNTIF($B$3:B535,B535)</f>
        <v>07C00117</v>
      </c>
      <c r="B535" s="3" t="s">
        <v>7750</v>
      </c>
      <c r="C535" s="4" t="s">
        <v>7751</v>
      </c>
      <c r="D535" s="4" t="s">
        <v>7752</v>
      </c>
      <c r="E535" s="4" t="s">
        <v>7753</v>
      </c>
      <c r="F535" s="4" t="s">
        <v>7754</v>
      </c>
      <c r="G535" s="4" t="s">
        <v>7844</v>
      </c>
      <c r="H535" s="3" t="s">
        <v>345</v>
      </c>
      <c r="I535" s="4" t="s">
        <v>346</v>
      </c>
      <c r="J535" s="4" t="s">
        <v>347</v>
      </c>
      <c r="K535" s="5" t="s">
        <v>8020</v>
      </c>
      <c r="L535" s="6">
        <v>2</v>
      </c>
      <c r="M535" s="5" t="s">
        <v>22</v>
      </c>
      <c r="N535" s="88" t="s">
        <v>497</v>
      </c>
      <c r="O535" s="5" t="s">
        <v>137</v>
      </c>
      <c r="P535" s="88" t="s">
        <v>3581</v>
      </c>
      <c r="Q535" s="5" t="s">
        <v>179</v>
      </c>
      <c r="R535" s="88" t="s">
        <v>1593</v>
      </c>
      <c r="S535" s="4" t="s">
        <v>286</v>
      </c>
      <c r="T535" s="66" t="str">
        <f t="shared" si="8"/>
        <v xml:space="preserve">10. Reducción de las desigualdades </v>
      </c>
      <c r="U535" s="88" t="s">
        <v>349</v>
      </c>
      <c r="V535" s="4" t="s">
        <v>350</v>
      </c>
      <c r="W535" s="88" t="s">
        <v>351</v>
      </c>
      <c r="X535" s="4" t="s">
        <v>352</v>
      </c>
      <c r="Y535" s="88" t="s">
        <v>353</v>
      </c>
      <c r="Z535" s="4" t="s">
        <v>354</v>
      </c>
      <c r="AA535" s="52" t="s">
        <v>1351</v>
      </c>
      <c r="AB535" s="3" t="s">
        <v>2510</v>
      </c>
      <c r="AC535" s="4" t="s">
        <v>355</v>
      </c>
      <c r="AD535" s="4" t="s">
        <v>356</v>
      </c>
      <c r="AE535" s="4" t="s">
        <v>357</v>
      </c>
      <c r="AF535" s="4" t="s">
        <v>358</v>
      </c>
      <c r="AG535" s="4" t="s">
        <v>359</v>
      </c>
      <c r="AH535" s="8">
        <v>1</v>
      </c>
      <c r="AI535" s="4" t="s">
        <v>360</v>
      </c>
      <c r="AJ535" s="4" t="s">
        <v>361</v>
      </c>
      <c r="AK535" s="4" t="s">
        <v>59</v>
      </c>
      <c r="AL535" s="4" t="s">
        <v>362</v>
      </c>
      <c r="AM535" s="3">
        <v>0</v>
      </c>
      <c r="AN535" s="3">
        <v>0.5</v>
      </c>
      <c r="AO535" s="3">
        <v>1</v>
      </c>
      <c r="AP535" s="3">
        <v>1</v>
      </c>
      <c r="AQ535" s="3">
        <v>1</v>
      </c>
      <c r="AR535" s="4" t="s">
        <v>363</v>
      </c>
      <c r="AS535" s="4" t="s">
        <v>364</v>
      </c>
      <c r="AT535" s="4" t="s">
        <v>362</v>
      </c>
      <c r="AU535" s="4" t="s">
        <v>362</v>
      </c>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Y535" s="67">
        <v>1110476335</v>
      </c>
    </row>
    <row r="536" spans="1:77" ht="15.75" hidden="1">
      <c r="A536" s="49" t="str">
        <f>B536&amp;COUNTIF($B$3:B536,B536)</f>
        <v>07CD011</v>
      </c>
      <c r="B536" s="3" t="s">
        <v>8021</v>
      </c>
      <c r="C536" s="4" t="s">
        <v>8022</v>
      </c>
      <c r="D536" s="4" t="s">
        <v>8023</v>
      </c>
      <c r="E536" s="4" t="s">
        <v>8024</v>
      </c>
      <c r="F536" s="4" t="s">
        <v>8025</v>
      </c>
      <c r="G536" s="4" t="s">
        <v>8026</v>
      </c>
      <c r="H536" s="3" t="s">
        <v>8027</v>
      </c>
      <c r="I536" s="4" t="s">
        <v>8028</v>
      </c>
      <c r="J536" s="4" t="s">
        <v>8029</v>
      </c>
      <c r="K536" s="5" t="s">
        <v>8030</v>
      </c>
      <c r="L536" s="6">
        <v>3</v>
      </c>
      <c r="M536" s="5" t="s">
        <v>126</v>
      </c>
      <c r="N536" s="88" t="s">
        <v>528</v>
      </c>
      <c r="O536" s="4" t="s">
        <v>141</v>
      </c>
      <c r="P536" s="88" t="s">
        <v>497</v>
      </c>
      <c r="Q536" s="4" t="s">
        <v>194</v>
      </c>
      <c r="R536" s="88">
        <v>9</v>
      </c>
      <c r="S536" s="4" t="s">
        <v>7878</v>
      </c>
      <c r="T536" s="66" t="str">
        <f t="shared" si="8"/>
        <v>9. Industria, innovación e infraestructuras</v>
      </c>
      <c r="U536" s="88" t="s">
        <v>528</v>
      </c>
      <c r="V536" s="4" t="s">
        <v>578</v>
      </c>
      <c r="W536" s="88" t="s">
        <v>840</v>
      </c>
      <c r="X536" s="4" t="s">
        <v>6115</v>
      </c>
      <c r="Y536" s="88" t="s">
        <v>349</v>
      </c>
      <c r="Z536" s="4" t="s">
        <v>8031</v>
      </c>
      <c r="AA536" s="52" t="s">
        <v>15492</v>
      </c>
      <c r="AB536" s="3" t="s">
        <v>8032</v>
      </c>
      <c r="AC536" s="4" t="s">
        <v>8033</v>
      </c>
      <c r="AD536" s="4" t="s">
        <v>8034</v>
      </c>
      <c r="AE536" s="4" t="s">
        <v>8035</v>
      </c>
      <c r="AF536" s="4" t="s">
        <v>8029</v>
      </c>
      <c r="AG536" s="4" t="s">
        <v>8036</v>
      </c>
      <c r="AH536" s="8">
        <v>1</v>
      </c>
      <c r="AI536" s="4" t="s">
        <v>8037</v>
      </c>
      <c r="AJ536" s="4" t="s">
        <v>8038</v>
      </c>
      <c r="AK536" s="4" t="s">
        <v>59</v>
      </c>
      <c r="AL536" s="4" t="s">
        <v>8039</v>
      </c>
      <c r="AM536" s="9">
        <v>0.25</v>
      </c>
      <c r="AN536" s="9">
        <v>0.5</v>
      </c>
      <c r="AO536" s="9">
        <v>0.75</v>
      </c>
      <c r="AP536" s="9">
        <v>1</v>
      </c>
      <c r="AQ536" s="6">
        <v>0.95</v>
      </c>
      <c r="AR536" s="5" t="s">
        <v>8040</v>
      </c>
      <c r="AS536" s="5" t="s">
        <v>8041</v>
      </c>
      <c r="AT536" s="4" t="s">
        <v>8042</v>
      </c>
      <c r="AU536" s="4" t="s">
        <v>8043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7">
        <v>1171662741.5999999</v>
      </c>
    </row>
    <row r="537" spans="1:77" ht="15.75" hidden="1">
      <c r="A537" s="49" t="str">
        <f>B537&amp;COUNTIF($B$3:B537,B537)</f>
        <v>07CD012</v>
      </c>
      <c r="B537" s="3" t="s">
        <v>8021</v>
      </c>
      <c r="C537" s="4" t="s">
        <v>8022</v>
      </c>
      <c r="D537" s="4" t="s">
        <v>8023</v>
      </c>
      <c r="E537" s="4" t="s">
        <v>8024</v>
      </c>
      <c r="F537" s="4" t="s">
        <v>8025</v>
      </c>
      <c r="G537" s="4" t="s">
        <v>8026</v>
      </c>
      <c r="H537" s="3" t="s">
        <v>14</v>
      </c>
      <c r="I537" s="4" t="s">
        <v>16</v>
      </c>
      <c r="J537" s="4" t="s">
        <v>8044</v>
      </c>
      <c r="K537" s="5" t="s">
        <v>8045</v>
      </c>
      <c r="L537" s="6">
        <v>2</v>
      </c>
      <c r="M537" s="5" t="s">
        <v>22</v>
      </c>
      <c r="N537" s="88">
        <v>1</v>
      </c>
      <c r="O537" s="5" t="s">
        <v>137</v>
      </c>
      <c r="P537" s="88">
        <v>1</v>
      </c>
      <c r="Q537" s="5" t="s">
        <v>173</v>
      </c>
      <c r="R537" s="88">
        <v>11</v>
      </c>
      <c r="S537" s="4" t="s">
        <v>631</v>
      </c>
      <c r="T537" s="66" t="str">
        <f t="shared" si="8"/>
        <v>11. Ciudades y comunidades sostenibles</v>
      </c>
      <c r="U537" s="88" t="s">
        <v>528</v>
      </c>
      <c r="V537" s="4" t="s">
        <v>578</v>
      </c>
      <c r="W537" s="88" t="s">
        <v>840</v>
      </c>
      <c r="X537" s="4" t="s">
        <v>6115</v>
      </c>
      <c r="Y537" s="88" t="s">
        <v>349</v>
      </c>
      <c r="Z537" s="4" t="s">
        <v>8031</v>
      </c>
      <c r="AA537" s="52" t="s">
        <v>15492</v>
      </c>
      <c r="AB537" s="3" t="s">
        <v>42</v>
      </c>
      <c r="AC537" s="4" t="s">
        <v>44</v>
      </c>
      <c r="AD537" s="4" t="s">
        <v>8046</v>
      </c>
      <c r="AE537" s="4" t="s">
        <v>8047</v>
      </c>
      <c r="AF537" s="4" t="s">
        <v>8048</v>
      </c>
      <c r="AG537" s="4" t="s">
        <v>8049</v>
      </c>
      <c r="AH537" s="3">
        <v>308</v>
      </c>
      <c r="AI537" s="4" t="s">
        <v>8050</v>
      </c>
      <c r="AJ537" s="4" t="s">
        <v>403</v>
      </c>
      <c r="AK537" s="4" t="s">
        <v>403</v>
      </c>
      <c r="AL537" s="4" t="s">
        <v>8051</v>
      </c>
      <c r="AM537" s="3">
        <v>308</v>
      </c>
      <c r="AN537" s="3">
        <v>308</v>
      </c>
      <c r="AO537" s="3">
        <v>308</v>
      </c>
      <c r="AP537" s="3">
        <v>308</v>
      </c>
      <c r="AQ537" s="3" t="s">
        <v>8052</v>
      </c>
      <c r="AR537" s="5" t="s">
        <v>8053</v>
      </c>
      <c r="AS537" s="5" t="s">
        <v>8054</v>
      </c>
      <c r="AT537" s="4" t="s">
        <v>8055</v>
      </c>
      <c r="AU537" s="4" t="s">
        <v>8043</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7">
        <v>89381528.38000001</v>
      </c>
    </row>
    <row r="538" spans="1:77" ht="15.75" hidden="1">
      <c r="A538" s="49" t="str">
        <f>B538&amp;COUNTIF($B$3:B538,B538)</f>
        <v>07CD013</v>
      </c>
      <c r="B538" s="3" t="s">
        <v>8021</v>
      </c>
      <c r="C538" s="4" t="s">
        <v>8022</v>
      </c>
      <c r="D538" s="4" t="s">
        <v>8023</v>
      </c>
      <c r="E538" s="4" t="s">
        <v>8024</v>
      </c>
      <c r="F538" s="4" t="s">
        <v>8025</v>
      </c>
      <c r="G538" s="4" t="s">
        <v>8056</v>
      </c>
      <c r="H538" s="3" t="s">
        <v>231</v>
      </c>
      <c r="I538" s="4" t="s">
        <v>232</v>
      </c>
      <c r="J538" s="4" t="s">
        <v>8057</v>
      </c>
      <c r="K538" s="5" t="s">
        <v>8058</v>
      </c>
      <c r="L538" s="6">
        <v>2</v>
      </c>
      <c r="M538" s="5" t="s">
        <v>22</v>
      </c>
      <c r="N538" s="88" t="s">
        <v>349</v>
      </c>
      <c r="O538" s="4" t="s">
        <v>25</v>
      </c>
      <c r="P538" s="88" t="s">
        <v>497</v>
      </c>
      <c r="Q538" s="4" t="s">
        <v>28</v>
      </c>
      <c r="R538" s="88">
        <v>16</v>
      </c>
      <c r="S538" s="4" t="s">
        <v>31</v>
      </c>
      <c r="T538" s="66" t="str">
        <f t="shared" si="8"/>
        <v>16. Paz, justicia e instituciones sólidas</v>
      </c>
      <c r="U538" s="88" t="s">
        <v>497</v>
      </c>
      <c r="V538" s="4" t="s">
        <v>34</v>
      </c>
      <c r="W538" s="88" t="s">
        <v>3581</v>
      </c>
      <c r="X538" s="4" t="s">
        <v>235</v>
      </c>
      <c r="Y538" s="88" t="s">
        <v>349</v>
      </c>
      <c r="Z538" s="4" t="s">
        <v>236</v>
      </c>
      <c r="AA538" s="52" t="s">
        <v>15449</v>
      </c>
      <c r="AB538" s="3" t="s">
        <v>237</v>
      </c>
      <c r="AC538" s="4" t="s">
        <v>238</v>
      </c>
      <c r="AD538" s="4" t="s">
        <v>8059</v>
      </c>
      <c r="AE538" s="4" t="s">
        <v>8060</v>
      </c>
      <c r="AF538" s="4" t="s">
        <v>8061</v>
      </c>
      <c r="AG538" s="4" t="s">
        <v>8062</v>
      </c>
      <c r="AH538" s="3">
        <v>70</v>
      </c>
      <c r="AI538" s="4" t="s">
        <v>8063</v>
      </c>
      <c r="AJ538" s="4" t="s">
        <v>8064</v>
      </c>
      <c r="AK538" s="4" t="s">
        <v>403</v>
      </c>
      <c r="AL538" s="4" t="s">
        <v>8065</v>
      </c>
      <c r="AM538" s="8">
        <v>0</v>
      </c>
      <c r="AN538" s="8">
        <v>35</v>
      </c>
      <c r="AO538" s="8">
        <v>70</v>
      </c>
      <c r="AP538" s="8">
        <v>70</v>
      </c>
      <c r="AQ538" s="3" t="s">
        <v>8066</v>
      </c>
      <c r="AR538" s="5" t="s">
        <v>8067</v>
      </c>
      <c r="AS538" s="5" t="s">
        <v>8068</v>
      </c>
      <c r="AT538" s="4" t="s">
        <v>8069</v>
      </c>
      <c r="AU538" s="4" t="s">
        <v>8043</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7">
        <v>250000</v>
      </c>
    </row>
    <row r="539" spans="1:77" ht="15.75" hidden="1">
      <c r="A539" s="49" t="str">
        <f>B539&amp;COUNTIF($B$3:B539,B539)</f>
        <v>07CD014</v>
      </c>
      <c r="B539" s="3" t="s">
        <v>8021</v>
      </c>
      <c r="C539" s="4" t="s">
        <v>8022</v>
      </c>
      <c r="D539" s="4" t="s">
        <v>8023</v>
      </c>
      <c r="E539" s="4" t="s">
        <v>8024</v>
      </c>
      <c r="F539" s="4" t="s">
        <v>8025</v>
      </c>
      <c r="G539" s="4" t="s">
        <v>8026</v>
      </c>
      <c r="H539" s="3" t="s">
        <v>248</v>
      </c>
      <c r="I539" s="4" t="s">
        <v>249</v>
      </c>
      <c r="J539" s="4" t="s">
        <v>362</v>
      </c>
      <c r="K539" s="5" t="s">
        <v>8070</v>
      </c>
      <c r="L539" s="6">
        <v>2</v>
      </c>
      <c r="M539" s="5" t="s">
        <v>22</v>
      </c>
      <c r="N539" s="88" t="s">
        <v>528</v>
      </c>
      <c r="O539" s="5" t="s">
        <v>138</v>
      </c>
      <c r="P539" s="88" t="s">
        <v>528</v>
      </c>
      <c r="Q539" s="5" t="s">
        <v>185</v>
      </c>
      <c r="R539" s="88">
        <v>16</v>
      </c>
      <c r="S539" s="4" t="s">
        <v>31</v>
      </c>
      <c r="T539" s="66" t="str">
        <f t="shared" si="8"/>
        <v>16. Paz, justicia e instituciones sólidas</v>
      </c>
      <c r="U539" s="88" t="s">
        <v>497</v>
      </c>
      <c r="V539" s="4" t="s">
        <v>34</v>
      </c>
      <c r="W539" s="88" t="s">
        <v>528</v>
      </c>
      <c r="X539" s="4" t="s">
        <v>37</v>
      </c>
      <c r="Y539" s="88" t="s">
        <v>840</v>
      </c>
      <c r="Z539" s="4" t="s">
        <v>252</v>
      </c>
      <c r="AA539" s="52" t="s">
        <v>122</v>
      </c>
      <c r="AB539" s="3" t="s">
        <v>253</v>
      </c>
      <c r="AC539" s="4" t="s">
        <v>254</v>
      </c>
      <c r="AD539" s="4" t="s">
        <v>362</v>
      </c>
      <c r="AE539" s="4" t="s">
        <v>362</v>
      </c>
      <c r="AF539" s="4" t="s">
        <v>362</v>
      </c>
      <c r="AG539" s="4" t="s">
        <v>362</v>
      </c>
      <c r="AH539" s="3">
        <v>308</v>
      </c>
      <c r="AI539" s="4" t="s">
        <v>8050</v>
      </c>
      <c r="AJ539" s="4" t="s">
        <v>403</v>
      </c>
      <c r="AK539" s="4" t="s">
        <v>403</v>
      </c>
      <c r="AL539" s="4" t="s">
        <v>8051</v>
      </c>
      <c r="AM539" s="3">
        <v>308</v>
      </c>
      <c r="AN539" s="3">
        <v>308</v>
      </c>
      <c r="AO539" s="3">
        <v>308</v>
      </c>
      <c r="AP539" s="3">
        <v>308</v>
      </c>
      <c r="AQ539" s="3" t="s">
        <v>8052</v>
      </c>
      <c r="AR539" s="5" t="s">
        <v>8053</v>
      </c>
      <c r="AS539" s="5" t="s">
        <v>8054</v>
      </c>
      <c r="AT539" s="4" t="s">
        <v>8055</v>
      </c>
      <c r="AU539" s="4" t="s">
        <v>8043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7">
        <v>250000</v>
      </c>
    </row>
    <row r="540" spans="1:77" ht="15.75" hidden="1">
      <c r="A540" s="49" t="str">
        <f>B540&amp;COUNTIF($B$3:B540,B540)</f>
        <v>07CD015</v>
      </c>
      <c r="B540" s="3" t="s">
        <v>8021</v>
      </c>
      <c r="C540" s="4" t="s">
        <v>8022</v>
      </c>
      <c r="D540" s="4" t="s">
        <v>8023</v>
      </c>
      <c r="E540" s="4" t="s">
        <v>8024</v>
      </c>
      <c r="F540" s="4" t="s">
        <v>8025</v>
      </c>
      <c r="G540" s="4" t="s">
        <v>8026</v>
      </c>
      <c r="H540" s="3" t="s">
        <v>263</v>
      </c>
      <c r="I540" s="4" t="s">
        <v>264</v>
      </c>
      <c r="J540" s="4" t="s">
        <v>362</v>
      </c>
      <c r="K540" s="5" t="s">
        <v>8071</v>
      </c>
      <c r="L540" s="6">
        <v>2</v>
      </c>
      <c r="M540" s="5" t="s">
        <v>22</v>
      </c>
      <c r="N540" s="88" t="s">
        <v>497</v>
      </c>
      <c r="O540" s="4" t="s">
        <v>137</v>
      </c>
      <c r="P540" s="88" t="s">
        <v>3581</v>
      </c>
      <c r="Q540" s="4" t="s">
        <v>179</v>
      </c>
      <c r="R540" s="88">
        <v>5</v>
      </c>
      <c r="S540" s="4" t="s">
        <v>268</v>
      </c>
      <c r="T540" s="66" t="str">
        <f t="shared" si="8"/>
        <v xml:space="preserve">5. Igualdad de género </v>
      </c>
      <c r="U540" s="88" t="s">
        <v>497</v>
      </c>
      <c r="V540" s="4" t="s">
        <v>34</v>
      </c>
      <c r="W540" s="88" t="s">
        <v>349</v>
      </c>
      <c r="X540" s="4" t="s">
        <v>269</v>
      </c>
      <c r="Y540" s="88" t="s">
        <v>840</v>
      </c>
      <c r="Z540" s="4" t="s">
        <v>270</v>
      </c>
      <c r="AA540" s="52" t="s">
        <v>15450</v>
      </c>
      <c r="AB540" s="3" t="s">
        <v>271</v>
      </c>
      <c r="AC540" s="4" t="s">
        <v>272</v>
      </c>
      <c r="AD540" s="4" t="s">
        <v>362</v>
      </c>
      <c r="AE540" s="4" t="s">
        <v>362</v>
      </c>
      <c r="AF540" s="4" t="s">
        <v>362</v>
      </c>
      <c r="AG540" s="4" t="s">
        <v>362</v>
      </c>
      <c r="AH540" s="3">
        <v>308</v>
      </c>
      <c r="AI540" s="4" t="s">
        <v>8050</v>
      </c>
      <c r="AJ540" s="4" t="s">
        <v>403</v>
      </c>
      <c r="AK540" s="4" t="s">
        <v>403</v>
      </c>
      <c r="AL540" s="4" t="s">
        <v>8051</v>
      </c>
      <c r="AM540" s="3">
        <v>308</v>
      </c>
      <c r="AN540" s="3">
        <v>308</v>
      </c>
      <c r="AO540" s="3">
        <v>308</v>
      </c>
      <c r="AP540" s="3">
        <v>308</v>
      </c>
      <c r="AQ540" s="3" t="s">
        <v>8052</v>
      </c>
      <c r="AR540" s="5" t="s">
        <v>8053</v>
      </c>
      <c r="AS540" s="5" t="s">
        <v>8054</v>
      </c>
      <c r="AT540" s="4" t="s">
        <v>8055</v>
      </c>
      <c r="AU540" s="4" t="s">
        <v>8043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7">
        <v>250000</v>
      </c>
    </row>
    <row r="541" spans="1:77" ht="15.75" hidden="1">
      <c r="A541" s="49" t="str">
        <f>B541&amp;COUNTIF($B$3:B541,B541)</f>
        <v>07CD016</v>
      </c>
      <c r="B541" s="3" t="s">
        <v>8021</v>
      </c>
      <c r="C541" s="4" t="s">
        <v>8022</v>
      </c>
      <c r="D541" s="4" t="s">
        <v>8023</v>
      </c>
      <c r="E541" s="4" t="s">
        <v>8024</v>
      </c>
      <c r="F541" s="4" t="s">
        <v>8025</v>
      </c>
      <c r="G541" s="4" t="s">
        <v>8026</v>
      </c>
      <c r="H541" s="3" t="s">
        <v>282</v>
      </c>
      <c r="I541" s="4" t="s">
        <v>283</v>
      </c>
      <c r="J541" s="4" t="s">
        <v>8029</v>
      </c>
      <c r="K541" s="5" t="s">
        <v>8072</v>
      </c>
      <c r="L541" s="6">
        <v>2</v>
      </c>
      <c r="M541" s="5" t="s">
        <v>22</v>
      </c>
      <c r="N541" s="88" t="s">
        <v>497</v>
      </c>
      <c r="O541" s="5" t="s">
        <v>137</v>
      </c>
      <c r="P541" s="88" t="s">
        <v>3581</v>
      </c>
      <c r="Q541" s="5" t="s">
        <v>179</v>
      </c>
      <c r="R541" s="88">
        <v>10</v>
      </c>
      <c r="S541" s="4" t="s">
        <v>286</v>
      </c>
      <c r="T541" s="66" t="str">
        <f t="shared" si="8"/>
        <v xml:space="preserve">10. Reducción de las desigualdades </v>
      </c>
      <c r="U541" s="88" t="s">
        <v>497</v>
      </c>
      <c r="V541" s="4" t="s">
        <v>34</v>
      </c>
      <c r="W541" s="88" t="s">
        <v>349</v>
      </c>
      <c r="X541" s="4" t="s">
        <v>269</v>
      </c>
      <c r="Y541" s="88" t="s">
        <v>840</v>
      </c>
      <c r="Z541" s="4" t="s">
        <v>270</v>
      </c>
      <c r="AA541" s="52" t="s">
        <v>15450</v>
      </c>
      <c r="AB541" s="3" t="s">
        <v>287</v>
      </c>
      <c r="AC541" s="4" t="s">
        <v>288</v>
      </c>
      <c r="AD541" s="4" t="s">
        <v>8073</v>
      </c>
      <c r="AE541" s="4" t="s">
        <v>8074</v>
      </c>
      <c r="AF541" s="4" t="s">
        <v>8075</v>
      </c>
      <c r="AG541" s="4" t="s">
        <v>8076</v>
      </c>
      <c r="AH541" s="3">
        <v>60</v>
      </c>
      <c r="AI541" s="4" t="s">
        <v>8077</v>
      </c>
      <c r="AJ541" s="4" t="s">
        <v>8078</v>
      </c>
      <c r="AK541" s="4" t="s">
        <v>599</v>
      </c>
      <c r="AL541" s="4" t="s">
        <v>8051</v>
      </c>
      <c r="AM541" s="8">
        <v>0</v>
      </c>
      <c r="AN541" s="8">
        <v>20</v>
      </c>
      <c r="AO541" s="8">
        <v>40</v>
      </c>
      <c r="AP541" s="8">
        <v>60</v>
      </c>
      <c r="AQ541" s="3" t="s">
        <v>8079</v>
      </c>
      <c r="AR541" s="5" t="s">
        <v>8080</v>
      </c>
      <c r="AS541" s="5" t="s">
        <v>8081</v>
      </c>
      <c r="AT541" s="4" t="s">
        <v>8042</v>
      </c>
      <c r="AU541" s="4" t="s">
        <v>8043</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7">
        <v>250000</v>
      </c>
    </row>
    <row r="542" spans="1:77" ht="15.75" hidden="1">
      <c r="A542" s="49" t="str">
        <f>B542&amp;COUNTIF($B$3:B542,B542)</f>
        <v>07CD017</v>
      </c>
      <c r="B542" s="3" t="s">
        <v>8021</v>
      </c>
      <c r="C542" s="4" t="s">
        <v>8022</v>
      </c>
      <c r="D542" s="4" t="s">
        <v>8023</v>
      </c>
      <c r="E542" s="4" t="s">
        <v>8024</v>
      </c>
      <c r="F542" s="4" t="s">
        <v>8025</v>
      </c>
      <c r="G542" s="4" t="s">
        <v>8026</v>
      </c>
      <c r="H542" s="3" t="s">
        <v>345</v>
      </c>
      <c r="I542" s="4" t="s">
        <v>346</v>
      </c>
      <c r="J542" s="4" t="s">
        <v>347</v>
      </c>
      <c r="K542" s="5" t="s">
        <v>8082</v>
      </c>
      <c r="L542" s="6">
        <v>2</v>
      </c>
      <c r="M542" s="5" t="s">
        <v>22</v>
      </c>
      <c r="N542" s="88" t="s">
        <v>497</v>
      </c>
      <c r="O542" s="4" t="s">
        <v>137</v>
      </c>
      <c r="P542" s="88" t="s">
        <v>3581</v>
      </c>
      <c r="Q542" s="4" t="s">
        <v>179</v>
      </c>
      <c r="R542" s="88" t="s">
        <v>1593</v>
      </c>
      <c r="S542" s="4" t="s">
        <v>286</v>
      </c>
      <c r="T542" s="66" t="str">
        <f t="shared" si="8"/>
        <v xml:space="preserve">10. Reducción de las desigualdades </v>
      </c>
      <c r="U542" s="88" t="s">
        <v>349</v>
      </c>
      <c r="V542" s="4" t="s">
        <v>350</v>
      </c>
      <c r="W542" s="88" t="s">
        <v>351</v>
      </c>
      <c r="X542" s="4" t="s">
        <v>352</v>
      </c>
      <c r="Y542" s="88" t="s">
        <v>353</v>
      </c>
      <c r="Z542" s="4" t="s">
        <v>354</v>
      </c>
      <c r="AA542" s="52" t="s">
        <v>1351</v>
      </c>
      <c r="AB542" s="3" t="s">
        <v>2510</v>
      </c>
      <c r="AC542" s="4" t="s">
        <v>355</v>
      </c>
      <c r="AD542" s="4" t="s">
        <v>356</v>
      </c>
      <c r="AE542" s="4" t="s">
        <v>357</v>
      </c>
      <c r="AF542" s="4" t="s">
        <v>358</v>
      </c>
      <c r="AG542" s="4" t="s">
        <v>359</v>
      </c>
      <c r="AH542" s="8">
        <v>1</v>
      </c>
      <c r="AI542" s="4" t="s">
        <v>360</v>
      </c>
      <c r="AJ542" s="4" t="s">
        <v>361</v>
      </c>
      <c r="AK542" s="4" t="s">
        <v>59</v>
      </c>
      <c r="AL542" s="4" t="s">
        <v>362</v>
      </c>
      <c r="AM542" s="3">
        <v>0</v>
      </c>
      <c r="AN542" s="3">
        <v>0.5</v>
      </c>
      <c r="AO542" s="3">
        <v>1</v>
      </c>
      <c r="AP542" s="3">
        <v>1</v>
      </c>
      <c r="AQ542" s="3">
        <v>1</v>
      </c>
      <c r="AR542" s="4" t="s">
        <v>363</v>
      </c>
      <c r="AS542" s="4" t="s">
        <v>364</v>
      </c>
      <c r="AT542" s="4" t="s">
        <v>362</v>
      </c>
      <c r="AU542" s="4" t="s">
        <v>362</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Y542" s="67">
        <v>250000</v>
      </c>
    </row>
    <row r="543" spans="1:77" ht="15.75" hidden="1">
      <c r="A543" s="49" t="str">
        <f>B543&amp;COUNTIF($B$3:B543,B543)</f>
        <v>07PDIF1</v>
      </c>
      <c r="B543" s="3" t="s">
        <v>8083</v>
      </c>
      <c r="C543" s="4" t="s">
        <v>8084</v>
      </c>
      <c r="D543" s="4" t="s">
        <v>8085</v>
      </c>
      <c r="E543" s="4" t="s">
        <v>8086</v>
      </c>
      <c r="F543" s="4" t="s">
        <v>8087</v>
      </c>
      <c r="G543" s="4" t="s">
        <v>8088</v>
      </c>
      <c r="H543" s="3" t="s">
        <v>8089</v>
      </c>
      <c r="I543" s="4" t="s">
        <v>8090</v>
      </c>
      <c r="J543" s="4" t="s">
        <v>8091</v>
      </c>
      <c r="K543" s="5" t="s">
        <v>8092</v>
      </c>
      <c r="L543" s="6">
        <v>2</v>
      </c>
      <c r="M543" s="5" t="s">
        <v>22</v>
      </c>
      <c r="N543" s="88" t="s">
        <v>349</v>
      </c>
      <c r="O543" s="5" t="s">
        <v>25</v>
      </c>
      <c r="P543" s="88" t="s">
        <v>349</v>
      </c>
      <c r="Q543" s="5" t="s">
        <v>180</v>
      </c>
      <c r="R543" s="88">
        <v>4</v>
      </c>
      <c r="S543" s="4" t="s">
        <v>1022</v>
      </c>
      <c r="T543" s="66" t="str">
        <f t="shared" si="8"/>
        <v>4. Educación de calidad</v>
      </c>
      <c r="U543" s="88" t="s">
        <v>349</v>
      </c>
      <c r="V543" s="4" t="s">
        <v>350</v>
      </c>
      <c r="W543" s="88" t="s">
        <v>498</v>
      </c>
      <c r="X543" s="4" t="s">
        <v>693</v>
      </c>
      <c r="Y543" s="88" t="s">
        <v>497</v>
      </c>
      <c r="Z543" s="4" t="s">
        <v>1023</v>
      </c>
      <c r="AA543" s="52" t="s">
        <v>15466</v>
      </c>
      <c r="AB543" s="3" t="s">
        <v>8093</v>
      </c>
      <c r="AC543" s="4" t="s">
        <v>8094</v>
      </c>
      <c r="AD543" s="4" t="s">
        <v>8095</v>
      </c>
      <c r="AE543" s="4" t="s">
        <v>8096</v>
      </c>
      <c r="AF543" s="4" t="s">
        <v>8097</v>
      </c>
      <c r="AG543" s="4" t="s">
        <v>8098</v>
      </c>
      <c r="AH543" s="8">
        <v>0.8</v>
      </c>
      <c r="AI543" s="4" t="s">
        <v>8099</v>
      </c>
      <c r="AJ543" s="4" t="s">
        <v>8100</v>
      </c>
      <c r="AK543" s="4" t="s">
        <v>59</v>
      </c>
      <c r="AL543" s="4" t="s">
        <v>8101</v>
      </c>
      <c r="AM543" s="8">
        <v>0</v>
      </c>
      <c r="AN543" s="8">
        <v>0</v>
      </c>
      <c r="AO543" s="9">
        <v>0.2</v>
      </c>
      <c r="AP543" s="9">
        <v>0.8</v>
      </c>
      <c r="AQ543" s="6">
        <v>0.95</v>
      </c>
      <c r="AR543" s="5" t="s">
        <v>8102</v>
      </c>
      <c r="AS543" s="5" t="s">
        <v>8103</v>
      </c>
      <c r="AT543" s="4" t="s">
        <v>8104</v>
      </c>
      <c r="AU543" s="4" t="s">
        <v>8105</v>
      </c>
      <c r="AV543" s="4" t="s">
        <v>8106</v>
      </c>
      <c r="AW543" s="4" t="s">
        <v>8107</v>
      </c>
      <c r="AX543" s="4" t="s">
        <v>8108</v>
      </c>
      <c r="AY543" s="4" t="s">
        <v>8109</v>
      </c>
      <c r="AZ543" s="4" t="s">
        <v>8110</v>
      </c>
      <c r="BA543" s="4" t="s">
        <v>8111</v>
      </c>
      <c r="BB543" s="4" t="s">
        <v>8112</v>
      </c>
      <c r="BC543" s="4" t="s">
        <v>8110</v>
      </c>
      <c r="BD543" s="4" t="s">
        <v>8111</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7">
        <v>57238823</v>
      </c>
    </row>
    <row r="544" spans="1:77" ht="15.75" hidden="1">
      <c r="A544" s="49" t="str">
        <f>B544&amp;COUNTIF($B$3:B544,B544)</f>
        <v>07PDIF2</v>
      </c>
      <c r="B544" s="3" t="s">
        <v>8083</v>
      </c>
      <c r="C544" s="4" t="s">
        <v>8084</v>
      </c>
      <c r="D544" s="4" t="s">
        <v>8085</v>
      </c>
      <c r="E544" s="4" t="s">
        <v>8086</v>
      </c>
      <c r="F544" s="4" t="s">
        <v>8087</v>
      </c>
      <c r="G544" s="4" t="s">
        <v>8088</v>
      </c>
      <c r="H544" s="3" t="s">
        <v>14</v>
      </c>
      <c r="I544" s="4" t="s">
        <v>16</v>
      </c>
      <c r="J544" s="4" t="s">
        <v>8113</v>
      </c>
      <c r="K544" s="5" t="s">
        <v>8114</v>
      </c>
      <c r="L544" s="6">
        <v>2</v>
      </c>
      <c r="M544" s="5" t="s">
        <v>22</v>
      </c>
      <c r="N544" s="88" t="s">
        <v>349</v>
      </c>
      <c r="O544" s="4" t="s">
        <v>25</v>
      </c>
      <c r="P544" s="88" t="s">
        <v>497</v>
      </c>
      <c r="Q544" s="4" t="s">
        <v>28</v>
      </c>
      <c r="R544" s="88">
        <v>4</v>
      </c>
      <c r="S544" s="4" t="s">
        <v>1022</v>
      </c>
      <c r="T544" s="66" t="str">
        <f t="shared" si="8"/>
        <v>4. Educación de calidad</v>
      </c>
      <c r="U544" s="88" t="s">
        <v>349</v>
      </c>
      <c r="V544" s="4" t="s">
        <v>350</v>
      </c>
      <c r="W544" s="88" t="s">
        <v>498</v>
      </c>
      <c r="X544" s="4" t="s">
        <v>693</v>
      </c>
      <c r="Y544" s="88" t="s">
        <v>497</v>
      </c>
      <c r="Z544" s="4" t="s">
        <v>1023</v>
      </c>
      <c r="AA544" s="52" t="s">
        <v>15466</v>
      </c>
      <c r="AB544" s="3" t="s">
        <v>42</v>
      </c>
      <c r="AC544" s="4" t="s">
        <v>44</v>
      </c>
      <c r="AD544" s="4" t="s">
        <v>8115</v>
      </c>
      <c r="AE544" s="4" t="s">
        <v>8116</v>
      </c>
      <c r="AF544" s="4" t="s">
        <v>8117</v>
      </c>
      <c r="AG544" s="4" t="s">
        <v>8118</v>
      </c>
      <c r="AH544" s="3">
        <v>136</v>
      </c>
      <c r="AI544" s="4" t="s">
        <v>8119</v>
      </c>
      <c r="AJ544" s="4" t="s">
        <v>8120</v>
      </c>
      <c r="AK544" s="4" t="s">
        <v>8121</v>
      </c>
      <c r="AL544" s="4" t="s">
        <v>8101</v>
      </c>
      <c r="AM544" s="3">
        <v>34</v>
      </c>
      <c r="AN544" s="3">
        <v>34</v>
      </c>
      <c r="AO544" s="3">
        <v>34</v>
      </c>
      <c r="AP544" s="3">
        <v>34</v>
      </c>
      <c r="AQ544" s="3" t="s">
        <v>8122</v>
      </c>
      <c r="AR544" s="5" t="s">
        <v>8123</v>
      </c>
      <c r="AS544" s="5" t="s">
        <v>8124</v>
      </c>
      <c r="AT544" s="4" t="s">
        <v>8107</v>
      </c>
      <c r="AU544" s="4" t="s">
        <v>8108</v>
      </c>
      <c r="AV544" s="4" t="s">
        <v>8125</v>
      </c>
      <c r="AW544" s="4" t="s">
        <v>8104</v>
      </c>
      <c r="AX544" s="4" t="s">
        <v>8105</v>
      </c>
      <c r="AY544" s="4" t="s">
        <v>8126</v>
      </c>
      <c r="AZ544" s="4" t="s">
        <v>8110</v>
      </c>
      <c r="BA544" s="4" t="s">
        <v>8111</v>
      </c>
      <c r="BB544" s="4" t="s">
        <v>8127</v>
      </c>
      <c r="BC544" s="4" t="s">
        <v>8110</v>
      </c>
      <c r="BD544" s="4" t="s">
        <v>8111</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7">
        <v>16492801.77</v>
      </c>
    </row>
    <row r="545" spans="1:77" ht="15.75" hidden="1">
      <c r="A545" s="49" t="str">
        <f>B545&amp;COUNTIF($B$3:B545,B545)</f>
        <v>07PDIF3</v>
      </c>
      <c r="B545" s="3" t="s">
        <v>8083</v>
      </c>
      <c r="C545" s="4" t="s">
        <v>8084</v>
      </c>
      <c r="D545" s="4" t="s">
        <v>8085</v>
      </c>
      <c r="E545" s="4" t="s">
        <v>8086</v>
      </c>
      <c r="F545" s="4" t="s">
        <v>8087</v>
      </c>
      <c r="G545" s="4" t="s">
        <v>8088</v>
      </c>
      <c r="H545" s="3" t="s">
        <v>231</v>
      </c>
      <c r="I545" s="4" t="s">
        <v>232</v>
      </c>
      <c r="J545" s="4" t="s">
        <v>8091</v>
      </c>
      <c r="K545" s="5" t="s">
        <v>8128</v>
      </c>
      <c r="L545" s="6">
        <v>2</v>
      </c>
      <c r="M545" s="5" t="s">
        <v>22</v>
      </c>
      <c r="N545" s="88" t="s">
        <v>349</v>
      </c>
      <c r="O545" s="5" t="s">
        <v>25</v>
      </c>
      <c r="P545" s="88" t="s">
        <v>497</v>
      </c>
      <c r="Q545" s="5" t="s">
        <v>28</v>
      </c>
      <c r="R545" s="88">
        <v>16</v>
      </c>
      <c r="S545" s="4" t="s">
        <v>31</v>
      </c>
      <c r="T545" s="66" t="str">
        <f t="shared" si="8"/>
        <v>16. Paz, justicia e instituciones sólidas</v>
      </c>
      <c r="U545" s="88" t="s">
        <v>497</v>
      </c>
      <c r="V545" s="4" t="s">
        <v>34</v>
      </c>
      <c r="W545" s="88" t="s">
        <v>3581</v>
      </c>
      <c r="X545" s="4" t="s">
        <v>235</v>
      </c>
      <c r="Y545" s="88" t="s">
        <v>349</v>
      </c>
      <c r="Z545" s="4" t="s">
        <v>236</v>
      </c>
      <c r="AA545" s="52" t="s">
        <v>15449</v>
      </c>
      <c r="AB545" s="3" t="s">
        <v>237</v>
      </c>
      <c r="AC545" s="4" t="s">
        <v>238</v>
      </c>
      <c r="AD545" s="4" t="s">
        <v>8129</v>
      </c>
      <c r="AE545" s="4" t="s">
        <v>8130</v>
      </c>
      <c r="AF545" s="4" t="s">
        <v>8131</v>
      </c>
      <c r="AG545" s="4" t="s">
        <v>8098</v>
      </c>
      <c r="AH545" s="8">
        <v>1</v>
      </c>
      <c r="AI545" s="4" t="s">
        <v>8132</v>
      </c>
      <c r="AJ545" s="4" t="s">
        <v>8133</v>
      </c>
      <c r="AK545" s="4" t="s">
        <v>59</v>
      </c>
      <c r="AL545" s="4" t="s">
        <v>8101</v>
      </c>
      <c r="AM545" s="9">
        <v>0.24</v>
      </c>
      <c r="AN545" s="9">
        <v>0.48</v>
      </c>
      <c r="AO545" s="9">
        <v>0.74</v>
      </c>
      <c r="AP545" s="9">
        <v>1</v>
      </c>
      <c r="AQ545" s="3" t="s">
        <v>8134</v>
      </c>
      <c r="AR545" s="5" t="s">
        <v>8135</v>
      </c>
      <c r="AS545" s="5" t="s">
        <v>8136</v>
      </c>
      <c r="AT545" s="4" t="s">
        <v>8104</v>
      </c>
      <c r="AU545" s="4" t="s">
        <v>8105</v>
      </c>
      <c r="AV545" s="4" t="s">
        <v>8106</v>
      </c>
      <c r="AW545" s="4" t="s">
        <v>8107</v>
      </c>
      <c r="AX545" s="4" t="s">
        <v>8108</v>
      </c>
      <c r="AY545" s="4" t="s">
        <v>8109</v>
      </c>
      <c r="AZ545" s="4" t="s">
        <v>8110</v>
      </c>
      <c r="BA545" s="4" t="s">
        <v>8111</v>
      </c>
      <c r="BB545" s="4" t="s">
        <v>8112</v>
      </c>
      <c r="BC545" s="4" t="s">
        <v>8110</v>
      </c>
      <c r="BD545" s="4" t="s">
        <v>8111</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7">
        <v>5000</v>
      </c>
    </row>
    <row r="546" spans="1:77" ht="15.75" hidden="1">
      <c r="A546" s="49" t="str">
        <f>B546&amp;COUNTIF($B$3:B546,B546)</f>
        <v>07PDIF4</v>
      </c>
      <c r="B546" s="3" t="s">
        <v>8083</v>
      </c>
      <c r="C546" s="4" t="s">
        <v>8084</v>
      </c>
      <c r="D546" s="4" t="s">
        <v>8085</v>
      </c>
      <c r="E546" s="4" t="s">
        <v>8086</v>
      </c>
      <c r="F546" s="4" t="s">
        <v>8087</v>
      </c>
      <c r="G546" s="4" t="s">
        <v>8088</v>
      </c>
      <c r="H546" s="3" t="s">
        <v>248</v>
      </c>
      <c r="I546" s="4" t="s">
        <v>249</v>
      </c>
      <c r="J546" s="4" t="s">
        <v>8137</v>
      </c>
      <c r="K546" s="5" t="s">
        <v>8138</v>
      </c>
      <c r="L546" s="6">
        <v>2</v>
      </c>
      <c r="M546" s="5" t="s">
        <v>22</v>
      </c>
      <c r="N546" s="88" t="s">
        <v>349</v>
      </c>
      <c r="O546" s="4" t="s">
        <v>25</v>
      </c>
      <c r="P546" s="88" t="s">
        <v>497</v>
      </c>
      <c r="Q546" s="4" t="s">
        <v>28</v>
      </c>
      <c r="R546" s="88">
        <v>16</v>
      </c>
      <c r="S546" s="4" t="s">
        <v>31</v>
      </c>
      <c r="T546" s="66" t="str">
        <f t="shared" si="8"/>
        <v>16. Paz, justicia e instituciones sólidas</v>
      </c>
      <c r="U546" s="88" t="s">
        <v>497</v>
      </c>
      <c r="V546" s="4" t="s">
        <v>34</v>
      </c>
      <c r="W546" s="88" t="s">
        <v>528</v>
      </c>
      <c r="X546" s="4" t="s">
        <v>37</v>
      </c>
      <c r="Y546" s="88" t="s">
        <v>840</v>
      </c>
      <c r="Z546" s="4" t="s">
        <v>252</v>
      </c>
      <c r="AA546" s="52" t="s">
        <v>122</v>
      </c>
      <c r="AB546" s="3" t="s">
        <v>253</v>
      </c>
      <c r="AC546" s="4" t="s">
        <v>254</v>
      </c>
      <c r="AD546" s="4" t="s">
        <v>8139</v>
      </c>
      <c r="AE546" s="4" t="s">
        <v>8140</v>
      </c>
      <c r="AF546" s="4" t="s">
        <v>8141</v>
      </c>
      <c r="AG546" s="4" t="s">
        <v>8142</v>
      </c>
      <c r="AH546" s="3">
        <v>80</v>
      </c>
      <c r="AI546" s="4" t="s">
        <v>8143</v>
      </c>
      <c r="AJ546" s="4" t="s">
        <v>8144</v>
      </c>
      <c r="AK546" s="4" t="s">
        <v>844</v>
      </c>
      <c r="AL546" s="4" t="s">
        <v>8101</v>
      </c>
      <c r="AM546" s="3">
        <v>10</v>
      </c>
      <c r="AN546" s="3">
        <v>20</v>
      </c>
      <c r="AO546" s="3">
        <v>20</v>
      </c>
      <c r="AP546" s="3">
        <v>30</v>
      </c>
      <c r="AQ546" s="3" t="s">
        <v>8122</v>
      </c>
      <c r="AR546" s="5" t="s">
        <v>8123</v>
      </c>
      <c r="AS546" s="5" t="s">
        <v>8124</v>
      </c>
      <c r="AT546" s="4" t="s">
        <v>8107</v>
      </c>
      <c r="AU546" s="4" t="s">
        <v>8108</v>
      </c>
      <c r="AV546" s="4" t="s">
        <v>8125</v>
      </c>
      <c r="AW546" s="4" t="s">
        <v>8104</v>
      </c>
      <c r="AX546" s="4" t="s">
        <v>8105</v>
      </c>
      <c r="AY546" s="4" t="s">
        <v>8126</v>
      </c>
      <c r="AZ546" s="4" t="s">
        <v>8110</v>
      </c>
      <c r="BA546" s="4" t="s">
        <v>8111</v>
      </c>
      <c r="BB546" s="4" t="s">
        <v>8127</v>
      </c>
      <c r="BC546" s="4" t="s">
        <v>8110</v>
      </c>
      <c r="BD546" s="4" t="s">
        <v>8111</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7">
        <v>721738</v>
      </c>
    </row>
    <row r="547" spans="1:77" ht="15.75" hidden="1">
      <c r="A547" s="49" t="str">
        <f>B547&amp;COUNTIF($B$3:B547,B547)</f>
        <v>07PDIF5</v>
      </c>
      <c r="B547" s="3" t="s">
        <v>8083</v>
      </c>
      <c r="C547" s="4" t="s">
        <v>8084</v>
      </c>
      <c r="D547" s="4" t="s">
        <v>8085</v>
      </c>
      <c r="E547" s="4" t="s">
        <v>8086</v>
      </c>
      <c r="F547" s="4" t="s">
        <v>8087</v>
      </c>
      <c r="G547" s="4" t="s">
        <v>8088</v>
      </c>
      <c r="H547" s="3" t="s">
        <v>263</v>
      </c>
      <c r="I547" s="4" t="s">
        <v>264</v>
      </c>
      <c r="J547" s="4" t="s">
        <v>8091</v>
      </c>
      <c r="K547" s="5" t="s">
        <v>8145</v>
      </c>
      <c r="L547" s="6">
        <v>2</v>
      </c>
      <c r="M547" s="5" t="s">
        <v>22</v>
      </c>
      <c r="N547" s="88" t="s">
        <v>497</v>
      </c>
      <c r="O547" s="5" t="s">
        <v>137</v>
      </c>
      <c r="P547" s="88" t="s">
        <v>3581</v>
      </c>
      <c r="Q547" s="5" t="s">
        <v>179</v>
      </c>
      <c r="R547" s="88">
        <v>5</v>
      </c>
      <c r="S547" s="4" t="s">
        <v>268</v>
      </c>
      <c r="T547" s="66" t="str">
        <f t="shared" si="8"/>
        <v xml:space="preserve">5. Igualdad de género </v>
      </c>
      <c r="U547" s="88" t="s">
        <v>497</v>
      </c>
      <c r="V547" s="4" t="s">
        <v>34</v>
      </c>
      <c r="W547" s="88" t="s">
        <v>349</v>
      </c>
      <c r="X547" s="4" t="s">
        <v>269</v>
      </c>
      <c r="Y547" s="88" t="s">
        <v>840</v>
      </c>
      <c r="Z547" s="4" t="s">
        <v>270</v>
      </c>
      <c r="AA547" s="52" t="s">
        <v>15450</v>
      </c>
      <c r="AB547" s="3" t="s">
        <v>271</v>
      </c>
      <c r="AC547" s="4" t="s">
        <v>272</v>
      </c>
      <c r="AD547" s="4" t="s">
        <v>8146</v>
      </c>
      <c r="AE547" s="4" t="s">
        <v>8140</v>
      </c>
      <c r="AF547" s="4" t="s">
        <v>8147</v>
      </c>
      <c r="AG547" s="4" t="s">
        <v>8148</v>
      </c>
      <c r="AH547" s="8">
        <v>1</v>
      </c>
      <c r="AI547" s="4" t="s">
        <v>8149</v>
      </c>
      <c r="AJ547" s="4" t="s">
        <v>8150</v>
      </c>
      <c r="AK547" s="4" t="s">
        <v>59</v>
      </c>
      <c r="AL547" s="4" t="s">
        <v>8101</v>
      </c>
      <c r="AM547" s="8">
        <v>0</v>
      </c>
      <c r="AN547" s="9">
        <v>0.33300000000000002</v>
      </c>
      <c r="AO547" s="9">
        <v>0.66600000000000004</v>
      </c>
      <c r="AP547" s="9">
        <v>1</v>
      </c>
      <c r="AQ547" s="3" t="s">
        <v>8151</v>
      </c>
      <c r="AR547" s="5" t="s">
        <v>8123</v>
      </c>
      <c r="AS547" s="5" t="s">
        <v>8152</v>
      </c>
      <c r="AT547" s="4" t="s">
        <v>8107</v>
      </c>
      <c r="AU547" s="4" t="s">
        <v>8108</v>
      </c>
      <c r="AV547" s="4" t="s">
        <v>8153</v>
      </c>
      <c r="AW547" s="4" t="s">
        <v>8107</v>
      </c>
      <c r="AX547" s="4" t="s">
        <v>8108</v>
      </c>
      <c r="AY547" s="4" t="s">
        <v>8109</v>
      </c>
      <c r="AZ547" s="4" t="s">
        <v>8110</v>
      </c>
      <c r="BA547" s="4" t="s">
        <v>8111</v>
      </c>
      <c r="BB547" s="4" t="s">
        <v>8112</v>
      </c>
      <c r="BC547" s="4" t="s">
        <v>8110</v>
      </c>
      <c r="BD547" s="4" t="s">
        <v>8111</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7">
        <v>50000</v>
      </c>
    </row>
    <row r="548" spans="1:77" ht="15.75" hidden="1">
      <c r="A548" s="49" t="str">
        <f>B548&amp;COUNTIF($B$3:B548,B548)</f>
        <v>07PDIF6</v>
      </c>
      <c r="B548" s="3" t="s">
        <v>8083</v>
      </c>
      <c r="C548" s="4" t="s">
        <v>8084</v>
      </c>
      <c r="D548" s="4" t="s">
        <v>8085</v>
      </c>
      <c r="E548" s="4" t="s">
        <v>8086</v>
      </c>
      <c r="F548" s="4" t="s">
        <v>8087</v>
      </c>
      <c r="G548" s="4" t="s">
        <v>8088</v>
      </c>
      <c r="H548" s="3" t="s">
        <v>282</v>
      </c>
      <c r="I548" s="4" t="s">
        <v>283</v>
      </c>
      <c r="J548" s="4" t="s">
        <v>8091</v>
      </c>
      <c r="K548" s="5" t="s">
        <v>8154</v>
      </c>
      <c r="L548" s="6">
        <v>2</v>
      </c>
      <c r="M548" s="5" t="s">
        <v>22</v>
      </c>
      <c r="N548" s="88" t="s">
        <v>497</v>
      </c>
      <c r="O548" s="4" t="s">
        <v>137</v>
      </c>
      <c r="P548" s="88" t="s">
        <v>3581</v>
      </c>
      <c r="Q548" s="4" t="s">
        <v>137</v>
      </c>
      <c r="R548" s="88">
        <v>10</v>
      </c>
      <c r="S548" s="4" t="s">
        <v>286</v>
      </c>
      <c r="T548" s="66" t="str">
        <f t="shared" si="8"/>
        <v xml:space="preserve">10. Reducción de las desigualdades </v>
      </c>
      <c r="U548" s="88" t="s">
        <v>497</v>
      </c>
      <c r="V548" s="4" t="s">
        <v>34</v>
      </c>
      <c r="W548" s="88" t="s">
        <v>349</v>
      </c>
      <c r="X548" s="4" t="s">
        <v>269</v>
      </c>
      <c r="Y548" s="88" t="s">
        <v>840</v>
      </c>
      <c r="Z548" s="4" t="s">
        <v>270</v>
      </c>
      <c r="AA548" s="52" t="s">
        <v>15450</v>
      </c>
      <c r="AB548" s="3" t="s">
        <v>287</v>
      </c>
      <c r="AC548" s="4" t="s">
        <v>288</v>
      </c>
      <c r="AD548" s="4" t="s">
        <v>8155</v>
      </c>
      <c r="AE548" s="4" t="s">
        <v>8140</v>
      </c>
      <c r="AF548" s="4" t="s">
        <v>8156</v>
      </c>
      <c r="AG548" s="4" t="s">
        <v>8157</v>
      </c>
      <c r="AH548" s="8">
        <v>1</v>
      </c>
      <c r="AI548" s="4" t="s">
        <v>8158</v>
      </c>
      <c r="AJ548" s="4" t="s">
        <v>8159</v>
      </c>
      <c r="AK548" s="4" t="s">
        <v>59</v>
      </c>
      <c r="AL548" s="4" t="s">
        <v>8101</v>
      </c>
      <c r="AM548" s="8">
        <v>0</v>
      </c>
      <c r="AN548" s="9">
        <v>0.33300000000000002</v>
      </c>
      <c r="AO548" s="9">
        <v>0.66600000000000004</v>
      </c>
      <c r="AP548" s="9">
        <v>1</v>
      </c>
      <c r="AQ548" s="3" t="s">
        <v>8160</v>
      </c>
      <c r="AR548" s="5" t="s">
        <v>8123</v>
      </c>
      <c r="AS548" s="5" t="s">
        <v>8152</v>
      </c>
      <c r="AT548" s="4" t="s">
        <v>8107</v>
      </c>
      <c r="AU548" s="4" t="s">
        <v>8108</v>
      </c>
      <c r="AV548" s="4" t="s">
        <v>8161</v>
      </c>
      <c r="AW548" s="4" t="s">
        <v>8107</v>
      </c>
      <c r="AX548" s="4" t="s">
        <v>8108</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7">
        <v>74857</v>
      </c>
    </row>
    <row r="549" spans="1:77" ht="15.75" hidden="1">
      <c r="A549" s="49" t="str">
        <f>B549&amp;COUNTIF($B$3:B549,B549)</f>
        <v>07PDIF7</v>
      </c>
      <c r="B549" s="3" t="s">
        <v>8083</v>
      </c>
      <c r="C549" s="4" t="s">
        <v>8084</v>
      </c>
      <c r="D549" s="4" t="s">
        <v>8085</v>
      </c>
      <c r="E549" s="4" t="s">
        <v>8086</v>
      </c>
      <c r="F549" s="4" t="s">
        <v>8087</v>
      </c>
      <c r="G549" s="4" t="s">
        <v>8088</v>
      </c>
      <c r="H549" s="3" t="s">
        <v>345</v>
      </c>
      <c r="I549" s="4" t="s">
        <v>346</v>
      </c>
      <c r="J549" s="4" t="s">
        <v>347</v>
      </c>
      <c r="K549" s="5" t="s">
        <v>8162</v>
      </c>
      <c r="L549" s="6">
        <v>2</v>
      </c>
      <c r="M549" s="5" t="s">
        <v>22</v>
      </c>
      <c r="N549" s="88" t="s">
        <v>497</v>
      </c>
      <c r="O549" s="5" t="s">
        <v>137</v>
      </c>
      <c r="P549" s="88" t="s">
        <v>3581</v>
      </c>
      <c r="Q549" s="5" t="s">
        <v>137</v>
      </c>
      <c r="R549" s="88" t="s">
        <v>1593</v>
      </c>
      <c r="S549" s="4" t="s">
        <v>286</v>
      </c>
      <c r="T549" s="66" t="str">
        <f t="shared" si="8"/>
        <v xml:space="preserve">10. Reducción de las desigualdades </v>
      </c>
      <c r="U549" s="88" t="s">
        <v>349</v>
      </c>
      <c r="V549" s="4" t="s">
        <v>350</v>
      </c>
      <c r="W549" s="88" t="s">
        <v>351</v>
      </c>
      <c r="X549" s="4" t="s">
        <v>352</v>
      </c>
      <c r="Y549" s="88" t="s">
        <v>353</v>
      </c>
      <c r="Z549" s="4" t="s">
        <v>354</v>
      </c>
      <c r="AA549" s="52" t="s">
        <v>1351</v>
      </c>
      <c r="AB549" s="3" t="s">
        <v>2510</v>
      </c>
      <c r="AC549" s="4" t="s">
        <v>355</v>
      </c>
      <c r="AD549" s="4" t="s">
        <v>356</v>
      </c>
      <c r="AE549" s="4" t="s">
        <v>357</v>
      </c>
      <c r="AF549" s="4" t="s">
        <v>358</v>
      </c>
      <c r="AG549" s="4" t="s">
        <v>359</v>
      </c>
      <c r="AH549" s="8">
        <v>1</v>
      </c>
      <c r="AI549" s="4" t="s">
        <v>360</v>
      </c>
      <c r="AJ549" s="4" t="s">
        <v>361</v>
      </c>
      <c r="AK549" s="4" t="s">
        <v>59</v>
      </c>
      <c r="AL549" s="4" t="s">
        <v>362</v>
      </c>
      <c r="AM549" s="3">
        <v>0</v>
      </c>
      <c r="AN549" s="3">
        <v>0.5</v>
      </c>
      <c r="AO549" s="3">
        <v>1</v>
      </c>
      <c r="AP549" s="3">
        <v>1</v>
      </c>
      <c r="AQ549" s="3">
        <v>1</v>
      </c>
      <c r="AR549" s="4" t="s">
        <v>363</v>
      </c>
      <c r="AS549" s="4" t="s">
        <v>364</v>
      </c>
      <c r="AT549" s="4" t="s">
        <v>362</v>
      </c>
      <c r="AU549" s="4" t="s">
        <v>362</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Y549" s="67">
        <v>50000</v>
      </c>
    </row>
    <row r="550" spans="1:77" ht="15.75" hidden="1">
      <c r="A550" s="49" t="str">
        <f>B550&amp;COUNTIF($B$3:B550,B550)</f>
        <v>07PDIS1</v>
      </c>
      <c r="B550" s="3" t="s">
        <v>8163</v>
      </c>
      <c r="C550" s="4" t="s">
        <v>8164</v>
      </c>
      <c r="D550" s="4" t="s">
        <v>8181</v>
      </c>
      <c r="E550" s="4" t="s">
        <v>8166</v>
      </c>
      <c r="F550" s="4" t="s">
        <v>8167</v>
      </c>
      <c r="G550" s="4" t="s">
        <v>8168</v>
      </c>
      <c r="H550" s="3" t="s">
        <v>8182</v>
      </c>
      <c r="I550" s="4" t="s">
        <v>8183</v>
      </c>
      <c r="J550" s="4" t="s">
        <v>8184</v>
      </c>
      <c r="K550" s="5" t="s">
        <v>8185</v>
      </c>
      <c r="L550" s="6">
        <v>2</v>
      </c>
      <c r="M550" s="5" t="s">
        <v>22</v>
      </c>
      <c r="N550" s="88" t="s">
        <v>349</v>
      </c>
      <c r="O550" s="5" t="s">
        <v>25</v>
      </c>
      <c r="P550" s="88" t="s">
        <v>840</v>
      </c>
      <c r="Q550" s="5" t="s">
        <v>182</v>
      </c>
      <c r="R550" s="88">
        <v>11</v>
      </c>
      <c r="S550" s="4" t="s">
        <v>631</v>
      </c>
      <c r="T550" s="66" t="str">
        <f t="shared" si="8"/>
        <v>11. Ciudades y comunidades sostenibles</v>
      </c>
      <c r="U550" s="88" t="s">
        <v>497</v>
      </c>
      <c r="V550" s="4" t="s">
        <v>34</v>
      </c>
      <c r="W550" s="88" t="s">
        <v>353</v>
      </c>
      <c r="X550" s="4" t="s">
        <v>461</v>
      </c>
      <c r="Y550" s="88" t="s">
        <v>497</v>
      </c>
      <c r="Z550" s="4" t="s">
        <v>8186</v>
      </c>
      <c r="AA550" s="52" t="s">
        <v>15493</v>
      </c>
      <c r="AB550" s="3" t="s">
        <v>8187</v>
      </c>
      <c r="AC550" s="4" t="s">
        <v>8188</v>
      </c>
      <c r="AD550" s="4" t="s">
        <v>8189</v>
      </c>
      <c r="AE550" s="4" t="s">
        <v>8190</v>
      </c>
      <c r="AF550" s="4" t="s">
        <v>8191</v>
      </c>
      <c r="AG550" s="4" t="s">
        <v>8192</v>
      </c>
      <c r="AH550" s="8">
        <v>0.85</v>
      </c>
      <c r="AI550" s="4" t="s">
        <v>8193</v>
      </c>
      <c r="AJ550" s="4" t="s">
        <v>8194</v>
      </c>
      <c r="AK550" s="4" t="s">
        <v>59</v>
      </c>
      <c r="AL550" s="4" t="s">
        <v>8176</v>
      </c>
      <c r="AM550" s="9">
        <v>0.17</v>
      </c>
      <c r="AN550" s="9">
        <v>0.38</v>
      </c>
      <c r="AO550" s="9">
        <v>0.5</v>
      </c>
      <c r="AP550" s="9">
        <v>0.85</v>
      </c>
      <c r="AQ550" s="6">
        <v>1</v>
      </c>
      <c r="AR550" s="5" t="s">
        <v>8195</v>
      </c>
      <c r="AS550" s="5" t="s">
        <v>8196</v>
      </c>
      <c r="AT550" s="4" t="s">
        <v>8197</v>
      </c>
      <c r="AU550" s="4" t="s">
        <v>8198</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7">
        <v>54112881</v>
      </c>
    </row>
    <row r="551" spans="1:77" ht="15.75" hidden="1">
      <c r="A551" s="49" t="str">
        <f>B551&amp;COUNTIF($B$3:B551,B551)</f>
        <v>07PDIS2</v>
      </c>
      <c r="B551" s="3" t="s">
        <v>8163</v>
      </c>
      <c r="C551" s="4" t="s">
        <v>8164</v>
      </c>
      <c r="D551" s="4" t="s">
        <v>8181</v>
      </c>
      <c r="E551" s="4" t="s">
        <v>8166</v>
      </c>
      <c r="F551" s="4" t="s">
        <v>8167</v>
      </c>
      <c r="G551" s="4" t="s">
        <v>8168</v>
      </c>
      <c r="H551" s="3" t="s">
        <v>14</v>
      </c>
      <c r="I551" s="4" t="s">
        <v>16</v>
      </c>
      <c r="J551" s="4" t="s">
        <v>8199</v>
      </c>
      <c r="K551" s="5" t="s">
        <v>8200</v>
      </c>
      <c r="L551" s="6">
        <v>2</v>
      </c>
      <c r="M551" s="5" t="s">
        <v>22</v>
      </c>
      <c r="N551" s="88" t="s">
        <v>349</v>
      </c>
      <c r="O551" s="4" t="s">
        <v>25</v>
      </c>
      <c r="P551" s="88" t="s">
        <v>528</v>
      </c>
      <c r="Q551" s="4" t="s">
        <v>181</v>
      </c>
      <c r="R551" s="88">
        <v>11</v>
      </c>
      <c r="S551" s="4" t="s">
        <v>631</v>
      </c>
      <c r="T551" s="66" t="str">
        <f t="shared" si="8"/>
        <v>11. Ciudades y comunidades sostenibles</v>
      </c>
      <c r="U551" s="88" t="s">
        <v>528</v>
      </c>
      <c r="V551" s="4" t="s">
        <v>578</v>
      </c>
      <c r="W551" s="88" t="s">
        <v>840</v>
      </c>
      <c r="X551" s="4" t="s">
        <v>6115</v>
      </c>
      <c r="Y551" s="88" t="s">
        <v>528</v>
      </c>
      <c r="Z551" s="4" t="s">
        <v>6116</v>
      </c>
      <c r="AA551" s="52" t="s">
        <v>15484</v>
      </c>
      <c r="AB551" s="3" t="s">
        <v>42</v>
      </c>
      <c r="AC551" s="4" t="s">
        <v>44</v>
      </c>
      <c r="AD551" s="4" t="s">
        <v>8201</v>
      </c>
      <c r="AE551" s="4" t="s">
        <v>8202</v>
      </c>
      <c r="AF551" s="4" t="s">
        <v>8203</v>
      </c>
      <c r="AG551" s="4" t="s">
        <v>8204</v>
      </c>
      <c r="AH551" s="3">
        <v>1</v>
      </c>
      <c r="AI551" s="4" t="s">
        <v>8205</v>
      </c>
      <c r="AJ551" s="4" t="s">
        <v>8206</v>
      </c>
      <c r="AK551" s="4" t="s">
        <v>8207</v>
      </c>
      <c r="AL551" s="4" t="s">
        <v>8176</v>
      </c>
      <c r="AM551" s="3">
        <v>0.13</v>
      </c>
      <c r="AN551" s="3">
        <v>0.14000000000000001</v>
      </c>
      <c r="AO551" s="3">
        <v>0.14000000000000001</v>
      </c>
      <c r="AP551" s="3">
        <v>0.59</v>
      </c>
      <c r="AQ551" s="6">
        <v>1</v>
      </c>
      <c r="AR551" s="5" t="s">
        <v>8208</v>
      </c>
      <c r="AS551" s="5" t="s">
        <v>8209</v>
      </c>
      <c r="AT551" s="4" t="s">
        <v>8179</v>
      </c>
      <c r="AU551" s="4" t="s">
        <v>8180</v>
      </c>
      <c r="AV551" s="4" t="s">
        <v>229</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7">
        <v>23893047.099999998</v>
      </c>
    </row>
    <row r="552" spans="1:77" ht="15.75" hidden="1">
      <c r="A552" s="49" t="str">
        <f>B552&amp;COUNTIF($B$3:B552,B552)</f>
        <v>07PDIS3</v>
      </c>
      <c r="B552" s="3" t="s">
        <v>8163</v>
      </c>
      <c r="C552" s="4" t="s">
        <v>8164</v>
      </c>
      <c r="D552" s="4" t="s">
        <v>8181</v>
      </c>
      <c r="E552" s="4" t="s">
        <v>8166</v>
      </c>
      <c r="F552" s="4" t="s">
        <v>8167</v>
      </c>
      <c r="G552" s="4" t="s">
        <v>8168</v>
      </c>
      <c r="H552" s="3" t="s">
        <v>231</v>
      </c>
      <c r="I552" s="4" t="s">
        <v>232</v>
      </c>
      <c r="J552" s="4" t="s">
        <v>8210</v>
      </c>
      <c r="K552" s="5" t="s">
        <v>8211</v>
      </c>
      <c r="L552" s="6">
        <v>2</v>
      </c>
      <c r="M552" s="5" t="s">
        <v>22</v>
      </c>
      <c r="N552" s="88" t="s">
        <v>349</v>
      </c>
      <c r="O552" s="5" t="s">
        <v>25</v>
      </c>
      <c r="P552" s="88" t="s">
        <v>528</v>
      </c>
      <c r="Q552" s="5" t="s">
        <v>181</v>
      </c>
      <c r="R552" s="88">
        <v>16</v>
      </c>
      <c r="S552" s="4" t="s">
        <v>31</v>
      </c>
      <c r="T552" s="66" t="str">
        <f t="shared" si="8"/>
        <v>16. Paz, justicia e instituciones sólidas</v>
      </c>
      <c r="U552" s="88" t="s">
        <v>497</v>
      </c>
      <c r="V552" s="4" t="s">
        <v>34</v>
      </c>
      <c r="W552" s="88" t="s">
        <v>3581</v>
      </c>
      <c r="X552" s="4" t="s">
        <v>235</v>
      </c>
      <c r="Y552" s="88" t="s">
        <v>349</v>
      </c>
      <c r="Z552" s="4" t="s">
        <v>236</v>
      </c>
      <c r="AA552" s="52" t="s">
        <v>15449</v>
      </c>
      <c r="AB552" s="3" t="s">
        <v>237</v>
      </c>
      <c r="AC552" s="4" t="s">
        <v>238</v>
      </c>
      <c r="AD552" s="4" t="s">
        <v>8212</v>
      </c>
      <c r="AE552" s="4" t="s">
        <v>8213</v>
      </c>
      <c r="AF552" s="4" t="s">
        <v>8214</v>
      </c>
      <c r="AG552" s="4" t="s">
        <v>8215</v>
      </c>
      <c r="AH552" s="3">
        <v>1</v>
      </c>
      <c r="AI552" s="4" t="s">
        <v>8216</v>
      </c>
      <c r="AJ552" s="4" t="s">
        <v>8217</v>
      </c>
      <c r="AK552" s="4" t="s">
        <v>566</v>
      </c>
      <c r="AL552" s="4" t="s">
        <v>8176</v>
      </c>
      <c r="AM552" s="3">
        <v>140</v>
      </c>
      <c r="AN552" s="3">
        <v>140</v>
      </c>
      <c r="AO552" s="3">
        <v>140</v>
      </c>
      <c r="AP552" s="3">
        <v>140</v>
      </c>
      <c r="AQ552" s="6">
        <v>560</v>
      </c>
      <c r="AR552" s="5" t="s">
        <v>8218</v>
      </c>
      <c r="AS552" s="5" t="s">
        <v>8219</v>
      </c>
      <c r="AT552" s="4" t="s">
        <v>8220</v>
      </c>
      <c r="AU552" s="4" t="s">
        <v>8221</v>
      </c>
      <c r="AV552" s="4" t="s">
        <v>229</v>
      </c>
      <c r="AW552" s="4" t="s">
        <v>229</v>
      </c>
      <c r="AX552" s="4" t="s">
        <v>229</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7">
        <v>30172415</v>
      </c>
    </row>
    <row r="553" spans="1:77" ht="15.75" hidden="1">
      <c r="A553" s="49" t="str">
        <f>B553&amp;COUNTIF($B$3:B553,B553)</f>
        <v>07PDIS4</v>
      </c>
      <c r="B553" s="3" t="s">
        <v>8163</v>
      </c>
      <c r="C553" s="4" t="s">
        <v>8164</v>
      </c>
      <c r="D553" s="4" t="s">
        <v>8165</v>
      </c>
      <c r="E553" s="4" t="s">
        <v>8166</v>
      </c>
      <c r="F553" s="4" t="s">
        <v>8167</v>
      </c>
      <c r="G553" s="4" t="s">
        <v>8168</v>
      </c>
      <c r="H553" s="3" t="s">
        <v>248</v>
      </c>
      <c r="I553" s="4" t="s">
        <v>249</v>
      </c>
      <c r="J553" s="4" t="s">
        <v>8222</v>
      </c>
      <c r="K553" s="5" t="s">
        <v>8223</v>
      </c>
      <c r="L553" s="6">
        <v>2</v>
      </c>
      <c r="M553" s="5" t="s">
        <v>22</v>
      </c>
      <c r="N553" s="88" t="s">
        <v>349</v>
      </c>
      <c r="O553" s="4" t="s">
        <v>25</v>
      </c>
      <c r="P553" s="88" t="s">
        <v>497</v>
      </c>
      <c r="Q553" s="4" t="s">
        <v>28</v>
      </c>
      <c r="R553" s="88">
        <v>16</v>
      </c>
      <c r="S553" s="4" t="s">
        <v>31</v>
      </c>
      <c r="T553" s="66" t="str">
        <f t="shared" si="8"/>
        <v>16. Paz, justicia e instituciones sólidas</v>
      </c>
      <c r="U553" s="88" t="s">
        <v>497</v>
      </c>
      <c r="V553" s="4" t="s">
        <v>34</v>
      </c>
      <c r="W553" s="88" t="s">
        <v>528</v>
      </c>
      <c r="X553" s="4" t="s">
        <v>37</v>
      </c>
      <c r="Y553" s="88" t="s">
        <v>840</v>
      </c>
      <c r="Z553" s="4" t="s">
        <v>252</v>
      </c>
      <c r="AA553" s="52" t="s">
        <v>122</v>
      </c>
      <c r="AB553" s="3" t="s">
        <v>253</v>
      </c>
      <c r="AC553" s="4" t="s">
        <v>254</v>
      </c>
      <c r="AD553" s="4" t="s">
        <v>8224</v>
      </c>
      <c r="AE553" s="4" t="s">
        <v>8225</v>
      </c>
      <c r="AF553" s="4" t="s">
        <v>8222</v>
      </c>
      <c r="AG553" s="4" t="s">
        <v>8226</v>
      </c>
      <c r="AH553" s="3">
        <v>1</v>
      </c>
      <c r="AI553" s="4" t="s">
        <v>8227</v>
      </c>
      <c r="AJ553" s="4" t="s">
        <v>8228</v>
      </c>
      <c r="AK553" s="4" t="s">
        <v>8229</v>
      </c>
      <c r="AL553" s="4" t="s">
        <v>8176</v>
      </c>
      <c r="AM553" s="3">
        <v>0.2</v>
      </c>
      <c r="AN553" s="3">
        <v>0.2</v>
      </c>
      <c r="AO553" s="3">
        <v>0.2</v>
      </c>
      <c r="AP553" s="3">
        <v>0.4</v>
      </c>
      <c r="AQ553" s="6">
        <v>1</v>
      </c>
      <c r="AR553" s="5" t="s">
        <v>8226</v>
      </c>
      <c r="AS553" s="5" t="s">
        <v>8230</v>
      </c>
      <c r="AT553" s="4" t="s">
        <v>8231</v>
      </c>
      <c r="AU553" s="4" t="s">
        <v>8221</v>
      </c>
      <c r="AV553" s="4" t="s">
        <v>229</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7">
        <v>9500000</v>
      </c>
    </row>
    <row r="554" spans="1:77" ht="15.75" hidden="1">
      <c r="A554" s="49" t="str">
        <f>B554&amp;COUNTIF($B$3:B554,B554)</f>
        <v>07PDIS5</v>
      </c>
      <c r="B554" s="3" t="s">
        <v>8163</v>
      </c>
      <c r="C554" s="4" t="s">
        <v>8164</v>
      </c>
      <c r="D554" s="4" t="s">
        <v>8181</v>
      </c>
      <c r="E554" s="4" t="s">
        <v>8166</v>
      </c>
      <c r="F554" s="4" t="s">
        <v>8167</v>
      </c>
      <c r="G554" s="4" t="s">
        <v>8168</v>
      </c>
      <c r="H554" s="3" t="s">
        <v>263</v>
      </c>
      <c r="I554" s="4" t="s">
        <v>264</v>
      </c>
      <c r="J554" s="4" t="s">
        <v>8232</v>
      </c>
      <c r="K554" s="5" t="s">
        <v>8233</v>
      </c>
      <c r="L554" s="6">
        <v>2</v>
      </c>
      <c r="M554" s="5" t="s">
        <v>22</v>
      </c>
      <c r="N554" s="88" t="s">
        <v>497</v>
      </c>
      <c r="O554" s="5" t="s">
        <v>137</v>
      </c>
      <c r="P554" s="88" t="s">
        <v>3581</v>
      </c>
      <c r="Q554" s="5" t="s">
        <v>179</v>
      </c>
      <c r="R554" s="88">
        <v>5</v>
      </c>
      <c r="S554" s="4" t="s">
        <v>268</v>
      </c>
      <c r="T554" s="66" t="str">
        <f t="shared" si="8"/>
        <v xml:space="preserve">5. Igualdad de género </v>
      </c>
      <c r="U554" s="88" t="s">
        <v>497</v>
      </c>
      <c r="V554" s="4" t="s">
        <v>34</v>
      </c>
      <c r="W554" s="88" t="s">
        <v>349</v>
      </c>
      <c r="X554" s="4" t="s">
        <v>269</v>
      </c>
      <c r="Y554" s="88" t="s">
        <v>840</v>
      </c>
      <c r="Z554" s="4" t="s">
        <v>270</v>
      </c>
      <c r="AA554" s="52" t="s">
        <v>15450</v>
      </c>
      <c r="AB554" s="3" t="s">
        <v>271</v>
      </c>
      <c r="AC554" s="4" t="s">
        <v>272</v>
      </c>
      <c r="AD554" s="4" t="s">
        <v>8234</v>
      </c>
      <c r="AE554" s="4" t="s">
        <v>8235</v>
      </c>
      <c r="AF554" s="4" t="s">
        <v>8236</v>
      </c>
      <c r="AG554" s="4" t="s">
        <v>8237</v>
      </c>
      <c r="AH554" s="3">
        <v>1</v>
      </c>
      <c r="AI554" s="4" t="s">
        <v>8238</v>
      </c>
      <c r="AJ554" s="4" t="s">
        <v>8239</v>
      </c>
      <c r="AK554" s="4" t="s">
        <v>403</v>
      </c>
      <c r="AL554" s="4" t="s">
        <v>8176</v>
      </c>
      <c r="AM554" s="8">
        <v>0</v>
      </c>
      <c r="AN554" s="8">
        <v>0</v>
      </c>
      <c r="AO554" s="8">
        <v>0</v>
      </c>
      <c r="AP554" s="8">
        <v>1</v>
      </c>
      <c r="AQ554" s="6">
        <v>1</v>
      </c>
      <c r="AR554" s="5" t="s">
        <v>8240</v>
      </c>
      <c r="AS554" s="5" t="s">
        <v>599</v>
      </c>
      <c r="AT554" s="4" t="s">
        <v>8179</v>
      </c>
      <c r="AU554" s="4" t="s">
        <v>8180</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7">
        <v>20000</v>
      </c>
    </row>
    <row r="555" spans="1:77" ht="15.75" hidden="1">
      <c r="A555" s="49" t="str">
        <f>B555&amp;COUNTIF($B$3:B555,B555)</f>
        <v>07PDIS6</v>
      </c>
      <c r="B555" s="3" t="s">
        <v>8163</v>
      </c>
      <c r="C555" s="4" t="s">
        <v>8164</v>
      </c>
      <c r="D555" s="4" t="s">
        <v>8165</v>
      </c>
      <c r="E555" s="4" t="s">
        <v>8166</v>
      </c>
      <c r="F555" s="4" t="s">
        <v>8167</v>
      </c>
      <c r="G555" s="4" t="s">
        <v>8168</v>
      </c>
      <c r="H555" s="3" t="s">
        <v>282</v>
      </c>
      <c r="I555" s="4" t="s">
        <v>283</v>
      </c>
      <c r="J555" s="4" t="s">
        <v>8169</v>
      </c>
      <c r="K555" s="5" t="s">
        <v>8170</v>
      </c>
      <c r="L555" s="6">
        <v>2</v>
      </c>
      <c r="M555" s="5" t="s">
        <v>22</v>
      </c>
      <c r="N555" s="88" t="s">
        <v>497</v>
      </c>
      <c r="O555" s="4" t="s">
        <v>137</v>
      </c>
      <c r="P555" s="88" t="s">
        <v>3581</v>
      </c>
      <c r="Q555" s="4" t="s">
        <v>179</v>
      </c>
      <c r="R555" s="88">
        <v>10</v>
      </c>
      <c r="S555" s="4" t="s">
        <v>286</v>
      </c>
      <c r="T555" s="66" t="str">
        <f t="shared" si="8"/>
        <v xml:space="preserve">10. Reducción de las desigualdades </v>
      </c>
      <c r="U555" s="88" t="s">
        <v>497</v>
      </c>
      <c r="V555" s="4" t="s">
        <v>34</v>
      </c>
      <c r="W555" s="88" t="s">
        <v>349</v>
      </c>
      <c r="X555" s="4" t="s">
        <v>269</v>
      </c>
      <c r="Y555" s="88" t="s">
        <v>840</v>
      </c>
      <c r="Z555" s="4" t="s">
        <v>270</v>
      </c>
      <c r="AA555" s="52" t="s">
        <v>15450</v>
      </c>
      <c r="AB555" s="3" t="s">
        <v>287</v>
      </c>
      <c r="AC555" s="4" t="s">
        <v>288</v>
      </c>
      <c r="AD555" s="4" t="s">
        <v>8171</v>
      </c>
      <c r="AE555" s="4" t="s">
        <v>8172</v>
      </c>
      <c r="AF555" s="4" t="s">
        <v>8169</v>
      </c>
      <c r="AG555" s="4" t="s">
        <v>8173</v>
      </c>
      <c r="AH555" s="3">
        <v>1</v>
      </c>
      <c r="AI555" s="4" t="s">
        <v>8174</v>
      </c>
      <c r="AJ555" s="4" t="s">
        <v>8175</v>
      </c>
      <c r="AK555" s="4" t="s">
        <v>844</v>
      </c>
      <c r="AL555" s="4" t="s">
        <v>8176</v>
      </c>
      <c r="AM555" s="8">
        <v>0</v>
      </c>
      <c r="AN555" s="8">
        <v>0</v>
      </c>
      <c r="AO555" s="8">
        <v>0</v>
      </c>
      <c r="AP555" s="8">
        <v>1</v>
      </c>
      <c r="AQ555" s="6">
        <v>1</v>
      </c>
      <c r="AR555" s="5" t="s">
        <v>8177</v>
      </c>
      <c r="AS555" s="5" t="s">
        <v>8178</v>
      </c>
      <c r="AT555" s="4" t="s">
        <v>8179</v>
      </c>
      <c r="AU555" s="4" t="s">
        <v>8180</v>
      </c>
      <c r="AV555" s="4" t="s">
        <v>229</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7">
        <v>20000</v>
      </c>
    </row>
    <row r="556" spans="1:77" ht="15.75" hidden="1">
      <c r="A556" s="49" t="str">
        <f>B556&amp;COUNTIF($B$3:B556,B556)</f>
        <v>07PDIS7</v>
      </c>
      <c r="B556" s="3" t="s">
        <v>8163</v>
      </c>
      <c r="C556" s="4" t="s">
        <v>8164</v>
      </c>
      <c r="D556" s="4" t="s">
        <v>8181</v>
      </c>
      <c r="E556" s="4" t="s">
        <v>8166</v>
      </c>
      <c r="F556" s="4" t="s">
        <v>8167</v>
      </c>
      <c r="G556" s="4" t="s">
        <v>8168</v>
      </c>
      <c r="H556" s="3" t="s">
        <v>345</v>
      </c>
      <c r="I556" s="4" t="s">
        <v>346</v>
      </c>
      <c r="J556" s="4" t="s">
        <v>347</v>
      </c>
      <c r="K556" s="5" t="s">
        <v>8241</v>
      </c>
      <c r="L556" s="6">
        <v>2</v>
      </c>
      <c r="M556" s="5" t="s">
        <v>22</v>
      </c>
      <c r="N556" s="88" t="s">
        <v>497</v>
      </c>
      <c r="O556" s="4" t="s">
        <v>137</v>
      </c>
      <c r="P556" s="88" t="s">
        <v>3581</v>
      </c>
      <c r="Q556" s="4" t="s">
        <v>179</v>
      </c>
      <c r="R556" s="88" t="s">
        <v>1593</v>
      </c>
      <c r="S556" s="4" t="s">
        <v>286</v>
      </c>
      <c r="T556" s="66" t="str">
        <f t="shared" si="8"/>
        <v xml:space="preserve">10. Reducción de las desigualdades </v>
      </c>
      <c r="U556" s="88" t="s">
        <v>349</v>
      </c>
      <c r="V556" s="4" t="s">
        <v>350</v>
      </c>
      <c r="W556" s="88" t="s">
        <v>351</v>
      </c>
      <c r="X556" s="4" t="s">
        <v>352</v>
      </c>
      <c r="Y556" s="88" t="s">
        <v>353</v>
      </c>
      <c r="Z556" s="4" t="s">
        <v>354</v>
      </c>
      <c r="AA556" s="52" t="s">
        <v>1351</v>
      </c>
      <c r="AB556" s="3" t="s">
        <v>2510</v>
      </c>
      <c r="AC556" s="4" t="s">
        <v>355</v>
      </c>
      <c r="AD556" s="4" t="s">
        <v>356</v>
      </c>
      <c r="AE556" s="4" t="s">
        <v>357</v>
      </c>
      <c r="AF556" s="4" t="s">
        <v>358</v>
      </c>
      <c r="AG556" s="4" t="s">
        <v>359</v>
      </c>
      <c r="AH556" s="8">
        <v>1</v>
      </c>
      <c r="AI556" s="4" t="s">
        <v>360</v>
      </c>
      <c r="AJ556" s="4" t="s">
        <v>361</v>
      </c>
      <c r="AK556" s="4" t="s">
        <v>59</v>
      </c>
      <c r="AL556" s="4" t="s">
        <v>362</v>
      </c>
      <c r="AM556" s="3">
        <v>0</v>
      </c>
      <c r="AN556" s="3">
        <v>0.5</v>
      </c>
      <c r="AO556" s="3">
        <v>1</v>
      </c>
      <c r="AP556" s="3">
        <v>1</v>
      </c>
      <c r="AQ556" s="3">
        <v>1</v>
      </c>
      <c r="AR556" s="4" t="s">
        <v>363</v>
      </c>
      <c r="AS556" s="4" t="s">
        <v>364</v>
      </c>
      <c r="AT556" s="4" t="s">
        <v>362</v>
      </c>
      <c r="AU556" s="4" t="s">
        <v>362</v>
      </c>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Y556" s="67">
        <v>20000</v>
      </c>
    </row>
    <row r="557" spans="1:77" ht="15.75" hidden="1">
      <c r="A557" s="49" t="str">
        <f>B557&amp;COUNTIF($B$3:B557,B557)</f>
        <v>08C0011</v>
      </c>
      <c r="B557" s="3" t="s">
        <v>8242</v>
      </c>
      <c r="C557" s="4" t="s">
        <v>8243</v>
      </c>
      <c r="D557" s="4" t="s">
        <v>8244</v>
      </c>
      <c r="E557" s="4" t="s">
        <v>8245</v>
      </c>
      <c r="F557" s="4" t="s">
        <v>8246</v>
      </c>
      <c r="G557" s="4" t="s">
        <v>8247</v>
      </c>
      <c r="H557" s="3" t="s">
        <v>8447</v>
      </c>
      <c r="I557" s="4" t="s">
        <v>8448</v>
      </c>
      <c r="J557" s="4" t="s">
        <v>8449</v>
      </c>
      <c r="K557" s="5" t="s">
        <v>8450</v>
      </c>
      <c r="L557" s="6">
        <v>2</v>
      </c>
      <c r="M557" s="5" t="s">
        <v>22</v>
      </c>
      <c r="N557" s="88" t="s">
        <v>497</v>
      </c>
      <c r="O557" s="5" t="s">
        <v>137</v>
      </c>
      <c r="P557" s="88" t="s">
        <v>528</v>
      </c>
      <c r="Q557" s="5" t="s">
        <v>175</v>
      </c>
      <c r="R557" s="88">
        <v>10</v>
      </c>
      <c r="S557" s="4" t="s">
        <v>286</v>
      </c>
      <c r="T557" s="66" t="str">
        <f t="shared" si="8"/>
        <v xml:space="preserve">10. Reducción de las desigualdades </v>
      </c>
      <c r="U557" s="88" t="s">
        <v>349</v>
      </c>
      <c r="V557" s="4" t="s">
        <v>350</v>
      </c>
      <c r="W557" s="88" t="s">
        <v>351</v>
      </c>
      <c r="X557" s="4" t="s">
        <v>352</v>
      </c>
      <c r="Y557" s="88" t="s">
        <v>4738</v>
      </c>
      <c r="Z557" s="4" t="s">
        <v>1789</v>
      </c>
      <c r="AA557" s="52" t="s">
        <v>15474</v>
      </c>
      <c r="AB557" s="3" t="s">
        <v>1703</v>
      </c>
      <c r="AC557" s="4" t="s">
        <v>1704</v>
      </c>
      <c r="AD557" s="4" t="s">
        <v>8451</v>
      </c>
      <c r="AE557" s="4" t="s">
        <v>8452</v>
      </c>
      <c r="AF557" s="4" t="s">
        <v>8453</v>
      </c>
      <c r="AG557" s="4" t="s">
        <v>8454</v>
      </c>
      <c r="AH557" s="8">
        <v>1</v>
      </c>
      <c r="AI557" s="4" t="s">
        <v>8455</v>
      </c>
      <c r="AJ557" s="4" t="s">
        <v>8456</v>
      </c>
      <c r="AK557" s="4" t="s">
        <v>59</v>
      </c>
      <c r="AL557" s="4" t="s">
        <v>8457</v>
      </c>
      <c r="AM557" s="9">
        <v>0.25</v>
      </c>
      <c r="AN557" s="9">
        <v>0.5</v>
      </c>
      <c r="AO557" s="9">
        <v>0.75</v>
      </c>
      <c r="AP557" s="9">
        <v>1</v>
      </c>
      <c r="AQ557" s="3" t="s">
        <v>489</v>
      </c>
      <c r="AR557" s="5" t="s">
        <v>8458</v>
      </c>
      <c r="AS557" s="5" t="s">
        <v>8459</v>
      </c>
      <c r="AT557" s="4" t="s">
        <v>8460</v>
      </c>
      <c r="AU557" s="4" t="s">
        <v>8461</v>
      </c>
      <c r="AV557" s="4" t="s">
        <v>229</v>
      </c>
      <c r="AW557" s="4" t="s">
        <v>229</v>
      </c>
      <c r="AX557" s="4" t="s">
        <v>229</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7">
        <v>274951163</v>
      </c>
    </row>
    <row r="558" spans="1:77" ht="15.75" hidden="1">
      <c r="A558" s="49" t="str">
        <f>B558&amp;COUNTIF($B$3:B558,B558)</f>
        <v>08C0012</v>
      </c>
      <c r="B558" s="3" t="s">
        <v>8242</v>
      </c>
      <c r="C558" s="4" t="s">
        <v>8243</v>
      </c>
      <c r="D558" s="4" t="s">
        <v>8244</v>
      </c>
      <c r="E558" s="4" t="s">
        <v>8245</v>
      </c>
      <c r="F558" s="4" t="s">
        <v>8246</v>
      </c>
      <c r="G558" s="4" t="s">
        <v>8247</v>
      </c>
      <c r="H558" s="3" t="s">
        <v>8248</v>
      </c>
      <c r="I558" s="4" t="s">
        <v>8249</v>
      </c>
      <c r="J558" s="4" t="s">
        <v>8250</v>
      </c>
      <c r="K558" s="5" t="s">
        <v>8251</v>
      </c>
      <c r="L558" s="6">
        <v>2</v>
      </c>
      <c r="M558" s="5" t="s">
        <v>22</v>
      </c>
      <c r="N558" s="88" t="s">
        <v>497</v>
      </c>
      <c r="O558" s="5" t="s">
        <v>137</v>
      </c>
      <c r="P558" s="88" t="s">
        <v>528</v>
      </c>
      <c r="Q558" s="5" t="s">
        <v>175</v>
      </c>
      <c r="R558" s="88">
        <v>10</v>
      </c>
      <c r="S558" s="4" t="s">
        <v>286</v>
      </c>
      <c r="T558" s="66" t="str">
        <f t="shared" si="8"/>
        <v xml:space="preserve">10. Reducción de las desigualdades </v>
      </c>
      <c r="U558" s="88" t="s">
        <v>349</v>
      </c>
      <c r="V558" s="4" t="s">
        <v>350</v>
      </c>
      <c r="W558" s="88" t="s">
        <v>351</v>
      </c>
      <c r="X558" s="4" t="s">
        <v>352</v>
      </c>
      <c r="Y558" s="88" t="s">
        <v>353</v>
      </c>
      <c r="Z558" s="4" t="s">
        <v>354</v>
      </c>
      <c r="AA558" s="52" t="s">
        <v>1351</v>
      </c>
      <c r="AB558" s="3" t="s">
        <v>8252</v>
      </c>
      <c r="AC558" s="4" t="s">
        <v>8253</v>
      </c>
      <c r="AD558" s="4" t="s">
        <v>8254</v>
      </c>
      <c r="AE558" s="4" t="s">
        <v>8255</v>
      </c>
      <c r="AF558" s="4" t="s">
        <v>8256</v>
      </c>
      <c r="AG558" s="4" t="s">
        <v>8257</v>
      </c>
      <c r="AH558" s="8">
        <v>0.2</v>
      </c>
      <c r="AI558" s="4" t="s">
        <v>8258</v>
      </c>
      <c r="AJ558" s="4" t="s">
        <v>8259</v>
      </c>
      <c r="AK558" s="4" t="s">
        <v>59</v>
      </c>
      <c r="AL558" s="4" t="s">
        <v>8260</v>
      </c>
      <c r="AM558" s="9">
        <v>0.05</v>
      </c>
      <c r="AN558" s="9">
        <v>0.1</v>
      </c>
      <c r="AO558" s="9">
        <v>0.15</v>
      </c>
      <c r="AP558" s="9">
        <v>0.2</v>
      </c>
      <c r="AQ558" s="3" t="s">
        <v>8261</v>
      </c>
      <c r="AR558" s="5" t="s">
        <v>8262</v>
      </c>
      <c r="AS558" s="5" t="s">
        <v>8263</v>
      </c>
      <c r="AT558" s="4" t="s">
        <v>8264</v>
      </c>
      <c r="AU558" s="4" t="s">
        <v>8265</v>
      </c>
      <c r="AV558" s="4" t="s">
        <v>8266</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7">
        <v>2900000</v>
      </c>
    </row>
    <row r="559" spans="1:77" ht="15.75" hidden="1">
      <c r="A559" s="49" t="str">
        <f>B559&amp;COUNTIF($B$3:B559,B559)</f>
        <v>08C0013</v>
      </c>
      <c r="B559" s="3" t="s">
        <v>8242</v>
      </c>
      <c r="C559" s="4" t="s">
        <v>8243</v>
      </c>
      <c r="D559" s="4" t="s">
        <v>8244</v>
      </c>
      <c r="E559" s="4" t="s">
        <v>8245</v>
      </c>
      <c r="F559" s="4" t="s">
        <v>8246</v>
      </c>
      <c r="G559" s="4" t="s">
        <v>8247</v>
      </c>
      <c r="H559" s="3" t="s">
        <v>8476</v>
      </c>
      <c r="I559" s="4" t="s">
        <v>8477</v>
      </c>
      <c r="J559" s="4" t="s">
        <v>8478</v>
      </c>
      <c r="K559" s="5" t="s">
        <v>8479</v>
      </c>
      <c r="L559" s="6">
        <v>2</v>
      </c>
      <c r="M559" s="5" t="s">
        <v>22</v>
      </c>
      <c r="N559" s="88" t="s">
        <v>497</v>
      </c>
      <c r="O559" s="5" t="s">
        <v>137</v>
      </c>
      <c r="P559" s="88" t="s">
        <v>528</v>
      </c>
      <c r="Q559" s="5" t="s">
        <v>175</v>
      </c>
      <c r="R559" s="88">
        <v>10</v>
      </c>
      <c r="S559" s="4" t="s">
        <v>286</v>
      </c>
      <c r="T559" s="66" t="str">
        <f t="shared" si="8"/>
        <v xml:space="preserve">10. Reducción de las desigualdades </v>
      </c>
      <c r="U559" s="88" t="s">
        <v>349</v>
      </c>
      <c r="V559" s="4" t="s">
        <v>350</v>
      </c>
      <c r="W559" s="88" t="s">
        <v>3581</v>
      </c>
      <c r="X559" s="4" t="s">
        <v>1702</v>
      </c>
      <c r="Y559" s="88" t="s">
        <v>497</v>
      </c>
      <c r="Z559" s="4" t="s">
        <v>1702</v>
      </c>
      <c r="AA559" s="52" t="s">
        <v>8284</v>
      </c>
      <c r="AB559" s="16" t="s">
        <v>8252</v>
      </c>
      <c r="AC559" s="4" t="s">
        <v>8253</v>
      </c>
      <c r="AD559" s="4" t="s">
        <v>8480</v>
      </c>
      <c r="AE559" s="4" t="s">
        <v>8481</v>
      </c>
      <c r="AF559" s="4" t="s">
        <v>8482</v>
      </c>
      <c r="AG559" s="4" t="s">
        <v>8483</v>
      </c>
      <c r="AH559" s="8">
        <v>0.7</v>
      </c>
      <c r="AI559" s="4" t="s">
        <v>8484</v>
      </c>
      <c r="AJ559" s="4" t="s">
        <v>8485</v>
      </c>
      <c r="AK559" s="4" t="s">
        <v>59</v>
      </c>
      <c r="AL559" s="5" t="s">
        <v>8486</v>
      </c>
      <c r="AM559" s="9">
        <v>0.2</v>
      </c>
      <c r="AN559" s="9">
        <v>0.35</v>
      </c>
      <c r="AO559" s="9">
        <v>0.6</v>
      </c>
      <c r="AP559" s="9">
        <v>0.7</v>
      </c>
      <c r="AQ559" s="3" t="s">
        <v>8487</v>
      </c>
      <c r="AR559" s="5" t="s">
        <v>8488</v>
      </c>
      <c r="AS559" s="5" t="s">
        <v>8489</v>
      </c>
      <c r="AT559" s="4" t="s">
        <v>8490</v>
      </c>
      <c r="AU559" s="4" t="s">
        <v>8491</v>
      </c>
      <c r="AV559" s="4" t="s">
        <v>229</v>
      </c>
      <c r="AW559" s="4" t="s">
        <v>229</v>
      </c>
      <c r="AX559" s="4" t="s">
        <v>229</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W559" t="s">
        <v>120</v>
      </c>
      <c r="BX559" t="s">
        <v>122</v>
      </c>
      <c r="BY559" s="67">
        <v>100000</v>
      </c>
    </row>
    <row r="560" spans="1:77" ht="15.75" hidden="1">
      <c r="A560" s="49" t="str">
        <f>B560&amp;COUNTIF($B$3:B560,B560)</f>
        <v>08C0014</v>
      </c>
      <c r="B560" s="3" t="s">
        <v>8242</v>
      </c>
      <c r="C560" s="4" t="s">
        <v>8243</v>
      </c>
      <c r="D560" s="4" t="s">
        <v>8244</v>
      </c>
      <c r="E560" s="4" t="s">
        <v>8245</v>
      </c>
      <c r="F560" s="4" t="s">
        <v>8246</v>
      </c>
      <c r="G560" s="4" t="s">
        <v>8247</v>
      </c>
      <c r="H560" s="3" t="s">
        <v>8267</v>
      </c>
      <c r="I560" s="4" t="s">
        <v>8268</v>
      </c>
      <c r="J560" s="4" t="s">
        <v>8269</v>
      </c>
      <c r="K560" s="5" t="s">
        <v>8270</v>
      </c>
      <c r="L560" s="6">
        <v>2</v>
      </c>
      <c r="M560" s="5" t="s">
        <v>22</v>
      </c>
      <c r="N560" s="88" t="s">
        <v>349</v>
      </c>
      <c r="O560" s="5" t="s">
        <v>25</v>
      </c>
      <c r="P560" s="88" t="s">
        <v>349</v>
      </c>
      <c r="Q560" s="5" t="s">
        <v>180</v>
      </c>
      <c r="R560" s="88">
        <v>10</v>
      </c>
      <c r="S560" s="4" t="s">
        <v>286</v>
      </c>
      <c r="T560" s="66" t="str">
        <f t="shared" si="8"/>
        <v xml:space="preserve">10. Reducción de las desigualdades </v>
      </c>
      <c r="U560" s="88" t="s">
        <v>349</v>
      </c>
      <c r="V560" s="4" t="s">
        <v>350</v>
      </c>
      <c r="W560" s="88" t="s">
        <v>3581</v>
      </c>
      <c r="X560" s="4" t="s">
        <v>1702</v>
      </c>
      <c r="Y560" s="88" t="s">
        <v>497</v>
      </c>
      <c r="Z560" s="4" t="s">
        <v>1702</v>
      </c>
      <c r="AA560" s="52" t="s">
        <v>8284</v>
      </c>
      <c r="AB560" s="3" t="s">
        <v>1228</v>
      </c>
      <c r="AC560" s="4" t="s">
        <v>1229</v>
      </c>
      <c r="AD560" s="4" t="s">
        <v>8271</v>
      </c>
      <c r="AE560" s="4" t="s">
        <v>8272</v>
      </c>
      <c r="AF560" s="4" t="s">
        <v>8273</v>
      </c>
      <c r="AG560" s="4" t="s">
        <v>8274</v>
      </c>
      <c r="AH560" s="8">
        <v>0.95</v>
      </c>
      <c r="AI560" s="4" t="s">
        <v>8275</v>
      </c>
      <c r="AJ560" s="4" t="s">
        <v>8276</v>
      </c>
      <c r="AK560" s="4" t="s">
        <v>59</v>
      </c>
      <c r="AL560" s="4" t="s">
        <v>8277</v>
      </c>
      <c r="AM560" s="9">
        <v>0.25</v>
      </c>
      <c r="AN560" s="9">
        <v>0.5</v>
      </c>
      <c r="AO560" s="9">
        <v>0.75</v>
      </c>
      <c r="AP560" s="9">
        <v>0.95</v>
      </c>
      <c r="AQ560" s="3" t="s">
        <v>8278</v>
      </c>
      <c r="AR560" s="5" t="s">
        <v>8279</v>
      </c>
      <c r="AS560" s="5" t="s">
        <v>8280</v>
      </c>
      <c r="AT560" s="4" t="s">
        <v>8281</v>
      </c>
      <c r="AU560" s="4" t="s">
        <v>8282</v>
      </c>
      <c r="AV560" s="4" t="s">
        <v>8283</v>
      </c>
      <c r="AW560" s="4" t="s">
        <v>229</v>
      </c>
      <c r="AX560" s="4" t="s">
        <v>229</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X560" t="s">
        <v>8284</v>
      </c>
      <c r="BY560" s="67">
        <v>100000</v>
      </c>
    </row>
    <row r="561" spans="1:77" ht="15.75" hidden="1">
      <c r="A561" s="49" t="str">
        <f>B561&amp;COUNTIF($B$3:B561,B561)</f>
        <v>08C0015</v>
      </c>
      <c r="B561" s="3" t="s">
        <v>8242</v>
      </c>
      <c r="C561" s="4" t="s">
        <v>8243</v>
      </c>
      <c r="D561" s="4" t="s">
        <v>8244</v>
      </c>
      <c r="E561" s="4" t="s">
        <v>8245</v>
      </c>
      <c r="F561" s="4" t="s">
        <v>8246</v>
      </c>
      <c r="G561" s="4" t="s">
        <v>8247</v>
      </c>
      <c r="H561" s="3" t="s">
        <v>14</v>
      </c>
      <c r="I561" s="4" t="s">
        <v>16</v>
      </c>
      <c r="J561" s="4" t="s">
        <v>8285</v>
      </c>
      <c r="K561" s="5" t="s">
        <v>8286</v>
      </c>
      <c r="L561" s="6">
        <v>2</v>
      </c>
      <c r="M561" s="5" t="s">
        <v>22</v>
      </c>
      <c r="N561" s="88" t="s">
        <v>497</v>
      </c>
      <c r="O561" s="4" t="s">
        <v>137</v>
      </c>
      <c r="P561" s="88" t="s">
        <v>3581</v>
      </c>
      <c r="Q561" s="4" t="s">
        <v>179</v>
      </c>
      <c r="R561" s="88" t="s">
        <v>353</v>
      </c>
      <c r="S561" s="4" t="s">
        <v>1854</v>
      </c>
      <c r="T561" s="66" t="str">
        <f t="shared" si="8"/>
        <v>8. Trabajo decente y crecimiento económico</v>
      </c>
      <c r="U561" s="88" t="s">
        <v>349</v>
      </c>
      <c r="V561" s="4" t="s">
        <v>350</v>
      </c>
      <c r="W561" s="88" t="s">
        <v>3581</v>
      </c>
      <c r="X561" s="4" t="s">
        <v>1702</v>
      </c>
      <c r="Y561" s="88" t="s">
        <v>497</v>
      </c>
      <c r="Z561" s="4" t="s">
        <v>1702</v>
      </c>
      <c r="AA561" s="52" t="s">
        <v>8284</v>
      </c>
      <c r="AB561" s="3" t="s">
        <v>42</v>
      </c>
      <c r="AC561" s="4" t="s">
        <v>8287</v>
      </c>
      <c r="AD561" s="4" t="s">
        <v>8288</v>
      </c>
      <c r="AE561" s="4" t="s">
        <v>8289</v>
      </c>
      <c r="AF561" s="4" t="s">
        <v>8290</v>
      </c>
      <c r="AG561" s="4" t="s">
        <v>8291</v>
      </c>
      <c r="AH561" s="8" t="s">
        <v>497</v>
      </c>
      <c r="AI561" s="4" t="s">
        <v>8292</v>
      </c>
      <c r="AJ561" s="4" t="s">
        <v>8293</v>
      </c>
      <c r="AK561" s="4" t="s">
        <v>8294</v>
      </c>
      <c r="AL561" s="4" t="s">
        <v>8295</v>
      </c>
      <c r="AM561" s="6">
        <v>0.25</v>
      </c>
      <c r="AN561" s="6">
        <v>0.35</v>
      </c>
      <c r="AO561" s="6">
        <v>0.75</v>
      </c>
      <c r="AP561" s="6">
        <v>1</v>
      </c>
      <c r="AQ561" s="3" t="s">
        <v>8296</v>
      </c>
      <c r="AR561" s="5" t="s">
        <v>8297</v>
      </c>
      <c r="AS561" s="5" t="s">
        <v>8298</v>
      </c>
      <c r="AT561" s="4" t="s">
        <v>8299</v>
      </c>
      <c r="AU561" s="4" t="s">
        <v>228</v>
      </c>
      <c r="AV561" s="4" t="s">
        <v>8300</v>
      </c>
      <c r="AW561" s="4" t="s">
        <v>8299</v>
      </c>
      <c r="AX561" s="4" t="s">
        <v>228</v>
      </c>
      <c r="AY561" s="4" t="s">
        <v>229</v>
      </c>
      <c r="AZ561" s="4" t="s">
        <v>229</v>
      </c>
      <c r="BA561" s="4" t="s">
        <v>229</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7">
        <v>298600000</v>
      </c>
    </row>
    <row r="562" spans="1:77" ht="15.75" hidden="1">
      <c r="A562" s="49" t="str">
        <f>B562&amp;COUNTIF($B$3:B562,B562)</f>
        <v>08C0016</v>
      </c>
      <c r="B562" s="3" t="s">
        <v>8242</v>
      </c>
      <c r="C562" s="4" t="s">
        <v>8243</v>
      </c>
      <c r="D562" s="4" t="s">
        <v>8244</v>
      </c>
      <c r="E562" s="4" t="s">
        <v>8245</v>
      </c>
      <c r="F562" s="4" t="s">
        <v>8246</v>
      </c>
      <c r="G562" s="4" t="s">
        <v>8247</v>
      </c>
      <c r="H562" s="3" t="s">
        <v>231</v>
      </c>
      <c r="I562" s="4" t="s">
        <v>232</v>
      </c>
      <c r="J562" s="4" t="s">
        <v>8168</v>
      </c>
      <c r="K562" s="5" t="s">
        <v>8301</v>
      </c>
      <c r="L562" s="6">
        <v>2</v>
      </c>
      <c r="M562" s="5" t="s">
        <v>22</v>
      </c>
      <c r="N562" s="88" t="s">
        <v>349</v>
      </c>
      <c r="O562" s="5" t="s">
        <v>25</v>
      </c>
      <c r="P562" s="88" t="s">
        <v>497</v>
      </c>
      <c r="Q562" s="5" t="s">
        <v>28</v>
      </c>
      <c r="R562" s="88">
        <v>16</v>
      </c>
      <c r="S562" s="4" t="s">
        <v>31</v>
      </c>
      <c r="T562" s="66" t="str">
        <f t="shared" si="8"/>
        <v>16. Paz, justicia e instituciones sólidas</v>
      </c>
      <c r="U562" s="88" t="s">
        <v>497</v>
      </c>
      <c r="V562" s="4" t="s">
        <v>34</v>
      </c>
      <c r="W562" s="88" t="s">
        <v>3581</v>
      </c>
      <c r="X562" s="4" t="s">
        <v>235</v>
      </c>
      <c r="Y562" s="88" t="s">
        <v>349</v>
      </c>
      <c r="Z562" s="4" t="s">
        <v>236</v>
      </c>
      <c r="AA562" s="52" t="s">
        <v>15449</v>
      </c>
      <c r="AB562" s="3" t="s">
        <v>237</v>
      </c>
      <c r="AC562" s="4" t="s">
        <v>238</v>
      </c>
      <c r="AD562" s="4" t="s">
        <v>8302</v>
      </c>
      <c r="AE562" s="4" t="s">
        <v>8303</v>
      </c>
      <c r="AF562" s="4" t="s">
        <v>8304</v>
      </c>
      <c r="AG562" s="4" t="s">
        <v>8305</v>
      </c>
      <c r="AH562" s="3">
        <v>1</v>
      </c>
      <c r="AI562" s="4" t="s">
        <v>8306</v>
      </c>
      <c r="AJ562" s="4" t="s">
        <v>8307</v>
      </c>
      <c r="AK562" s="4" t="s">
        <v>8308</v>
      </c>
      <c r="AL562" s="4" t="s">
        <v>8309</v>
      </c>
      <c r="AM562" s="3">
        <v>1</v>
      </c>
      <c r="AN562" s="3">
        <v>1</v>
      </c>
      <c r="AO562" s="3">
        <v>1</v>
      </c>
      <c r="AP562" s="3">
        <v>1</v>
      </c>
      <c r="AQ562" s="3" t="s">
        <v>8310</v>
      </c>
      <c r="AR562" s="5" t="s">
        <v>8311</v>
      </c>
      <c r="AS562" s="5" t="s">
        <v>8312</v>
      </c>
      <c r="AT562" s="4" t="s">
        <v>8313</v>
      </c>
      <c r="AU562" s="4" t="s">
        <v>8314</v>
      </c>
      <c r="AV562" s="4" t="s">
        <v>8315</v>
      </c>
      <c r="AW562" s="4" t="s">
        <v>8316</v>
      </c>
      <c r="AX562" s="4" t="s">
        <v>8317</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7">
        <v>42173233</v>
      </c>
    </row>
    <row r="563" spans="1:77" ht="15.75" hidden="1">
      <c r="A563" s="49" t="str">
        <f>B563&amp;COUNTIF($B$3:B563,B563)</f>
        <v>08C0017</v>
      </c>
      <c r="B563" s="3" t="s">
        <v>8242</v>
      </c>
      <c r="C563" s="4" t="s">
        <v>8243</v>
      </c>
      <c r="D563" s="4" t="s">
        <v>8244</v>
      </c>
      <c r="E563" s="4" t="s">
        <v>8245</v>
      </c>
      <c r="F563" s="4" t="s">
        <v>8246</v>
      </c>
      <c r="G563" s="4" t="s">
        <v>8247</v>
      </c>
      <c r="H563" s="3" t="s">
        <v>248</v>
      </c>
      <c r="I563" s="4" t="s">
        <v>249</v>
      </c>
      <c r="J563" s="4" t="s">
        <v>8318</v>
      </c>
      <c r="K563" s="5" t="s">
        <v>8319</v>
      </c>
      <c r="L563" s="6">
        <v>2</v>
      </c>
      <c r="M563" s="5" t="s">
        <v>22</v>
      </c>
      <c r="N563" s="88" t="s">
        <v>497</v>
      </c>
      <c r="O563" s="4" t="s">
        <v>137</v>
      </c>
      <c r="P563" s="88" t="s">
        <v>3581</v>
      </c>
      <c r="Q563" s="4" t="s">
        <v>179</v>
      </c>
      <c r="R563" s="88">
        <v>16</v>
      </c>
      <c r="S563" s="4" t="s">
        <v>31</v>
      </c>
      <c r="T563" s="66" t="str">
        <f t="shared" si="8"/>
        <v>16. Paz, justicia e instituciones sólidas</v>
      </c>
      <c r="U563" s="88" t="s">
        <v>497</v>
      </c>
      <c r="V563" s="4" t="s">
        <v>34</v>
      </c>
      <c r="W563" s="88" t="s">
        <v>528</v>
      </c>
      <c r="X563" s="4" t="s">
        <v>37</v>
      </c>
      <c r="Y563" s="88" t="s">
        <v>840</v>
      </c>
      <c r="Z563" s="4" t="s">
        <v>252</v>
      </c>
      <c r="AA563" s="52" t="s">
        <v>122</v>
      </c>
      <c r="AB563" s="3" t="s">
        <v>253</v>
      </c>
      <c r="AC563" s="4" t="s">
        <v>254</v>
      </c>
      <c r="AD563" s="4" t="s">
        <v>8320</v>
      </c>
      <c r="AE563" s="4" t="s">
        <v>8321</v>
      </c>
      <c r="AF563" s="4" t="s">
        <v>8322</v>
      </c>
      <c r="AG563" s="4" t="s">
        <v>8323</v>
      </c>
      <c r="AH563" s="3">
        <v>1200</v>
      </c>
      <c r="AI563" s="4" t="s">
        <v>8324</v>
      </c>
      <c r="AJ563" s="4" t="s">
        <v>8325</v>
      </c>
      <c r="AK563" s="4" t="s">
        <v>752</v>
      </c>
      <c r="AL563" s="4" t="s">
        <v>8326</v>
      </c>
      <c r="AM563" s="3">
        <v>300</v>
      </c>
      <c r="AN563" s="3">
        <v>600</v>
      </c>
      <c r="AO563" s="3">
        <v>900</v>
      </c>
      <c r="AP563" s="3">
        <v>1200</v>
      </c>
      <c r="AQ563" s="3" t="s">
        <v>8327</v>
      </c>
      <c r="AR563" s="5" t="s">
        <v>8328</v>
      </c>
      <c r="AS563" s="5" t="s">
        <v>8329</v>
      </c>
      <c r="AT563" s="4" t="s">
        <v>8330</v>
      </c>
      <c r="AU563" s="4" t="s">
        <v>1647</v>
      </c>
      <c r="AV563" s="4" t="s">
        <v>6481</v>
      </c>
      <c r="AW563" s="4" t="s">
        <v>8330</v>
      </c>
      <c r="AX563" s="4" t="s">
        <v>1647</v>
      </c>
      <c r="AY563" s="4" t="s">
        <v>8331</v>
      </c>
      <c r="AZ563" s="4" t="s">
        <v>8330</v>
      </c>
      <c r="BA563" s="4" t="s">
        <v>1647</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7">
        <v>100000000</v>
      </c>
    </row>
    <row r="564" spans="1:77" ht="15.75" hidden="1">
      <c r="A564" s="49" t="str">
        <f>B564&amp;COUNTIF($B$3:B564,B564)</f>
        <v>08C0018</v>
      </c>
      <c r="B564" s="3" t="s">
        <v>8242</v>
      </c>
      <c r="C564" s="4" t="s">
        <v>8243</v>
      </c>
      <c r="D564" s="4" t="s">
        <v>8244</v>
      </c>
      <c r="E564" s="4" t="s">
        <v>8245</v>
      </c>
      <c r="F564" s="4" t="s">
        <v>8246</v>
      </c>
      <c r="G564" s="4" t="s">
        <v>8247</v>
      </c>
      <c r="H564" s="3" t="s">
        <v>263</v>
      </c>
      <c r="I564" s="4" t="s">
        <v>264</v>
      </c>
      <c r="J564" s="4" t="s">
        <v>8332</v>
      </c>
      <c r="K564" s="5" t="s">
        <v>8333</v>
      </c>
      <c r="L564" s="6">
        <v>2</v>
      </c>
      <c r="M564" s="5" t="s">
        <v>22</v>
      </c>
      <c r="N564" s="88" t="s">
        <v>497</v>
      </c>
      <c r="O564" s="5" t="s">
        <v>137</v>
      </c>
      <c r="P564" s="88" t="s">
        <v>3581</v>
      </c>
      <c r="Q564" s="5" t="s">
        <v>179</v>
      </c>
      <c r="R564" s="88">
        <v>5</v>
      </c>
      <c r="S564" s="4" t="s">
        <v>268</v>
      </c>
      <c r="T564" s="66" t="str">
        <f t="shared" si="8"/>
        <v xml:space="preserve">5. Igualdad de género </v>
      </c>
      <c r="U564" s="88" t="s">
        <v>497</v>
      </c>
      <c r="V564" s="4" t="s">
        <v>34</v>
      </c>
      <c r="W564" s="88" t="s">
        <v>349</v>
      </c>
      <c r="X564" s="4" t="s">
        <v>269</v>
      </c>
      <c r="Y564" s="88" t="s">
        <v>840</v>
      </c>
      <c r="Z564" s="4" t="s">
        <v>270</v>
      </c>
      <c r="AA564" s="52" t="s">
        <v>15450</v>
      </c>
      <c r="AB564" s="3" t="s">
        <v>271</v>
      </c>
      <c r="AC564" s="4" t="s">
        <v>272</v>
      </c>
      <c r="AD564" s="4" t="s">
        <v>8334</v>
      </c>
      <c r="AE564" s="4" t="s">
        <v>8335</v>
      </c>
      <c r="AF564" s="4" t="s">
        <v>8336</v>
      </c>
      <c r="AG564" s="4" t="s">
        <v>8337</v>
      </c>
      <c r="AH564" s="3">
        <v>4</v>
      </c>
      <c r="AI564" s="4" t="s">
        <v>8338</v>
      </c>
      <c r="AJ564" s="4" t="s">
        <v>8339</v>
      </c>
      <c r="AK564" s="4" t="s">
        <v>844</v>
      </c>
      <c r="AL564" s="4" t="s">
        <v>8340</v>
      </c>
      <c r="AM564" s="3">
        <v>2</v>
      </c>
      <c r="AN564" s="3">
        <v>2</v>
      </c>
      <c r="AO564" s="3">
        <v>2</v>
      </c>
      <c r="AP564" s="3">
        <v>2</v>
      </c>
      <c r="AQ564" s="3" t="s">
        <v>8341</v>
      </c>
      <c r="AR564" s="5" t="s">
        <v>8342</v>
      </c>
      <c r="AS564" s="5" t="s">
        <v>8343</v>
      </c>
      <c r="AT564" s="4" t="s">
        <v>8344</v>
      </c>
      <c r="AU564" s="4" t="s">
        <v>8345</v>
      </c>
      <c r="AV564" s="4" t="s">
        <v>8346</v>
      </c>
      <c r="AW564" s="4" t="s">
        <v>8344</v>
      </c>
      <c r="AX564" s="4" t="s">
        <v>8345</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7">
        <v>140000000</v>
      </c>
    </row>
    <row r="565" spans="1:77" ht="15.75" hidden="1">
      <c r="A565" s="49" t="str">
        <f>B565&amp;COUNTIF($B$3:B565,B565)</f>
        <v>08C0019</v>
      </c>
      <c r="B565" s="3" t="s">
        <v>8242</v>
      </c>
      <c r="C565" s="4" t="s">
        <v>8243</v>
      </c>
      <c r="D565" s="4" t="s">
        <v>8244</v>
      </c>
      <c r="E565" s="4" t="s">
        <v>8245</v>
      </c>
      <c r="F565" s="4" t="s">
        <v>8246</v>
      </c>
      <c r="G565" s="4" t="s">
        <v>8247</v>
      </c>
      <c r="H565" s="3" t="s">
        <v>282</v>
      </c>
      <c r="I565" s="4" t="s">
        <v>283</v>
      </c>
      <c r="J565" s="4" t="s">
        <v>8347</v>
      </c>
      <c r="K565" s="5" t="s">
        <v>8348</v>
      </c>
      <c r="L565" s="6">
        <v>2</v>
      </c>
      <c r="M565" s="5" t="s">
        <v>22</v>
      </c>
      <c r="N565" s="88" t="s">
        <v>497</v>
      </c>
      <c r="O565" s="4" t="s">
        <v>137</v>
      </c>
      <c r="P565" s="88" t="s">
        <v>3581</v>
      </c>
      <c r="Q565" s="4" t="s">
        <v>179</v>
      </c>
      <c r="R565" s="88">
        <v>10</v>
      </c>
      <c r="S565" s="4" t="s">
        <v>286</v>
      </c>
      <c r="T565" s="66" t="str">
        <f t="shared" si="8"/>
        <v xml:space="preserve">10. Reducción de las desigualdades </v>
      </c>
      <c r="U565" s="88" t="s">
        <v>497</v>
      </c>
      <c r="V565" s="4" t="s">
        <v>34</v>
      </c>
      <c r="W565" s="88" t="s">
        <v>349</v>
      </c>
      <c r="X565" s="4" t="s">
        <v>269</v>
      </c>
      <c r="Y565" s="88" t="s">
        <v>840</v>
      </c>
      <c r="Z565" s="4" t="s">
        <v>270</v>
      </c>
      <c r="AA565" s="52" t="s">
        <v>15450</v>
      </c>
      <c r="AB565" s="3" t="s">
        <v>287</v>
      </c>
      <c r="AC565" s="4" t="s">
        <v>288</v>
      </c>
      <c r="AD565" s="4" t="s">
        <v>8349</v>
      </c>
      <c r="AE565" s="4" t="s">
        <v>8350</v>
      </c>
      <c r="AF565" s="4" t="s">
        <v>8351</v>
      </c>
      <c r="AG565" s="4" t="s">
        <v>8337</v>
      </c>
      <c r="AH565" s="3">
        <v>11</v>
      </c>
      <c r="AI565" s="4" t="s">
        <v>8352</v>
      </c>
      <c r="AJ565" s="4" t="s">
        <v>8339</v>
      </c>
      <c r="AK565" s="4" t="s">
        <v>844</v>
      </c>
      <c r="AL565" s="4" t="s">
        <v>8353</v>
      </c>
      <c r="AM565" s="3">
        <v>270</v>
      </c>
      <c r="AN565" s="3">
        <v>300</v>
      </c>
      <c r="AO565" s="3">
        <v>226</v>
      </c>
      <c r="AP565" s="3">
        <v>220</v>
      </c>
      <c r="AQ565" s="3" t="s">
        <v>8354</v>
      </c>
      <c r="AR565" s="5" t="s">
        <v>8355</v>
      </c>
      <c r="AS565" s="5" t="s">
        <v>8356</v>
      </c>
      <c r="AT565" s="4" t="s">
        <v>8344</v>
      </c>
      <c r="AU565" s="4" t="s">
        <v>8345</v>
      </c>
      <c r="AV565" s="4" t="s">
        <v>8357</v>
      </c>
      <c r="AW565" s="4" t="s">
        <v>8344</v>
      </c>
      <c r="AX565" s="4" t="s">
        <v>8345</v>
      </c>
      <c r="AY565" s="4" t="s">
        <v>8358</v>
      </c>
      <c r="AZ565" s="4" t="s">
        <v>8344</v>
      </c>
      <c r="BA565" s="4" t="s">
        <v>8345</v>
      </c>
      <c r="BB565" s="4" t="s">
        <v>8359</v>
      </c>
      <c r="BC565" s="4" t="s">
        <v>8344</v>
      </c>
      <c r="BD565" s="4" t="s">
        <v>8345</v>
      </c>
      <c r="BE565" s="4" t="s">
        <v>8360</v>
      </c>
      <c r="BF565" s="4" t="s">
        <v>8361</v>
      </c>
      <c r="BG565" s="4" t="s">
        <v>8362</v>
      </c>
      <c r="BH565" s="4" t="s">
        <v>8363</v>
      </c>
      <c r="BI565" s="4" t="s">
        <v>8361</v>
      </c>
      <c r="BJ565" s="4" t="s">
        <v>8362</v>
      </c>
      <c r="BK565" s="4" t="s">
        <v>8364</v>
      </c>
      <c r="BL565" s="4" t="s">
        <v>8361</v>
      </c>
      <c r="BM565" s="4" t="s">
        <v>8362</v>
      </c>
      <c r="BN565" s="4" t="s">
        <v>8365</v>
      </c>
      <c r="BO565" s="4" t="s">
        <v>8361</v>
      </c>
      <c r="BP565" s="4" t="s">
        <v>8362</v>
      </c>
      <c r="BQ565" s="4" t="s">
        <v>229</v>
      </c>
      <c r="BR565" s="4" t="s">
        <v>229</v>
      </c>
      <c r="BS565" s="4" t="s">
        <v>229</v>
      </c>
      <c r="BT565" s="4" t="s">
        <v>229</v>
      </c>
      <c r="BU565" s="4" t="s">
        <v>229</v>
      </c>
      <c r="BV565" s="4" t="s">
        <v>229</v>
      </c>
      <c r="BY565" s="67">
        <v>5744960</v>
      </c>
    </row>
    <row r="566" spans="1:77" ht="15.75" hidden="1">
      <c r="A566" s="49" t="str">
        <f>B566&amp;COUNTIF($B$3:B566,B566)</f>
        <v>08C00110</v>
      </c>
      <c r="B566" s="3" t="s">
        <v>8242</v>
      </c>
      <c r="C566" s="4" t="s">
        <v>8243</v>
      </c>
      <c r="D566" s="4" t="s">
        <v>8244</v>
      </c>
      <c r="E566" s="4" t="s">
        <v>8245</v>
      </c>
      <c r="F566" s="4" t="s">
        <v>8246</v>
      </c>
      <c r="G566" s="4" t="s">
        <v>8247</v>
      </c>
      <c r="H566" s="3" t="s">
        <v>345</v>
      </c>
      <c r="I566" s="4" t="s">
        <v>346</v>
      </c>
      <c r="J566" s="4" t="s">
        <v>347</v>
      </c>
      <c r="K566" s="5" t="s">
        <v>8492</v>
      </c>
      <c r="L566" s="6">
        <v>2</v>
      </c>
      <c r="M566" s="5" t="s">
        <v>22</v>
      </c>
      <c r="N566" s="88" t="s">
        <v>497</v>
      </c>
      <c r="O566" s="4" t="s">
        <v>137</v>
      </c>
      <c r="P566" s="88" t="s">
        <v>3581</v>
      </c>
      <c r="Q566" s="4" t="s">
        <v>179</v>
      </c>
      <c r="R566" s="88" t="s">
        <v>1593</v>
      </c>
      <c r="S566" s="4" t="s">
        <v>286</v>
      </c>
      <c r="T566" s="66" t="str">
        <f t="shared" si="8"/>
        <v xml:space="preserve">10. Reducción de las desigualdades </v>
      </c>
      <c r="U566" s="88" t="s">
        <v>349</v>
      </c>
      <c r="V566" s="4" t="s">
        <v>350</v>
      </c>
      <c r="W566" s="88" t="s">
        <v>351</v>
      </c>
      <c r="X566" s="4" t="s">
        <v>352</v>
      </c>
      <c r="Y566" s="88" t="s">
        <v>353</v>
      </c>
      <c r="Z566" s="4" t="s">
        <v>354</v>
      </c>
      <c r="AA566" s="52"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7">
        <v>50000000</v>
      </c>
    </row>
    <row r="567" spans="1:77" s="49" customFormat="1" ht="15.75" hidden="1">
      <c r="A567" s="49" t="str">
        <f>B567&amp;COUNTIF($B$3:B567,B567)</f>
        <v>08C00111</v>
      </c>
      <c r="B567" s="3" t="s">
        <v>8242</v>
      </c>
      <c r="C567" s="4" t="s">
        <v>8243</v>
      </c>
      <c r="D567" s="4" t="s">
        <v>8244</v>
      </c>
      <c r="E567" s="4" t="s">
        <v>8245</v>
      </c>
      <c r="F567" s="4" t="s">
        <v>8246</v>
      </c>
      <c r="G567" s="4" t="s">
        <v>8247</v>
      </c>
      <c r="H567" s="3" t="s">
        <v>8366</v>
      </c>
      <c r="I567" s="4" t="s">
        <v>8367</v>
      </c>
      <c r="J567" s="4" t="s">
        <v>8368</v>
      </c>
      <c r="K567" s="5" t="s">
        <v>8369</v>
      </c>
      <c r="L567" s="6">
        <v>2</v>
      </c>
      <c r="M567" s="5" t="s">
        <v>22</v>
      </c>
      <c r="N567" s="88" t="s">
        <v>497</v>
      </c>
      <c r="O567" s="5" t="s">
        <v>137</v>
      </c>
      <c r="P567" s="88" t="s">
        <v>528</v>
      </c>
      <c r="Q567" s="5" t="s">
        <v>175</v>
      </c>
      <c r="R567" s="88">
        <v>2</v>
      </c>
      <c r="S567" s="4" t="s">
        <v>1755</v>
      </c>
      <c r="T567" s="66" t="str">
        <f t="shared" si="8"/>
        <v xml:space="preserve">2. Hambre cero </v>
      </c>
      <c r="U567" s="88" t="s">
        <v>349</v>
      </c>
      <c r="V567" s="4" t="s">
        <v>350</v>
      </c>
      <c r="W567" s="88" t="s">
        <v>351</v>
      </c>
      <c r="X567" s="4" t="s">
        <v>352</v>
      </c>
      <c r="Y567" s="88" t="s">
        <v>498</v>
      </c>
      <c r="Z567" s="4" t="s">
        <v>1756</v>
      </c>
      <c r="AA567" s="52" t="s">
        <v>15473</v>
      </c>
      <c r="AB567" s="3" t="s">
        <v>8370</v>
      </c>
      <c r="AC567" s="4" t="s">
        <v>8371</v>
      </c>
      <c r="AD567" s="4" t="s">
        <v>8372</v>
      </c>
      <c r="AE567" s="4" t="s">
        <v>8373</v>
      </c>
      <c r="AF567" s="4" t="s">
        <v>8374</v>
      </c>
      <c r="AG567" s="4" t="s">
        <v>8375</v>
      </c>
      <c r="AH567" s="8">
        <v>0.95</v>
      </c>
      <c r="AI567" s="4" t="s">
        <v>8376</v>
      </c>
      <c r="AJ567" s="4" t="s">
        <v>8377</v>
      </c>
      <c r="AK567" s="4" t="s">
        <v>59</v>
      </c>
      <c r="AL567" s="4" t="s">
        <v>8378</v>
      </c>
      <c r="AM567" s="9">
        <v>0.15</v>
      </c>
      <c r="AN567" s="9">
        <v>0.5</v>
      </c>
      <c r="AO567" s="9">
        <v>0.7</v>
      </c>
      <c r="AP567" s="9">
        <v>0.95</v>
      </c>
      <c r="AQ567" s="3" t="s">
        <v>8379</v>
      </c>
      <c r="AR567" s="5" t="s">
        <v>8380</v>
      </c>
      <c r="AS567" s="5" t="s">
        <v>8381</v>
      </c>
      <c r="AT567" s="4" t="s">
        <v>8382</v>
      </c>
      <c r="AU567" s="4" t="s">
        <v>8383</v>
      </c>
      <c r="AV567" s="4" t="s">
        <v>8384</v>
      </c>
      <c r="AW567" s="4" t="s">
        <v>8382</v>
      </c>
      <c r="AX567" s="4" t="s">
        <v>8383</v>
      </c>
      <c r="AY567" s="4" t="s">
        <v>229</v>
      </c>
      <c r="AZ567" s="4" t="s">
        <v>229</v>
      </c>
      <c r="BA567" s="4" t="s">
        <v>229</v>
      </c>
      <c r="BB567" s="4" t="s">
        <v>229</v>
      </c>
      <c r="BC567" s="4" t="s">
        <v>229</v>
      </c>
      <c r="BD567" s="4" t="s">
        <v>229</v>
      </c>
      <c r="BE567" s="4" t="s">
        <v>229</v>
      </c>
      <c r="BF567" s="4" t="s">
        <v>229</v>
      </c>
      <c r="BG567" s="4" t="s">
        <v>229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7">
        <v>200000</v>
      </c>
    </row>
    <row r="568" spans="1:77" ht="15.75" hidden="1">
      <c r="A568" s="49" t="str">
        <f>B568&amp;COUNTIF($B$3:B568,B568)</f>
        <v>08C00112</v>
      </c>
      <c r="B568" s="3" t="s">
        <v>8242</v>
      </c>
      <c r="C568" s="4" t="s">
        <v>8243</v>
      </c>
      <c r="D568" s="4" t="s">
        <v>8244</v>
      </c>
      <c r="E568" s="4" t="s">
        <v>8245</v>
      </c>
      <c r="F568" s="4" t="s">
        <v>8246</v>
      </c>
      <c r="G568" s="4" t="s">
        <v>8247</v>
      </c>
      <c r="H568" s="3" t="s">
        <v>8462</v>
      </c>
      <c r="I568" s="4" t="s">
        <v>8463</v>
      </c>
      <c r="J568" s="4" t="s">
        <v>8464</v>
      </c>
      <c r="K568" s="5" t="s">
        <v>8465</v>
      </c>
      <c r="L568" s="6">
        <v>2</v>
      </c>
      <c r="M568" s="5" t="s">
        <v>22</v>
      </c>
      <c r="N568" s="88" t="s">
        <v>497</v>
      </c>
      <c r="O568" s="4" t="s">
        <v>137</v>
      </c>
      <c r="P568" s="88" t="s">
        <v>528</v>
      </c>
      <c r="Q568" s="4" t="s">
        <v>175</v>
      </c>
      <c r="R568" s="88">
        <v>2</v>
      </c>
      <c r="S568" s="4" t="s">
        <v>1755</v>
      </c>
      <c r="T568" s="66" t="str">
        <f t="shared" si="8"/>
        <v xml:space="preserve">2. Hambre cero </v>
      </c>
      <c r="U568" s="88" t="s">
        <v>349</v>
      </c>
      <c r="V568" s="4" t="s">
        <v>350</v>
      </c>
      <c r="W568" s="88" t="s">
        <v>351</v>
      </c>
      <c r="X568" s="4" t="s">
        <v>352</v>
      </c>
      <c r="Y568" s="88" t="s">
        <v>498</v>
      </c>
      <c r="Z568" s="4" t="s">
        <v>1756</v>
      </c>
      <c r="AA568" s="52" t="s">
        <v>15473</v>
      </c>
      <c r="AB568" s="3" t="s">
        <v>8370</v>
      </c>
      <c r="AC568" s="4" t="s">
        <v>8371</v>
      </c>
      <c r="AD568" s="4" t="s">
        <v>8466</v>
      </c>
      <c r="AE568" s="4" t="s">
        <v>8467</v>
      </c>
      <c r="AF568" s="4" t="s">
        <v>8468</v>
      </c>
      <c r="AG568" s="4" t="s">
        <v>8469</v>
      </c>
      <c r="AH568" s="8">
        <v>1</v>
      </c>
      <c r="AI568" s="4" t="s">
        <v>8470</v>
      </c>
      <c r="AJ568" s="4" t="s">
        <v>8471</v>
      </c>
      <c r="AK568" s="4" t="s">
        <v>59</v>
      </c>
      <c r="AL568" s="4" t="s">
        <v>8472</v>
      </c>
      <c r="AM568" s="9">
        <v>0.25</v>
      </c>
      <c r="AN568" s="9">
        <v>0.35</v>
      </c>
      <c r="AO568" s="9">
        <v>0.45</v>
      </c>
      <c r="AP568" s="9">
        <v>1</v>
      </c>
      <c r="AQ568" s="3" t="s">
        <v>8473</v>
      </c>
      <c r="AR568" s="5" t="s">
        <v>8474</v>
      </c>
      <c r="AS568" s="5" t="s">
        <v>8475</v>
      </c>
      <c r="AT568" s="4" t="s">
        <v>8460</v>
      </c>
      <c r="AU568" s="4" t="s">
        <v>8461</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7">
        <v>1200000</v>
      </c>
    </row>
    <row r="569" spans="1:77" ht="15.75" hidden="1">
      <c r="A569" s="49" t="str">
        <f>B569&amp;COUNTIF($B$3:B569,B569)</f>
        <v>08C00113</v>
      </c>
      <c r="B569" s="3" t="s">
        <v>8242</v>
      </c>
      <c r="C569" s="4" t="s">
        <v>8243</v>
      </c>
      <c r="D569" s="4" t="s">
        <v>8244</v>
      </c>
      <c r="E569" s="4" t="s">
        <v>8245</v>
      </c>
      <c r="F569" s="4" t="s">
        <v>8246</v>
      </c>
      <c r="G569" s="4" t="s">
        <v>8247</v>
      </c>
      <c r="H569" s="3" t="s">
        <v>8385</v>
      </c>
      <c r="I569" s="4" t="s">
        <v>8386</v>
      </c>
      <c r="J569" s="4" t="s">
        <v>8387</v>
      </c>
      <c r="K569" s="5" t="s">
        <v>8388</v>
      </c>
      <c r="L569" s="6">
        <v>2</v>
      </c>
      <c r="M569" s="5" t="s">
        <v>22</v>
      </c>
      <c r="N569" s="88">
        <v>2</v>
      </c>
      <c r="O569" s="4" t="s">
        <v>25</v>
      </c>
      <c r="P569" s="88">
        <v>2</v>
      </c>
      <c r="Q569" s="4" t="s">
        <v>180</v>
      </c>
      <c r="R569" s="88">
        <v>11</v>
      </c>
      <c r="S569" s="4" t="s">
        <v>631</v>
      </c>
      <c r="T569" s="66" t="str">
        <f t="shared" si="8"/>
        <v>11. Ciudades y comunidades sostenibles</v>
      </c>
      <c r="U569" s="88" t="s">
        <v>349</v>
      </c>
      <c r="V569" s="4" t="s">
        <v>350</v>
      </c>
      <c r="W569" s="88" t="s">
        <v>349</v>
      </c>
      <c r="X569" s="4" t="s">
        <v>783</v>
      </c>
      <c r="Y569" s="88" t="s">
        <v>349</v>
      </c>
      <c r="Z569" s="4" t="s">
        <v>1720</v>
      </c>
      <c r="AA569" s="52" t="s">
        <v>15472</v>
      </c>
      <c r="AB569" s="3" t="s">
        <v>8389</v>
      </c>
      <c r="AC569" s="4" t="s">
        <v>8390</v>
      </c>
      <c r="AD569" s="4" t="s">
        <v>8391</v>
      </c>
      <c r="AE569" s="4" t="s">
        <v>8392</v>
      </c>
      <c r="AF569" s="4" t="s">
        <v>8393</v>
      </c>
      <c r="AG569" s="4" t="s">
        <v>8394</v>
      </c>
      <c r="AH569" s="8">
        <v>1</v>
      </c>
      <c r="AI569" s="4" t="s">
        <v>8395</v>
      </c>
      <c r="AJ569" s="4" t="s">
        <v>8396</v>
      </c>
      <c r="AK569" s="4" t="s">
        <v>59</v>
      </c>
      <c r="AL569" s="4" t="s">
        <v>8397</v>
      </c>
      <c r="AM569" s="9">
        <v>0.25</v>
      </c>
      <c r="AN569" s="9">
        <v>0.35</v>
      </c>
      <c r="AO569" s="9">
        <v>0.45</v>
      </c>
      <c r="AP569" s="9">
        <v>1</v>
      </c>
      <c r="AQ569" s="6">
        <v>1</v>
      </c>
      <c r="AR569" s="5" t="s">
        <v>8398</v>
      </c>
      <c r="AS569" s="5" t="s">
        <v>8399</v>
      </c>
      <c r="AT569" s="4" t="s">
        <v>8400</v>
      </c>
      <c r="AU569" s="4" t="s">
        <v>8401</v>
      </c>
      <c r="AV569" s="4" t="s">
        <v>229</v>
      </c>
      <c r="AW569" s="4" t="s">
        <v>229</v>
      </c>
      <c r="AX569" s="4" t="s">
        <v>229</v>
      </c>
      <c r="AY569" s="4" t="s">
        <v>229</v>
      </c>
      <c r="AZ569" s="4" t="s">
        <v>229</v>
      </c>
      <c r="BA569" s="4" t="s">
        <v>229</v>
      </c>
      <c r="BB569" s="4" t="s">
        <v>229</v>
      </c>
      <c r="BC569" s="4" t="s">
        <v>229</v>
      </c>
      <c r="BD569" s="4" t="s">
        <v>229</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7">
        <v>1361980365.7099996</v>
      </c>
    </row>
    <row r="570" spans="1:77" ht="15.75" hidden="1">
      <c r="A570" s="49" t="str">
        <f>B570&amp;COUNTIF($B$3:B570,B570)</f>
        <v>08C00114</v>
      </c>
      <c r="B570" s="3" t="s">
        <v>8242</v>
      </c>
      <c r="C570" s="4" t="s">
        <v>8243</v>
      </c>
      <c r="D570" s="4" t="s">
        <v>8244</v>
      </c>
      <c r="E570" s="4" t="s">
        <v>8245</v>
      </c>
      <c r="F570" s="4" t="s">
        <v>8246</v>
      </c>
      <c r="G570" s="4" t="s">
        <v>8247</v>
      </c>
      <c r="H570" s="3" t="s">
        <v>8402</v>
      </c>
      <c r="I570" s="4" t="s">
        <v>8403</v>
      </c>
      <c r="J570" s="4" t="s">
        <v>8269</v>
      </c>
      <c r="K570" s="5" t="s">
        <v>8404</v>
      </c>
      <c r="L570" s="6">
        <v>2</v>
      </c>
      <c r="M570" s="5" t="s">
        <v>22</v>
      </c>
      <c r="N570" s="88" t="s">
        <v>497</v>
      </c>
      <c r="O570" s="5" t="s">
        <v>137</v>
      </c>
      <c r="P570" s="88" t="s">
        <v>351</v>
      </c>
      <c r="Q570" s="5" t="s">
        <v>178</v>
      </c>
      <c r="R570" s="88">
        <v>10</v>
      </c>
      <c r="S570" s="4" t="s">
        <v>286</v>
      </c>
      <c r="T570" s="66" t="str">
        <f t="shared" si="8"/>
        <v xml:space="preserve">10. Reducción de las desigualdades </v>
      </c>
      <c r="U570" s="88" t="s">
        <v>349</v>
      </c>
      <c r="V570" s="4" t="s">
        <v>350</v>
      </c>
      <c r="W570" s="88" t="s">
        <v>3581</v>
      </c>
      <c r="X570" s="4" t="s">
        <v>1702</v>
      </c>
      <c r="Y570" s="88" t="s">
        <v>497</v>
      </c>
      <c r="Z570" s="4" t="s">
        <v>1702</v>
      </c>
      <c r="AA570" s="52" t="s">
        <v>8284</v>
      </c>
      <c r="AB570" s="3" t="s">
        <v>8405</v>
      </c>
      <c r="AC570" s="4" t="s">
        <v>8406</v>
      </c>
      <c r="AD570" s="4" t="s">
        <v>8407</v>
      </c>
      <c r="AE570" s="4" t="s">
        <v>8408</v>
      </c>
      <c r="AF570" s="4" t="s">
        <v>8409</v>
      </c>
      <c r="AG570" s="4" t="s">
        <v>8410</v>
      </c>
      <c r="AH570" s="8">
        <v>1</v>
      </c>
      <c r="AI570" s="4" t="s">
        <v>8411</v>
      </c>
      <c r="AJ570" s="4" t="s">
        <v>8412</v>
      </c>
      <c r="AK570" s="4" t="s">
        <v>59</v>
      </c>
      <c r="AL570" s="4" t="s">
        <v>8413</v>
      </c>
      <c r="AM570" s="9">
        <v>0.25</v>
      </c>
      <c r="AN570" s="9">
        <v>0.5</v>
      </c>
      <c r="AO570" s="9">
        <v>0.75</v>
      </c>
      <c r="AP570" s="9">
        <v>1</v>
      </c>
      <c r="AQ570" s="6">
        <v>1</v>
      </c>
      <c r="AR570" s="5" t="s">
        <v>8414</v>
      </c>
      <c r="AS570" s="5" t="s">
        <v>8415</v>
      </c>
      <c r="AT570" s="4" t="s">
        <v>8416</v>
      </c>
      <c r="AU570" s="4" t="s">
        <v>8417</v>
      </c>
      <c r="AV570" s="4" t="s">
        <v>8418</v>
      </c>
      <c r="AW570" s="4" t="s">
        <v>8416</v>
      </c>
      <c r="AX570" s="4" t="s">
        <v>8417</v>
      </c>
      <c r="AY570" s="4" t="s">
        <v>229</v>
      </c>
      <c r="AZ570" s="4" t="s">
        <v>229</v>
      </c>
      <c r="BA570" s="4" t="s">
        <v>229</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7">
        <v>200000</v>
      </c>
    </row>
    <row r="571" spans="1:77" ht="15.75" hidden="1">
      <c r="A571" s="49" t="str">
        <f>B571&amp;COUNTIF($B$3:B571,B571)</f>
        <v>08C00115</v>
      </c>
      <c r="B571" s="3" t="s">
        <v>8242</v>
      </c>
      <c r="C571" s="4" t="s">
        <v>8243</v>
      </c>
      <c r="D571" s="4" t="s">
        <v>8244</v>
      </c>
      <c r="E571" s="4" t="s">
        <v>8245</v>
      </c>
      <c r="F571" s="4" t="s">
        <v>8246</v>
      </c>
      <c r="G571" s="4" t="s">
        <v>8247</v>
      </c>
      <c r="H571" s="3" t="s">
        <v>8419</v>
      </c>
      <c r="I571" s="4" t="s">
        <v>8420</v>
      </c>
      <c r="J571" s="4" t="s">
        <v>8421</v>
      </c>
      <c r="K571" s="5" t="s">
        <v>8422</v>
      </c>
      <c r="L571" s="6">
        <v>2</v>
      </c>
      <c r="M571" s="5" t="s">
        <v>22</v>
      </c>
      <c r="N571" s="88" t="s">
        <v>497</v>
      </c>
      <c r="O571" s="4" t="s">
        <v>137</v>
      </c>
      <c r="P571" s="88" t="s">
        <v>3581</v>
      </c>
      <c r="Q571" s="4" t="s">
        <v>179</v>
      </c>
      <c r="R571" s="88">
        <v>10</v>
      </c>
      <c r="S571" s="4" t="s">
        <v>286</v>
      </c>
      <c r="T571" s="66" t="str">
        <f t="shared" si="8"/>
        <v xml:space="preserve">10. Reducción de las desigualdades </v>
      </c>
      <c r="U571" s="88" t="s">
        <v>349</v>
      </c>
      <c r="V571" s="4" t="s">
        <v>350</v>
      </c>
      <c r="W571" s="88" t="s">
        <v>351</v>
      </c>
      <c r="X571" s="4" t="s">
        <v>352</v>
      </c>
      <c r="Y571" s="88" t="s">
        <v>353</v>
      </c>
      <c r="Z571" s="4" t="s">
        <v>354</v>
      </c>
      <c r="AA571" s="52" t="s">
        <v>1351</v>
      </c>
      <c r="AB571" s="3" t="s">
        <v>1739</v>
      </c>
      <c r="AC571" s="4" t="s">
        <v>1740</v>
      </c>
      <c r="AD571" s="4" t="s">
        <v>8423</v>
      </c>
      <c r="AE571" s="4" t="s">
        <v>8424</v>
      </c>
      <c r="AF571" s="4" t="s">
        <v>8425</v>
      </c>
      <c r="AG571" s="4" t="s">
        <v>8426</v>
      </c>
      <c r="AH571" s="3">
        <v>0.9</v>
      </c>
      <c r="AI571" s="4" t="s">
        <v>8427</v>
      </c>
      <c r="AJ571" s="4" t="s">
        <v>8428</v>
      </c>
      <c r="AK571" s="4" t="s">
        <v>8429</v>
      </c>
      <c r="AL571" s="4" t="s">
        <v>8430</v>
      </c>
      <c r="AM571" s="3">
        <v>0.25</v>
      </c>
      <c r="AN571" s="3">
        <v>0.45</v>
      </c>
      <c r="AO571" s="3">
        <v>0.7</v>
      </c>
      <c r="AP571" s="3">
        <v>0.9</v>
      </c>
      <c r="AQ571" s="3" t="s">
        <v>473</v>
      </c>
      <c r="AR571" s="5" t="s">
        <v>8431</v>
      </c>
      <c r="AS571" s="5" t="s">
        <v>8432</v>
      </c>
      <c r="AT571" s="4" t="s">
        <v>8433</v>
      </c>
      <c r="AU571" s="4" t="s">
        <v>8434</v>
      </c>
      <c r="AV571" s="4" t="s">
        <v>8435</v>
      </c>
      <c r="AW571" s="4" t="s">
        <v>8436</v>
      </c>
      <c r="AX571" s="4" t="s">
        <v>8437</v>
      </c>
      <c r="AY571" s="4" t="s">
        <v>8438</v>
      </c>
      <c r="AZ571" s="4" t="s">
        <v>8439</v>
      </c>
      <c r="BA571" s="4" t="s">
        <v>8440</v>
      </c>
      <c r="BB571" s="4" t="s">
        <v>8441</v>
      </c>
      <c r="BC571" s="4" t="s">
        <v>8442</v>
      </c>
      <c r="BD571" s="4" t="s">
        <v>8443</v>
      </c>
      <c r="BE571" s="4" t="s">
        <v>8444</v>
      </c>
      <c r="BF571" s="4" t="s">
        <v>8445</v>
      </c>
      <c r="BG571" s="4" t="s">
        <v>8446</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7">
        <v>100000</v>
      </c>
    </row>
    <row r="572" spans="1:77" ht="15.75" hidden="1">
      <c r="A572" s="49" t="str">
        <f>B572&amp;COUNTIF($B$3:B572,B572)</f>
        <v>08PDCE1</v>
      </c>
      <c r="B572" s="3" t="s">
        <v>8493</v>
      </c>
      <c r="C572" s="4" t="s">
        <v>8494</v>
      </c>
      <c r="D572" s="4" t="s">
        <v>8495</v>
      </c>
      <c r="E572" s="4" t="s">
        <v>8496</v>
      </c>
      <c r="F572" s="4" t="s">
        <v>8497</v>
      </c>
      <c r="G572" s="4" t="s">
        <v>8498</v>
      </c>
      <c r="H572" s="3" t="s">
        <v>14</v>
      </c>
      <c r="I572" s="4" t="s">
        <v>16</v>
      </c>
      <c r="J572" s="4" t="s">
        <v>8499</v>
      </c>
      <c r="K572" s="5" t="s">
        <v>8500</v>
      </c>
      <c r="L572" s="6">
        <v>2</v>
      </c>
      <c r="M572" s="5" t="s">
        <v>22</v>
      </c>
      <c r="N572" s="88" t="s">
        <v>497</v>
      </c>
      <c r="O572" s="5" t="s">
        <v>137</v>
      </c>
      <c r="P572" s="88" t="s">
        <v>3581</v>
      </c>
      <c r="Q572" s="5" t="s">
        <v>179</v>
      </c>
      <c r="R572" s="88" t="s">
        <v>1593</v>
      </c>
      <c r="S572" s="4" t="s">
        <v>286</v>
      </c>
      <c r="T572" s="66" t="str">
        <f t="shared" si="8"/>
        <v xml:space="preserve">10. Reducción de las desigualdades </v>
      </c>
      <c r="U572" s="88" t="s">
        <v>497</v>
      </c>
      <c r="V572" s="4" t="s">
        <v>34</v>
      </c>
      <c r="W572" s="88" t="s">
        <v>528</v>
      </c>
      <c r="X572" s="4" t="s">
        <v>37</v>
      </c>
      <c r="Y572" s="88" t="s">
        <v>840</v>
      </c>
      <c r="Z572" s="4" t="s">
        <v>252</v>
      </c>
      <c r="AA572" s="52" t="s">
        <v>122</v>
      </c>
      <c r="AB572" s="3" t="s">
        <v>42</v>
      </c>
      <c r="AC572" s="4" t="s">
        <v>44</v>
      </c>
      <c r="AD572" s="4" t="s">
        <v>8501</v>
      </c>
      <c r="AE572" s="4" t="s">
        <v>8502</v>
      </c>
      <c r="AF572" s="4" t="s">
        <v>8503</v>
      </c>
      <c r="AG572" s="4" t="s">
        <v>8504</v>
      </c>
      <c r="AH572" s="3">
        <v>38</v>
      </c>
      <c r="AI572" s="4" t="s">
        <v>8505</v>
      </c>
      <c r="AJ572" s="4" t="s">
        <v>8506</v>
      </c>
      <c r="AK572" s="4" t="s">
        <v>844</v>
      </c>
      <c r="AL572" s="4" t="s">
        <v>8507</v>
      </c>
      <c r="AM572" s="3">
        <v>38</v>
      </c>
      <c r="AN572" s="3">
        <v>38</v>
      </c>
      <c r="AO572" s="3">
        <v>38</v>
      </c>
      <c r="AP572" s="3">
        <v>38</v>
      </c>
      <c r="AQ572" s="6">
        <v>38</v>
      </c>
      <c r="AR572" s="5" t="s">
        <v>8504</v>
      </c>
      <c r="AS572" s="5" t="s">
        <v>8508</v>
      </c>
      <c r="AT572" s="4" t="s">
        <v>8509</v>
      </c>
      <c r="AU572" s="4" t="s">
        <v>6408</v>
      </c>
      <c r="AV572" s="4" t="s">
        <v>353</v>
      </c>
      <c r="AW572" s="4" t="s">
        <v>8510</v>
      </c>
      <c r="AX572" s="4" t="s">
        <v>6140</v>
      </c>
      <c r="AY572" s="4" t="s">
        <v>4738</v>
      </c>
      <c r="AZ572" s="4" t="s">
        <v>8511</v>
      </c>
      <c r="BA572" s="4" t="s">
        <v>8512</v>
      </c>
      <c r="BB572" s="4" t="s">
        <v>840</v>
      </c>
      <c r="BC572" s="4" t="s">
        <v>8513</v>
      </c>
      <c r="BD572" s="4" t="s">
        <v>8514</v>
      </c>
      <c r="BE572" s="4" t="s">
        <v>840</v>
      </c>
      <c r="BF572" s="4" t="s">
        <v>8515</v>
      </c>
      <c r="BG572" s="4" t="s">
        <v>8516</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7">
        <v>14950662.5</v>
      </c>
    </row>
    <row r="573" spans="1:77" ht="15.75" hidden="1">
      <c r="A573" s="49" t="str">
        <f>B573&amp;COUNTIF($B$3:B573,B573)</f>
        <v>08PDCE2</v>
      </c>
      <c r="B573" s="3" t="s">
        <v>8493</v>
      </c>
      <c r="C573" s="4" t="s">
        <v>8494</v>
      </c>
      <c r="D573" s="4" t="s">
        <v>8495</v>
      </c>
      <c r="E573" s="4" t="s">
        <v>8496</v>
      </c>
      <c r="F573" s="4" t="s">
        <v>8497</v>
      </c>
      <c r="G573" s="4" t="s">
        <v>8498</v>
      </c>
      <c r="H573" s="3" t="s">
        <v>231</v>
      </c>
      <c r="I573" s="4" t="s">
        <v>232</v>
      </c>
      <c r="J573" s="4" t="s">
        <v>8517</v>
      </c>
      <c r="K573" s="5" t="s">
        <v>8518</v>
      </c>
      <c r="L573" s="6">
        <v>2</v>
      </c>
      <c r="M573" s="5" t="s">
        <v>22</v>
      </c>
      <c r="N573" s="88" t="s">
        <v>349</v>
      </c>
      <c r="O573" s="4" t="s">
        <v>25</v>
      </c>
      <c r="P573" s="88" t="s">
        <v>497</v>
      </c>
      <c r="Q573" s="4" t="s">
        <v>28</v>
      </c>
      <c r="R573" s="88">
        <v>16</v>
      </c>
      <c r="S573" s="4" t="s">
        <v>31</v>
      </c>
      <c r="T573" s="66" t="str">
        <f t="shared" si="8"/>
        <v>16. Paz, justicia e instituciones sólidas</v>
      </c>
      <c r="U573" s="88" t="s">
        <v>497</v>
      </c>
      <c r="V573" s="4" t="s">
        <v>34</v>
      </c>
      <c r="W573" s="88" t="s">
        <v>3581</v>
      </c>
      <c r="X573" s="4" t="s">
        <v>235</v>
      </c>
      <c r="Y573" s="88" t="s">
        <v>349</v>
      </c>
      <c r="Z573" s="4" t="s">
        <v>236</v>
      </c>
      <c r="AA573" s="52" t="s">
        <v>15449</v>
      </c>
      <c r="AB573" s="3" t="s">
        <v>237</v>
      </c>
      <c r="AC573" s="4" t="s">
        <v>238</v>
      </c>
      <c r="AD573" s="4" t="s">
        <v>8519</v>
      </c>
      <c r="AE573" s="4" t="s">
        <v>8520</v>
      </c>
      <c r="AF573" s="4" t="s">
        <v>8521</v>
      </c>
      <c r="AG573" s="4" t="s">
        <v>8522</v>
      </c>
      <c r="AH573" s="3">
        <v>1</v>
      </c>
      <c r="AI573" s="4" t="s">
        <v>8523</v>
      </c>
      <c r="AJ573" s="4" t="s">
        <v>8506</v>
      </c>
      <c r="AK573" s="4" t="s">
        <v>8524</v>
      </c>
      <c r="AL573" s="4" t="s">
        <v>8507</v>
      </c>
      <c r="AM573" s="8">
        <v>0</v>
      </c>
      <c r="AN573" s="8">
        <v>1</v>
      </c>
      <c r="AO573" s="8">
        <v>1</v>
      </c>
      <c r="AP573" s="8">
        <v>1</v>
      </c>
      <c r="AQ573" s="6">
        <v>1</v>
      </c>
      <c r="AR573" s="5" t="s">
        <v>8525</v>
      </c>
      <c r="AS573" s="5" t="s">
        <v>497</v>
      </c>
      <c r="AT573" s="4" t="s">
        <v>8510</v>
      </c>
      <c r="AU573" s="4" t="s">
        <v>6140</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7">
        <v>50000</v>
      </c>
    </row>
    <row r="574" spans="1:77" ht="15.75" hidden="1">
      <c r="A574" s="49" t="str">
        <f>B574&amp;COUNTIF($B$3:B574,B574)</f>
        <v>08PDCE3</v>
      </c>
      <c r="B574" s="3" t="s">
        <v>8493</v>
      </c>
      <c r="C574" s="4" t="s">
        <v>8494</v>
      </c>
      <c r="D574" s="4" t="s">
        <v>8495</v>
      </c>
      <c r="E574" s="4" t="s">
        <v>8496</v>
      </c>
      <c r="F574" s="4" t="s">
        <v>8497</v>
      </c>
      <c r="G574" s="4" t="s">
        <v>8498</v>
      </c>
      <c r="H574" s="3" t="s">
        <v>248</v>
      </c>
      <c r="I574" s="4" t="s">
        <v>249</v>
      </c>
      <c r="J574" s="4" t="s">
        <v>8526</v>
      </c>
      <c r="K574" s="5" t="s">
        <v>8527</v>
      </c>
      <c r="L574" s="6">
        <v>2</v>
      </c>
      <c r="M574" s="5" t="s">
        <v>22</v>
      </c>
      <c r="N574" s="88" t="s">
        <v>497</v>
      </c>
      <c r="O574" s="5" t="s">
        <v>137</v>
      </c>
      <c r="P574" s="88" t="s">
        <v>3581</v>
      </c>
      <c r="Q574" s="5" t="s">
        <v>179</v>
      </c>
      <c r="R574" s="88">
        <v>16</v>
      </c>
      <c r="S574" s="4" t="s">
        <v>31</v>
      </c>
      <c r="T574" s="66" t="str">
        <f t="shared" si="8"/>
        <v>16. Paz, justicia e instituciones sólidas</v>
      </c>
      <c r="U574" s="88" t="s">
        <v>497</v>
      </c>
      <c r="V574" s="4" t="s">
        <v>34</v>
      </c>
      <c r="W574" s="88" t="s">
        <v>528</v>
      </c>
      <c r="X574" s="4" t="s">
        <v>37</v>
      </c>
      <c r="Y574" s="88" t="s">
        <v>840</v>
      </c>
      <c r="Z574" s="4" t="s">
        <v>252</v>
      </c>
      <c r="AA574" s="52" t="s">
        <v>122</v>
      </c>
      <c r="AB574" s="3" t="s">
        <v>253</v>
      </c>
      <c r="AC574" s="4" t="s">
        <v>254</v>
      </c>
      <c r="AD574" s="4" t="s">
        <v>8528</v>
      </c>
      <c r="AE574" s="4" t="s">
        <v>8520</v>
      </c>
      <c r="AF574" s="4" t="s">
        <v>8529</v>
      </c>
      <c r="AG574" s="4" t="s">
        <v>8530</v>
      </c>
      <c r="AH574" s="3">
        <v>2</v>
      </c>
      <c r="AI574" s="4" t="s">
        <v>8531</v>
      </c>
      <c r="AJ574" s="4" t="s">
        <v>8506</v>
      </c>
      <c r="AK574" s="4" t="s">
        <v>844</v>
      </c>
      <c r="AL574" s="4" t="s">
        <v>8532</v>
      </c>
      <c r="AM574" s="8">
        <v>0</v>
      </c>
      <c r="AN574" s="8">
        <v>1</v>
      </c>
      <c r="AO574" s="8">
        <v>2</v>
      </c>
      <c r="AP574" s="8">
        <v>2</v>
      </c>
      <c r="AQ574" s="6">
        <v>2</v>
      </c>
      <c r="AR574" s="5" t="s">
        <v>8530</v>
      </c>
      <c r="AS574" s="5" t="s">
        <v>497</v>
      </c>
      <c r="AT574" s="4" t="s">
        <v>8533</v>
      </c>
      <c r="AU574" s="4" t="s">
        <v>8534</v>
      </c>
      <c r="AV574" s="4" t="s">
        <v>497</v>
      </c>
      <c r="AW574" s="4" t="s">
        <v>8510</v>
      </c>
      <c r="AX574" s="4" t="s">
        <v>6140</v>
      </c>
      <c r="AY574" s="4" t="s">
        <v>229</v>
      </c>
      <c r="AZ574" s="4" t="s">
        <v>229</v>
      </c>
      <c r="BA574" s="4" t="s">
        <v>229</v>
      </c>
      <c r="BB574" s="4" t="s">
        <v>229</v>
      </c>
      <c r="BC574" s="4" t="s">
        <v>229</v>
      </c>
      <c r="BD574" s="4" t="s">
        <v>229</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7">
        <v>160000</v>
      </c>
    </row>
    <row r="575" spans="1:77" ht="15.75" hidden="1">
      <c r="A575" s="49" t="str">
        <f>B575&amp;COUNTIF($B$3:B575,B575)</f>
        <v>08PDCE4</v>
      </c>
      <c r="B575" s="3" t="s">
        <v>8493</v>
      </c>
      <c r="C575" s="4" t="s">
        <v>8494</v>
      </c>
      <c r="D575" s="4" t="s">
        <v>8495</v>
      </c>
      <c r="E575" s="4" t="s">
        <v>8496</v>
      </c>
      <c r="F575" s="4" t="s">
        <v>8497</v>
      </c>
      <c r="G575" s="4" t="s">
        <v>8498</v>
      </c>
      <c r="H575" s="3" t="s">
        <v>263</v>
      </c>
      <c r="I575" s="4" t="s">
        <v>264</v>
      </c>
      <c r="J575" s="4" t="s">
        <v>8535</v>
      </c>
      <c r="K575" s="5" t="s">
        <v>8536</v>
      </c>
      <c r="L575" s="6">
        <v>2</v>
      </c>
      <c r="M575" s="5" t="s">
        <v>22</v>
      </c>
      <c r="N575" s="88" t="s">
        <v>497</v>
      </c>
      <c r="O575" s="4" t="s">
        <v>137</v>
      </c>
      <c r="P575" s="88" t="s">
        <v>3581</v>
      </c>
      <c r="Q575" s="4" t="s">
        <v>179</v>
      </c>
      <c r="R575" s="88">
        <v>5</v>
      </c>
      <c r="S575" s="4" t="s">
        <v>268</v>
      </c>
      <c r="T575" s="66" t="str">
        <f t="shared" si="8"/>
        <v xml:space="preserve">5. Igualdad de género </v>
      </c>
      <c r="U575" s="88" t="s">
        <v>497</v>
      </c>
      <c r="V575" s="4" t="s">
        <v>34</v>
      </c>
      <c r="W575" s="88" t="s">
        <v>349</v>
      </c>
      <c r="X575" s="4" t="s">
        <v>269</v>
      </c>
      <c r="Y575" s="88" t="s">
        <v>840</v>
      </c>
      <c r="Z575" s="4" t="s">
        <v>270</v>
      </c>
      <c r="AA575" s="52" t="s">
        <v>15450</v>
      </c>
      <c r="AB575" s="3" t="s">
        <v>271</v>
      </c>
      <c r="AC575" s="4" t="s">
        <v>272</v>
      </c>
      <c r="AD575" s="4" t="s">
        <v>8537</v>
      </c>
      <c r="AE575" s="4" t="s">
        <v>8520</v>
      </c>
      <c r="AF575" s="4" t="s">
        <v>8538</v>
      </c>
      <c r="AG575" s="4" t="s">
        <v>8539</v>
      </c>
      <c r="AH575" s="3">
        <v>1</v>
      </c>
      <c r="AI575" s="4" t="s">
        <v>8540</v>
      </c>
      <c r="AJ575" s="4" t="s">
        <v>8506</v>
      </c>
      <c r="AK575" s="4" t="s">
        <v>520</v>
      </c>
      <c r="AL575" s="4" t="s">
        <v>8541</v>
      </c>
      <c r="AM575" s="8">
        <v>0</v>
      </c>
      <c r="AN575" s="8">
        <v>1</v>
      </c>
      <c r="AO575" s="8">
        <v>2</v>
      </c>
      <c r="AP575" s="8">
        <v>2</v>
      </c>
      <c r="AQ575" s="6">
        <v>2</v>
      </c>
      <c r="AR575" s="5" t="s">
        <v>8539</v>
      </c>
      <c r="AS575" s="5" t="s">
        <v>497</v>
      </c>
      <c r="AT575" s="4" t="s">
        <v>8510</v>
      </c>
      <c r="AU575" s="4" t="s">
        <v>6140</v>
      </c>
      <c r="AV575" s="4" t="s">
        <v>497</v>
      </c>
      <c r="AW575" s="4" t="s">
        <v>8513</v>
      </c>
      <c r="AX575" s="4" t="s">
        <v>8514</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7">
        <v>50000</v>
      </c>
    </row>
    <row r="576" spans="1:77" ht="15.75" hidden="1">
      <c r="A576" s="49" t="str">
        <f>B576&amp;COUNTIF($B$3:B576,B576)</f>
        <v>08PDCE5</v>
      </c>
      <c r="B576" s="3" t="s">
        <v>8493</v>
      </c>
      <c r="C576" s="4" t="s">
        <v>8494</v>
      </c>
      <c r="D576" s="4" t="s">
        <v>8495</v>
      </c>
      <c r="E576" s="4" t="s">
        <v>8496</v>
      </c>
      <c r="F576" s="4" t="s">
        <v>8497</v>
      </c>
      <c r="G576" s="4" t="s">
        <v>8498</v>
      </c>
      <c r="H576" s="3" t="s">
        <v>282</v>
      </c>
      <c r="I576" s="4" t="s">
        <v>283</v>
      </c>
      <c r="J576" s="4" t="s">
        <v>8542</v>
      </c>
      <c r="K576" s="5" t="s">
        <v>8543</v>
      </c>
      <c r="L576" s="6">
        <v>2</v>
      </c>
      <c r="M576" s="5" t="s">
        <v>22</v>
      </c>
      <c r="N576" s="88" t="s">
        <v>497</v>
      </c>
      <c r="O576" s="5" t="s">
        <v>137</v>
      </c>
      <c r="P576" s="88" t="s">
        <v>3581</v>
      </c>
      <c r="Q576" s="5" t="s">
        <v>179</v>
      </c>
      <c r="R576" s="88">
        <v>10</v>
      </c>
      <c r="S576" s="4" t="s">
        <v>286</v>
      </c>
      <c r="T576" s="66" t="str">
        <f t="shared" si="8"/>
        <v xml:space="preserve">10. Reducción de las desigualdades </v>
      </c>
      <c r="U576" s="88" t="s">
        <v>497</v>
      </c>
      <c r="V576" s="4" t="s">
        <v>34</v>
      </c>
      <c r="W576" s="88" t="s">
        <v>349</v>
      </c>
      <c r="X576" s="4" t="s">
        <v>269</v>
      </c>
      <c r="Y576" s="88" t="s">
        <v>840</v>
      </c>
      <c r="Z576" s="4" t="s">
        <v>270</v>
      </c>
      <c r="AA576" s="52" t="s">
        <v>15450</v>
      </c>
      <c r="AB576" s="3" t="s">
        <v>287</v>
      </c>
      <c r="AC576" s="4" t="s">
        <v>288</v>
      </c>
      <c r="AD576" s="4" t="s">
        <v>8544</v>
      </c>
      <c r="AE576" s="4" t="s">
        <v>8520</v>
      </c>
      <c r="AF576" s="4" t="s">
        <v>8545</v>
      </c>
      <c r="AG576" s="4" t="s">
        <v>8546</v>
      </c>
      <c r="AH576" s="3">
        <v>1</v>
      </c>
      <c r="AI576" s="4" t="s">
        <v>8547</v>
      </c>
      <c r="AJ576" s="4" t="s">
        <v>8506</v>
      </c>
      <c r="AK576" s="4" t="s">
        <v>520</v>
      </c>
      <c r="AL576" s="4" t="s">
        <v>8541</v>
      </c>
      <c r="AM576" s="8">
        <v>0</v>
      </c>
      <c r="AN576" s="8">
        <v>1</v>
      </c>
      <c r="AO576" s="8">
        <v>1</v>
      </c>
      <c r="AP576" s="8">
        <v>1</v>
      </c>
      <c r="AQ576" s="6">
        <v>3</v>
      </c>
      <c r="AR576" s="5" t="s">
        <v>8546</v>
      </c>
      <c r="AS576" s="5" t="s">
        <v>497</v>
      </c>
      <c r="AT576" s="4" t="s">
        <v>8510</v>
      </c>
      <c r="AU576" s="4" t="s">
        <v>6140</v>
      </c>
      <c r="AV576" s="4" t="s">
        <v>497</v>
      </c>
      <c r="AW576" s="4" t="s">
        <v>8513</v>
      </c>
      <c r="AX576" s="4" t="s">
        <v>8514</v>
      </c>
      <c r="AY576" s="4" t="s">
        <v>497</v>
      </c>
      <c r="AZ576" s="4" t="s">
        <v>8515</v>
      </c>
      <c r="BA576" s="4" t="s">
        <v>8516</v>
      </c>
      <c r="BB576" s="4" t="s">
        <v>229</v>
      </c>
      <c r="BC576" s="4" t="s">
        <v>229</v>
      </c>
      <c r="BD576" s="4" t="s">
        <v>229</v>
      </c>
      <c r="BE576" s="4" t="s">
        <v>229</v>
      </c>
      <c r="BF576" s="4" t="s">
        <v>229</v>
      </c>
      <c r="BG576" s="4" t="s">
        <v>229</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7">
        <v>50000</v>
      </c>
    </row>
    <row r="577" spans="1:199" ht="15.75" hidden="1">
      <c r="A577" s="49" t="str">
        <f>B577&amp;COUNTIF($B$3:B577,B577)</f>
        <v>08PDCE6</v>
      </c>
      <c r="B577" s="3" t="s">
        <v>8493</v>
      </c>
      <c r="C577" s="4" t="s">
        <v>8494</v>
      </c>
      <c r="D577" s="4" t="s">
        <v>8495</v>
      </c>
      <c r="E577" s="4" t="s">
        <v>8496</v>
      </c>
      <c r="F577" s="4" t="s">
        <v>8497</v>
      </c>
      <c r="G577" s="4" t="s">
        <v>8498</v>
      </c>
      <c r="H577" s="3" t="s">
        <v>345</v>
      </c>
      <c r="I577" s="4" t="s">
        <v>346</v>
      </c>
      <c r="J577" s="4" t="s">
        <v>347</v>
      </c>
      <c r="K577" s="5" t="s">
        <v>8561</v>
      </c>
      <c r="L577" s="6">
        <v>2</v>
      </c>
      <c r="M577" s="5" t="s">
        <v>22</v>
      </c>
      <c r="N577" s="88" t="s">
        <v>497</v>
      </c>
      <c r="O577" s="5" t="s">
        <v>137</v>
      </c>
      <c r="P577" s="88" t="s">
        <v>3581</v>
      </c>
      <c r="Q577" s="5" t="s">
        <v>179</v>
      </c>
      <c r="R577" s="88" t="s">
        <v>1593</v>
      </c>
      <c r="S577" s="4" t="s">
        <v>286</v>
      </c>
      <c r="T577" s="66" t="str">
        <f t="shared" si="8"/>
        <v xml:space="preserve">10. Reducción de las desigualdades </v>
      </c>
      <c r="U577" s="88" t="s">
        <v>349</v>
      </c>
      <c r="V577" s="4" t="s">
        <v>350</v>
      </c>
      <c r="W577" s="88" t="s">
        <v>351</v>
      </c>
      <c r="X577" s="4" t="s">
        <v>352</v>
      </c>
      <c r="Y577" s="88" t="s">
        <v>353</v>
      </c>
      <c r="Z577" s="4" t="s">
        <v>354</v>
      </c>
      <c r="AA577" s="52" t="s">
        <v>1351</v>
      </c>
      <c r="AB577" s="3" t="s">
        <v>2510</v>
      </c>
      <c r="AC577" s="4" t="s">
        <v>355</v>
      </c>
      <c r="AD577" s="4" t="s">
        <v>356</v>
      </c>
      <c r="AE577" s="4" t="s">
        <v>357</v>
      </c>
      <c r="AF577" s="4" t="s">
        <v>358</v>
      </c>
      <c r="AG577" s="4" t="s">
        <v>359</v>
      </c>
      <c r="AH577" s="8">
        <v>1</v>
      </c>
      <c r="AI577" s="4" t="s">
        <v>360</v>
      </c>
      <c r="AJ577" s="4" t="s">
        <v>361</v>
      </c>
      <c r="AK577" s="4" t="s">
        <v>59</v>
      </c>
      <c r="AL577" s="4" t="s">
        <v>362</v>
      </c>
      <c r="AM577" s="3">
        <v>0</v>
      </c>
      <c r="AN577" s="3">
        <v>0.5</v>
      </c>
      <c r="AO577" s="3">
        <v>1</v>
      </c>
      <c r="AP577" s="3">
        <v>1</v>
      </c>
      <c r="AQ577" s="3">
        <v>1</v>
      </c>
      <c r="AR577" s="4" t="s">
        <v>363</v>
      </c>
      <c r="AS577" s="4" t="s">
        <v>364</v>
      </c>
      <c r="AT577" s="4" t="s">
        <v>362</v>
      </c>
      <c r="AU577" s="4" t="s">
        <v>362</v>
      </c>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Y577" s="67">
        <v>50000</v>
      </c>
    </row>
    <row r="578" spans="1:199" ht="15.75" hidden="1">
      <c r="A578" s="49" t="str">
        <f>B578&amp;COUNTIF($B$3:B578,B578)</f>
        <v>08PDCE7</v>
      </c>
      <c r="B578" s="3" t="s">
        <v>8493</v>
      </c>
      <c r="C578" s="4" t="s">
        <v>8494</v>
      </c>
      <c r="D578" s="4" t="s">
        <v>8495</v>
      </c>
      <c r="E578" s="4" t="s">
        <v>8496</v>
      </c>
      <c r="F578" s="4" t="s">
        <v>8497</v>
      </c>
      <c r="G578" s="4" t="s">
        <v>8498</v>
      </c>
      <c r="H578" s="3" t="s">
        <v>8548</v>
      </c>
      <c r="I578" s="4" t="s">
        <v>8549</v>
      </c>
      <c r="J578" s="4" t="s">
        <v>8550</v>
      </c>
      <c r="K578" s="5" t="s">
        <v>8551</v>
      </c>
      <c r="L578" s="6">
        <v>2</v>
      </c>
      <c r="M578" s="5" t="s">
        <v>22</v>
      </c>
      <c r="N578" s="88" t="s">
        <v>497</v>
      </c>
      <c r="O578" s="4" t="s">
        <v>137</v>
      </c>
      <c r="P578" s="88" t="s">
        <v>528</v>
      </c>
      <c r="Q578" s="4" t="s">
        <v>175</v>
      </c>
      <c r="R578" s="88">
        <v>16</v>
      </c>
      <c r="S578" s="4" t="s">
        <v>31</v>
      </c>
      <c r="T578" s="66" t="str">
        <f t="shared" si="8"/>
        <v>16. Paz, justicia e instituciones sólidas</v>
      </c>
      <c r="U578" s="88" t="s">
        <v>497</v>
      </c>
      <c r="V578" s="4" t="s">
        <v>34</v>
      </c>
      <c r="W578" s="88" t="s">
        <v>528</v>
      </c>
      <c r="X578" s="4" t="s">
        <v>37</v>
      </c>
      <c r="Y578" s="88" t="s">
        <v>840</v>
      </c>
      <c r="Z578" s="4" t="s">
        <v>252</v>
      </c>
      <c r="AA578" s="52" t="s">
        <v>122</v>
      </c>
      <c r="AB578" s="3" t="s">
        <v>299</v>
      </c>
      <c r="AC578" s="4" t="s">
        <v>300</v>
      </c>
      <c r="AD578" s="4" t="s">
        <v>8552</v>
      </c>
      <c r="AE578" s="4" t="s">
        <v>8553</v>
      </c>
      <c r="AF578" s="4" t="s">
        <v>8554</v>
      </c>
      <c r="AG578" s="4" t="s">
        <v>8555</v>
      </c>
      <c r="AH578" s="8">
        <v>1</v>
      </c>
      <c r="AI578" s="4" t="s">
        <v>8556</v>
      </c>
      <c r="AJ578" s="4" t="s">
        <v>8557</v>
      </c>
      <c r="AK578" s="4" t="s">
        <v>59</v>
      </c>
      <c r="AL578" s="4" t="s">
        <v>8558</v>
      </c>
      <c r="AM578" s="9">
        <v>0.25</v>
      </c>
      <c r="AN578" s="9">
        <v>0.5</v>
      </c>
      <c r="AO578" s="9">
        <v>0.75</v>
      </c>
      <c r="AP578" s="9">
        <v>1</v>
      </c>
      <c r="AQ578" s="6">
        <v>0.95</v>
      </c>
      <c r="AR578" s="5" t="s">
        <v>8559</v>
      </c>
      <c r="AS578" s="5" t="s">
        <v>8560</v>
      </c>
      <c r="AT578" s="4" t="s">
        <v>8511</v>
      </c>
      <c r="AU578" s="4" t="s">
        <v>8512</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7">
        <v>12487182</v>
      </c>
      <c r="GM578" t="str">
        <f>PROPER(BR578)</f>
        <v/>
      </c>
      <c r="GN578" t="str">
        <f>PROPER(BS578)</f>
        <v/>
      </c>
      <c r="GO578" t="str">
        <f>PROPER(BT578)</f>
        <v/>
      </c>
      <c r="GP578" t="str">
        <f>PROPER(BU578)</f>
        <v/>
      </c>
      <c r="GQ578" t="str">
        <f>PROPER(BV578)</f>
        <v/>
      </c>
    </row>
    <row r="579" spans="1:199" ht="15.75" hidden="1">
      <c r="A579" s="49" t="str">
        <f>B579&amp;COUNTIF($B$3:B579,B579)</f>
        <v>08PDCE8</v>
      </c>
      <c r="B579" s="3" t="s">
        <v>8493</v>
      </c>
      <c r="C579" s="4" t="s">
        <v>8494</v>
      </c>
      <c r="D579" s="4" t="s">
        <v>8495</v>
      </c>
      <c r="E579" s="4" t="s">
        <v>8496</v>
      </c>
      <c r="F579" s="4" t="s">
        <v>8497</v>
      </c>
      <c r="G579" s="4" t="s">
        <v>8498</v>
      </c>
      <c r="H579" s="3" t="s">
        <v>15536</v>
      </c>
      <c r="I579" s="4" t="s">
        <v>15537</v>
      </c>
      <c r="J579" s="4" t="s">
        <v>15521</v>
      </c>
      <c r="K579" s="5" t="s">
        <v>15538</v>
      </c>
      <c r="L579" s="6" t="s">
        <v>351</v>
      </c>
      <c r="M579" s="5" t="s">
        <v>15539</v>
      </c>
      <c r="N579" s="88">
        <v>3</v>
      </c>
      <c r="O579" s="5" t="s">
        <v>153</v>
      </c>
      <c r="P579" s="88">
        <v>2</v>
      </c>
      <c r="Q579" s="5" t="s">
        <v>15540</v>
      </c>
      <c r="R579" s="88" t="s">
        <v>1593</v>
      </c>
      <c r="S579" s="4" t="s">
        <v>286</v>
      </c>
      <c r="T579" s="66" t="str">
        <f t="shared" ref="T579:T642" si="9">R579&amp;". "&amp;S579</f>
        <v xml:space="preserve">10. Reducción de las desigualdades </v>
      </c>
      <c r="U579" s="88">
        <v>2</v>
      </c>
      <c r="V579" s="4" t="s">
        <v>350</v>
      </c>
      <c r="W579" s="88" t="s">
        <v>351</v>
      </c>
      <c r="X579" s="4" t="s">
        <v>352</v>
      </c>
      <c r="Y579" s="88" t="s">
        <v>353</v>
      </c>
      <c r="Z579" s="4" t="s">
        <v>15541</v>
      </c>
      <c r="AA579" s="52" t="s">
        <v>1351</v>
      </c>
      <c r="AB579" s="3" t="s">
        <v>299</v>
      </c>
      <c r="AC579" s="4" t="s">
        <v>15542</v>
      </c>
      <c r="AD579" s="4" t="s">
        <v>15521</v>
      </c>
      <c r="AE579" s="4" t="s">
        <v>15521</v>
      </c>
      <c r="AF579" s="4" t="s">
        <v>15521</v>
      </c>
      <c r="AG579" s="4" t="s">
        <v>15521</v>
      </c>
      <c r="AH579" s="8" t="s">
        <v>15521</v>
      </c>
      <c r="AI579" s="4" t="s">
        <v>15521</v>
      </c>
      <c r="AJ579" s="4" t="s">
        <v>15521</v>
      </c>
      <c r="AK579" s="4" t="s">
        <v>15521</v>
      </c>
      <c r="AL579" s="4" t="s">
        <v>15521</v>
      </c>
      <c r="AM579" s="3" t="s">
        <v>15521</v>
      </c>
      <c r="AN579" s="3" t="s">
        <v>15521</v>
      </c>
      <c r="AO579" s="3" t="s">
        <v>15521</v>
      </c>
      <c r="AP579" s="3" t="s">
        <v>15521</v>
      </c>
      <c r="AQ579" s="3" t="s">
        <v>15521</v>
      </c>
      <c r="AR579" s="4" t="s">
        <v>15521</v>
      </c>
      <c r="AS579" s="4" t="s">
        <v>15521</v>
      </c>
      <c r="AT579" s="4" t="s">
        <v>15521</v>
      </c>
      <c r="AU579" s="4" t="s">
        <v>15521</v>
      </c>
      <c r="AV579" s="4" t="s">
        <v>15521</v>
      </c>
      <c r="AW579" s="4" t="s">
        <v>15521</v>
      </c>
      <c r="AX579" s="4" t="s">
        <v>15521</v>
      </c>
      <c r="AY579" s="4" t="s">
        <v>15521</v>
      </c>
      <c r="AZ579" s="4" t="s">
        <v>15521</v>
      </c>
      <c r="BA579" s="4"/>
      <c r="BB579" s="4"/>
      <c r="BC579" s="4"/>
      <c r="BD579" s="4"/>
      <c r="BE579" s="4"/>
      <c r="BF579" s="4"/>
      <c r="BG579" s="4"/>
      <c r="BH579" s="4"/>
      <c r="BI579" s="4"/>
      <c r="BJ579" s="4"/>
      <c r="BK579" s="4"/>
      <c r="BL579" s="4"/>
      <c r="BM579" s="4"/>
      <c r="BN579" s="4"/>
      <c r="BO579" s="4"/>
      <c r="BP579" s="4"/>
      <c r="BQ579" s="4"/>
      <c r="BR579" s="4"/>
      <c r="BS579" s="4"/>
      <c r="BT579" s="4"/>
      <c r="BU579" s="4"/>
      <c r="BV579" s="4"/>
    </row>
    <row r="580" spans="1:199" ht="15.75" hidden="1">
      <c r="A580" s="49" t="str">
        <f>B580&amp;COUNTIF($B$3:B580,B580)</f>
        <v>08PDCP1</v>
      </c>
      <c r="B580" s="3" t="s">
        <v>8562</v>
      </c>
      <c r="C580" s="4" t="s">
        <v>8563</v>
      </c>
      <c r="D580" s="4" t="s">
        <v>8564</v>
      </c>
      <c r="E580" s="4" t="s">
        <v>8565</v>
      </c>
      <c r="F580" s="4" t="s">
        <v>8566</v>
      </c>
      <c r="G580" s="4" t="s">
        <v>8567</v>
      </c>
      <c r="H580" s="3" t="s">
        <v>8568</v>
      </c>
      <c r="I580" s="4" t="s">
        <v>8569</v>
      </c>
      <c r="J580" s="4" t="s">
        <v>8570</v>
      </c>
      <c r="K580" s="5" t="s">
        <v>8571</v>
      </c>
      <c r="L580" s="6">
        <v>1</v>
      </c>
      <c r="M580" s="5" t="s">
        <v>125</v>
      </c>
      <c r="N580" s="88">
        <v>6</v>
      </c>
      <c r="O580" s="4" t="s">
        <v>135</v>
      </c>
      <c r="P580" s="88">
        <v>0</v>
      </c>
      <c r="Q580" s="4" t="s">
        <v>135</v>
      </c>
      <c r="R580" s="88">
        <v>10</v>
      </c>
      <c r="S580" s="4" t="s">
        <v>286</v>
      </c>
      <c r="T580" s="66" t="str">
        <f t="shared" si="9"/>
        <v xml:space="preserve">10. Reducción de las desigualdades </v>
      </c>
      <c r="U580" s="88" t="s">
        <v>497</v>
      </c>
      <c r="V580" s="4" t="s">
        <v>34</v>
      </c>
      <c r="W580" s="88" t="s">
        <v>349</v>
      </c>
      <c r="X580" s="4" t="s">
        <v>269</v>
      </c>
      <c r="Y580" s="88" t="s">
        <v>840</v>
      </c>
      <c r="Z580" s="4" t="s">
        <v>270</v>
      </c>
      <c r="AA580" s="52" t="s">
        <v>15450</v>
      </c>
      <c r="AB580" s="3" t="s">
        <v>8572</v>
      </c>
      <c r="AC580" s="4" t="s">
        <v>8573</v>
      </c>
      <c r="AD580" s="4" t="s">
        <v>8574</v>
      </c>
      <c r="AE580" s="4" t="s">
        <v>8575</v>
      </c>
      <c r="AF580" s="4" t="s">
        <v>8576</v>
      </c>
      <c r="AG580" s="4" t="s">
        <v>8577</v>
      </c>
      <c r="AH580" s="8">
        <v>1</v>
      </c>
      <c r="AI580" s="4" t="s">
        <v>8578</v>
      </c>
      <c r="AJ580" s="4" t="s">
        <v>8579</v>
      </c>
      <c r="AK580" s="4" t="s">
        <v>59</v>
      </c>
      <c r="AL580" s="4" t="s">
        <v>8580</v>
      </c>
      <c r="AM580" s="9">
        <v>0.249</v>
      </c>
      <c r="AN580" s="9">
        <v>0.495</v>
      </c>
      <c r="AO580" s="9">
        <v>0.745</v>
      </c>
      <c r="AP580" s="9">
        <v>1</v>
      </c>
      <c r="AQ580" s="6">
        <v>1.1479999999999999</v>
      </c>
      <c r="AR580" s="5" t="s">
        <v>8581</v>
      </c>
      <c r="AS580" s="5" t="s">
        <v>8582</v>
      </c>
      <c r="AT580" s="4" t="s">
        <v>8583</v>
      </c>
      <c r="AU580" s="4" t="s">
        <v>8584</v>
      </c>
      <c r="AV580" s="4" t="s">
        <v>8585</v>
      </c>
      <c r="AW580" s="4" t="s">
        <v>8583</v>
      </c>
      <c r="AX580" s="4" t="s">
        <v>8586</v>
      </c>
      <c r="AY580" s="4" t="s">
        <v>8587</v>
      </c>
      <c r="AZ580" s="4" t="s">
        <v>8583</v>
      </c>
      <c r="BA580" s="4" t="s">
        <v>8586</v>
      </c>
      <c r="BB580" s="4" t="s">
        <v>8588</v>
      </c>
      <c r="BC580" s="4" t="s">
        <v>8589</v>
      </c>
      <c r="BD580" s="4" t="s">
        <v>8590</v>
      </c>
      <c r="BE580" s="4" t="s">
        <v>8591</v>
      </c>
      <c r="BF580" s="4" t="s">
        <v>8589</v>
      </c>
      <c r="BG580" s="4" t="s">
        <v>8592</v>
      </c>
      <c r="BH580" s="4" t="s">
        <v>8593</v>
      </c>
      <c r="BI580" s="4" t="s">
        <v>8589</v>
      </c>
      <c r="BJ580" s="4" t="s">
        <v>8592</v>
      </c>
      <c r="BK580" s="4" t="s">
        <v>8594</v>
      </c>
      <c r="BL580" s="4" t="s">
        <v>8595</v>
      </c>
      <c r="BM580" s="4" t="s">
        <v>8596</v>
      </c>
      <c r="BN580" s="4" t="s">
        <v>8597</v>
      </c>
      <c r="BO580" s="4" t="s">
        <v>8598</v>
      </c>
      <c r="BP580" s="4" t="s">
        <v>8596</v>
      </c>
      <c r="BQ580" s="4" t="s">
        <v>8599</v>
      </c>
      <c r="BR580" s="4" t="s">
        <v>8598</v>
      </c>
      <c r="BS580" s="4" t="s">
        <v>8596</v>
      </c>
      <c r="BT580" s="4" t="s">
        <v>229</v>
      </c>
      <c r="BU580" s="4" t="s">
        <v>229</v>
      </c>
      <c r="BV580" s="4" t="s">
        <v>229</v>
      </c>
      <c r="BW580" t="s">
        <v>120</v>
      </c>
      <c r="BY580" s="67">
        <v>9209226</v>
      </c>
    </row>
    <row r="581" spans="1:199" ht="15.75" hidden="1">
      <c r="A581" s="49" t="str">
        <f>B581&amp;COUNTIF($B$3:B581,B581)</f>
        <v>08PDCP2</v>
      </c>
      <c r="B581" s="3" t="s">
        <v>8562</v>
      </c>
      <c r="C581" s="4" t="s">
        <v>8563</v>
      </c>
      <c r="D581" s="4" t="s">
        <v>8564</v>
      </c>
      <c r="E581" s="4" t="s">
        <v>8565</v>
      </c>
      <c r="F581" s="4" t="s">
        <v>8566</v>
      </c>
      <c r="G581" s="4" t="s">
        <v>8567</v>
      </c>
      <c r="H581" s="3" t="s">
        <v>14</v>
      </c>
      <c r="I581" s="4" t="s">
        <v>16</v>
      </c>
      <c r="J581" s="4" t="s">
        <v>8600</v>
      </c>
      <c r="K581" s="5" t="s">
        <v>8601</v>
      </c>
      <c r="L581" s="6">
        <v>1</v>
      </c>
      <c r="M581" s="5" t="s">
        <v>125</v>
      </c>
      <c r="N581" s="88" t="s">
        <v>351</v>
      </c>
      <c r="O581" s="5" t="s">
        <v>135</v>
      </c>
      <c r="P581" s="88" t="s">
        <v>872</v>
      </c>
      <c r="Q581" s="5" t="s">
        <v>135</v>
      </c>
      <c r="R581" s="88" t="s">
        <v>1593</v>
      </c>
      <c r="S581" s="4" t="s">
        <v>286</v>
      </c>
      <c r="T581" s="66" t="str">
        <f t="shared" si="9"/>
        <v xml:space="preserve">10. Reducción de las desigualdades </v>
      </c>
      <c r="U581" s="88" t="s">
        <v>497</v>
      </c>
      <c r="V581" s="4" t="s">
        <v>34</v>
      </c>
      <c r="W581" s="88" t="s">
        <v>349</v>
      </c>
      <c r="X581" s="4" t="s">
        <v>269</v>
      </c>
      <c r="Y581" s="88" t="s">
        <v>840</v>
      </c>
      <c r="Z581" s="4" t="s">
        <v>270</v>
      </c>
      <c r="AA581" s="52" t="s">
        <v>15450</v>
      </c>
      <c r="AB581" s="3" t="s">
        <v>42</v>
      </c>
      <c r="AC581" s="4" t="s">
        <v>44</v>
      </c>
      <c r="AD581" s="4" t="s">
        <v>8602</v>
      </c>
      <c r="AE581" s="4" t="s">
        <v>8603</v>
      </c>
      <c r="AF581" s="4" t="s">
        <v>8604</v>
      </c>
      <c r="AG581" s="4" t="s">
        <v>8605</v>
      </c>
      <c r="AH581" s="3">
        <v>1</v>
      </c>
      <c r="AI581" s="4" t="s">
        <v>8606</v>
      </c>
      <c r="AJ581" s="4" t="s">
        <v>8607</v>
      </c>
      <c r="AK581" s="4" t="s">
        <v>403</v>
      </c>
      <c r="AL581" s="4" t="s">
        <v>8608</v>
      </c>
      <c r="AM581" s="3">
        <v>1</v>
      </c>
      <c r="AN581" s="3">
        <v>1</v>
      </c>
      <c r="AO581" s="3">
        <v>1</v>
      </c>
      <c r="AP581" s="3">
        <v>1</v>
      </c>
      <c r="AQ581" s="6">
        <v>1</v>
      </c>
      <c r="AR581" s="5" t="s">
        <v>8609</v>
      </c>
      <c r="AS581" s="5" t="s">
        <v>8610</v>
      </c>
      <c r="AT581" s="4" t="s">
        <v>8611</v>
      </c>
      <c r="AU581" s="4" t="s">
        <v>8612</v>
      </c>
      <c r="AV581" s="4" t="s">
        <v>8613</v>
      </c>
      <c r="AW581" s="4" t="s">
        <v>8611</v>
      </c>
      <c r="AX581" s="4" t="s">
        <v>8612</v>
      </c>
      <c r="AY581" s="4" t="s">
        <v>8614</v>
      </c>
      <c r="AZ581" s="4" t="s">
        <v>8611</v>
      </c>
      <c r="BA581" s="4" t="s">
        <v>8612</v>
      </c>
      <c r="BB581" s="4" t="s">
        <v>229</v>
      </c>
      <c r="BC581" s="4" t="s">
        <v>229</v>
      </c>
      <c r="BD581" s="4" t="s">
        <v>229</v>
      </c>
      <c r="BE581" s="4" t="s">
        <v>229</v>
      </c>
      <c r="BF581" s="4" t="s">
        <v>229</v>
      </c>
      <c r="BG581" s="4" t="s">
        <v>229</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7">
        <v>9514307.3300000001</v>
      </c>
    </row>
    <row r="582" spans="1:199" ht="15.75" hidden="1">
      <c r="A582" s="49" t="str">
        <f>B582&amp;COUNTIF($B$3:B582,B582)</f>
        <v>08PDCP3</v>
      </c>
      <c r="B582" s="3" t="s">
        <v>8562</v>
      </c>
      <c r="C582" s="4" t="s">
        <v>8563</v>
      </c>
      <c r="D582" s="4" t="s">
        <v>8564</v>
      </c>
      <c r="E582" s="4" t="s">
        <v>8565</v>
      </c>
      <c r="F582" s="4" t="s">
        <v>8566</v>
      </c>
      <c r="G582" s="4" t="s">
        <v>8567</v>
      </c>
      <c r="H582" s="3" t="s">
        <v>231</v>
      </c>
      <c r="I582" s="4" t="s">
        <v>232</v>
      </c>
      <c r="J582" s="4" t="s">
        <v>8615</v>
      </c>
      <c r="K582" s="5" t="s">
        <v>8616</v>
      </c>
      <c r="L582" s="6">
        <v>1</v>
      </c>
      <c r="M582" s="5" t="s">
        <v>125</v>
      </c>
      <c r="N582" s="88" t="s">
        <v>840</v>
      </c>
      <c r="O582" s="4" t="s">
        <v>133</v>
      </c>
      <c r="P582" s="88" t="s">
        <v>349</v>
      </c>
      <c r="Q582" s="4" t="s">
        <v>165</v>
      </c>
      <c r="R582" s="88">
        <v>16</v>
      </c>
      <c r="S582" s="4" t="s">
        <v>31</v>
      </c>
      <c r="T582" s="66" t="str">
        <f t="shared" si="9"/>
        <v>16. Paz, justicia e instituciones sólidas</v>
      </c>
      <c r="U582" s="88" t="s">
        <v>497</v>
      </c>
      <c r="V582" s="4" t="s">
        <v>34</v>
      </c>
      <c r="W582" s="88" t="s">
        <v>3581</v>
      </c>
      <c r="X582" s="4" t="s">
        <v>235</v>
      </c>
      <c r="Y582" s="88" t="s">
        <v>349</v>
      </c>
      <c r="Z582" s="4" t="s">
        <v>236</v>
      </c>
      <c r="AA582" s="52" t="s">
        <v>15449</v>
      </c>
      <c r="AB582" s="3" t="s">
        <v>237</v>
      </c>
      <c r="AC582" s="4" t="s">
        <v>238</v>
      </c>
      <c r="AD582" s="4" t="s">
        <v>8617</v>
      </c>
      <c r="AE582" s="4" t="s">
        <v>8618</v>
      </c>
      <c r="AF582" s="4" t="s">
        <v>8619</v>
      </c>
      <c r="AG582" s="4" t="s">
        <v>8620</v>
      </c>
      <c r="AH582" s="3">
        <v>1</v>
      </c>
      <c r="AI582" s="4" t="s">
        <v>8621</v>
      </c>
      <c r="AJ582" s="4" t="s">
        <v>8622</v>
      </c>
      <c r="AK582" s="4" t="s">
        <v>844</v>
      </c>
      <c r="AL582" s="4" t="s">
        <v>8608</v>
      </c>
      <c r="AM582" s="8">
        <v>0</v>
      </c>
      <c r="AN582" s="8">
        <v>1</v>
      </c>
      <c r="AO582" s="8">
        <v>2</v>
      </c>
      <c r="AP582" s="8">
        <v>2</v>
      </c>
      <c r="AQ582" s="6">
        <v>2</v>
      </c>
      <c r="AR582" s="5" t="s">
        <v>8623</v>
      </c>
      <c r="AS582" s="5" t="s">
        <v>8624</v>
      </c>
      <c r="AT582" s="4" t="s">
        <v>8611</v>
      </c>
      <c r="AU582" s="4" t="s">
        <v>8612</v>
      </c>
      <c r="AV582" s="4" t="s">
        <v>229</v>
      </c>
      <c r="AW582" s="4" t="s">
        <v>229</v>
      </c>
      <c r="AX582" s="4" t="s">
        <v>229</v>
      </c>
      <c r="AY582" s="4" t="s">
        <v>229</v>
      </c>
      <c r="AZ582" s="4" t="s">
        <v>229</v>
      </c>
      <c r="BA582" s="4" t="s">
        <v>229</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7">
        <v>7000</v>
      </c>
    </row>
    <row r="583" spans="1:199" ht="15.75" hidden="1">
      <c r="A583" s="49" t="str">
        <f>B583&amp;COUNTIF($B$3:B583,B583)</f>
        <v>08PDCP4</v>
      </c>
      <c r="B583" s="3" t="s">
        <v>8562</v>
      </c>
      <c r="C583" s="4" t="s">
        <v>8563</v>
      </c>
      <c r="D583" s="4" t="s">
        <v>8564</v>
      </c>
      <c r="E583" s="4" t="s">
        <v>8565</v>
      </c>
      <c r="F583" s="4" t="s">
        <v>8566</v>
      </c>
      <c r="G583" s="4" t="s">
        <v>8567</v>
      </c>
      <c r="H583" s="3" t="s">
        <v>248</v>
      </c>
      <c r="I583" s="4" t="s">
        <v>249</v>
      </c>
      <c r="J583" s="4" t="s">
        <v>8625</v>
      </c>
      <c r="K583" s="5" t="s">
        <v>8626</v>
      </c>
      <c r="L583" s="6">
        <v>1</v>
      </c>
      <c r="M583" s="5" t="s">
        <v>125</v>
      </c>
      <c r="N583" s="88" t="s">
        <v>351</v>
      </c>
      <c r="O583" s="5" t="s">
        <v>135</v>
      </c>
      <c r="P583" s="88" t="s">
        <v>872</v>
      </c>
      <c r="Q583" s="5" t="s">
        <v>135</v>
      </c>
      <c r="R583" s="88">
        <v>16</v>
      </c>
      <c r="S583" s="4" t="s">
        <v>31</v>
      </c>
      <c r="T583" s="66" t="str">
        <f t="shared" si="9"/>
        <v>16. Paz, justicia e instituciones sólidas</v>
      </c>
      <c r="U583" s="88" t="s">
        <v>497</v>
      </c>
      <c r="V583" s="4" t="s">
        <v>34</v>
      </c>
      <c r="W583" s="88" t="s">
        <v>528</v>
      </c>
      <c r="X583" s="4" t="s">
        <v>37</v>
      </c>
      <c r="Y583" s="88" t="s">
        <v>840</v>
      </c>
      <c r="Z583" s="4" t="s">
        <v>252</v>
      </c>
      <c r="AA583" s="52" t="s">
        <v>122</v>
      </c>
      <c r="AB583" s="3" t="s">
        <v>253</v>
      </c>
      <c r="AC583" s="4" t="s">
        <v>254</v>
      </c>
      <c r="AD583" s="4" t="s">
        <v>8627</v>
      </c>
      <c r="AE583" s="4" t="s">
        <v>8628</v>
      </c>
      <c r="AF583" s="4" t="s">
        <v>8629</v>
      </c>
      <c r="AG583" s="4" t="s">
        <v>8630</v>
      </c>
      <c r="AH583" s="3">
        <v>4</v>
      </c>
      <c r="AI583" s="4" t="s">
        <v>8631</v>
      </c>
      <c r="AJ583" s="4" t="s">
        <v>8632</v>
      </c>
      <c r="AK583" s="4" t="s">
        <v>844</v>
      </c>
      <c r="AL583" s="4" t="s">
        <v>8633</v>
      </c>
      <c r="AM583" s="3">
        <v>4</v>
      </c>
      <c r="AN583" s="3">
        <v>4</v>
      </c>
      <c r="AO583" s="3">
        <v>4</v>
      </c>
      <c r="AP583" s="3">
        <v>4</v>
      </c>
      <c r="AQ583" s="6">
        <v>4</v>
      </c>
      <c r="AR583" s="5" t="s">
        <v>8634</v>
      </c>
      <c r="AS583" s="5" t="s">
        <v>8635</v>
      </c>
      <c r="AT583" s="4" t="s">
        <v>8636</v>
      </c>
      <c r="AU583" s="4" t="s">
        <v>8637</v>
      </c>
      <c r="AV583" s="4" t="s">
        <v>8638</v>
      </c>
      <c r="AW583" s="4" t="s">
        <v>8639</v>
      </c>
      <c r="AX583" s="4" t="s">
        <v>8640</v>
      </c>
      <c r="AY583" s="4" t="s">
        <v>8641</v>
      </c>
      <c r="AZ583" s="4" t="s">
        <v>8636</v>
      </c>
      <c r="BA583" s="4" t="s">
        <v>8637</v>
      </c>
      <c r="BB583" s="4" t="s">
        <v>8642</v>
      </c>
      <c r="BC583" s="4" t="s">
        <v>8639</v>
      </c>
      <c r="BD583" s="4" t="s">
        <v>8643</v>
      </c>
      <c r="BE583" s="4" t="s">
        <v>8644</v>
      </c>
      <c r="BF583" s="4" t="s">
        <v>8636</v>
      </c>
      <c r="BG583" s="4" t="s">
        <v>8645</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7">
        <v>5000</v>
      </c>
    </row>
    <row r="584" spans="1:199" ht="15.75" hidden="1">
      <c r="A584" s="49" t="str">
        <f>B584&amp;COUNTIF($B$3:B584,B584)</f>
        <v>08PDCP5</v>
      </c>
      <c r="B584" s="3" t="s">
        <v>8562</v>
      </c>
      <c r="C584" s="4" t="s">
        <v>8563</v>
      </c>
      <c r="D584" s="4" t="s">
        <v>8564</v>
      </c>
      <c r="E584" s="4" t="s">
        <v>8565</v>
      </c>
      <c r="F584" s="4" t="s">
        <v>8566</v>
      </c>
      <c r="G584" s="4" t="s">
        <v>8567</v>
      </c>
      <c r="H584" s="3" t="s">
        <v>263</v>
      </c>
      <c r="I584" s="4" t="s">
        <v>264</v>
      </c>
      <c r="J584" s="4" t="s">
        <v>8646</v>
      </c>
      <c r="K584" s="5" t="s">
        <v>8647</v>
      </c>
      <c r="L584" s="6">
        <v>1</v>
      </c>
      <c r="M584" s="5" t="s">
        <v>125</v>
      </c>
      <c r="N584" s="88">
        <v>5</v>
      </c>
      <c r="O584" s="4" t="s">
        <v>134</v>
      </c>
      <c r="P584" s="88">
        <v>0</v>
      </c>
      <c r="Q584" s="4" t="s">
        <v>134</v>
      </c>
      <c r="R584" s="88">
        <v>5</v>
      </c>
      <c r="S584" s="4" t="s">
        <v>268</v>
      </c>
      <c r="T584" s="66" t="str">
        <f t="shared" si="9"/>
        <v xml:space="preserve">5. Igualdad de género </v>
      </c>
      <c r="U584" s="88" t="s">
        <v>497</v>
      </c>
      <c r="V584" s="4" t="s">
        <v>34</v>
      </c>
      <c r="W584" s="88" t="s">
        <v>349</v>
      </c>
      <c r="X584" s="4" t="s">
        <v>269</v>
      </c>
      <c r="Y584" s="88" t="s">
        <v>840</v>
      </c>
      <c r="Z584" s="4" t="s">
        <v>270</v>
      </c>
      <c r="AA584" s="52" t="s">
        <v>15450</v>
      </c>
      <c r="AB584" s="3" t="s">
        <v>271</v>
      </c>
      <c r="AC584" s="4" t="s">
        <v>272</v>
      </c>
      <c r="AD584" s="4" t="s">
        <v>8648</v>
      </c>
      <c r="AE584" s="4" t="s">
        <v>8649</v>
      </c>
      <c r="AF584" s="4" t="s">
        <v>8650</v>
      </c>
      <c r="AG584" s="4" t="s">
        <v>8651</v>
      </c>
      <c r="AH584" s="3">
        <v>5</v>
      </c>
      <c r="AI584" s="4" t="s">
        <v>8652</v>
      </c>
      <c r="AJ584" s="4" t="s">
        <v>8653</v>
      </c>
      <c r="AK584" s="4" t="s">
        <v>520</v>
      </c>
      <c r="AL584" s="4" t="s">
        <v>8654</v>
      </c>
      <c r="AM584" s="3">
        <v>1</v>
      </c>
      <c r="AN584" s="3">
        <v>2</v>
      </c>
      <c r="AO584" s="3">
        <v>4</v>
      </c>
      <c r="AP584" s="3">
        <v>5</v>
      </c>
      <c r="AQ584" s="6">
        <v>6</v>
      </c>
      <c r="AR584" s="5" t="s">
        <v>8655</v>
      </c>
      <c r="AS584" s="5" t="s">
        <v>8656</v>
      </c>
      <c r="AT584" s="4" t="s">
        <v>8657</v>
      </c>
      <c r="AU584" s="4" t="s">
        <v>8658</v>
      </c>
      <c r="AV584" s="4" t="s">
        <v>8659</v>
      </c>
      <c r="AW584" s="4" t="s">
        <v>8660</v>
      </c>
      <c r="AX584" s="4" t="s">
        <v>8590</v>
      </c>
      <c r="AY584" s="4" t="s">
        <v>8661</v>
      </c>
      <c r="AZ584" s="4" t="s">
        <v>8662</v>
      </c>
      <c r="BA584" s="4" t="s">
        <v>8586</v>
      </c>
      <c r="BB584" s="4" t="s">
        <v>229</v>
      </c>
      <c r="BC584" s="4" t="s">
        <v>229</v>
      </c>
      <c r="BD584" s="4" t="s">
        <v>229</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7">
        <v>2620000</v>
      </c>
    </row>
    <row r="585" spans="1:199" ht="15.75" hidden="1">
      <c r="A585" s="49" t="str">
        <f>B585&amp;COUNTIF($B$3:B585,B585)</f>
        <v>08PDCP6</v>
      </c>
      <c r="B585" s="3" t="s">
        <v>8562</v>
      </c>
      <c r="C585" s="4" t="s">
        <v>8563</v>
      </c>
      <c r="D585" s="4" t="s">
        <v>8564</v>
      </c>
      <c r="E585" s="4" t="s">
        <v>8565</v>
      </c>
      <c r="F585" s="4" t="s">
        <v>8566</v>
      </c>
      <c r="G585" s="4" t="s">
        <v>8567</v>
      </c>
      <c r="H585" s="3" t="s">
        <v>282</v>
      </c>
      <c r="I585" s="4" t="s">
        <v>283</v>
      </c>
      <c r="J585" s="4" t="s">
        <v>8663</v>
      </c>
      <c r="K585" s="5" t="s">
        <v>8664</v>
      </c>
      <c r="L585" s="6">
        <v>1</v>
      </c>
      <c r="M585" s="5" t="s">
        <v>125</v>
      </c>
      <c r="N585" s="88">
        <v>6</v>
      </c>
      <c r="O585" s="5" t="s">
        <v>135</v>
      </c>
      <c r="P585" s="88">
        <v>0</v>
      </c>
      <c r="Q585" s="5" t="s">
        <v>135</v>
      </c>
      <c r="R585" s="88">
        <v>10</v>
      </c>
      <c r="S585" s="4" t="s">
        <v>286</v>
      </c>
      <c r="T585" s="66" t="str">
        <f t="shared" si="9"/>
        <v xml:space="preserve">10. Reducción de las desigualdades </v>
      </c>
      <c r="U585" s="88" t="s">
        <v>497</v>
      </c>
      <c r="V585" s="4" t="s">
        <v>34</v>
      </c>
      <c r="W585" s="88" t="s">
        <v>349</v>
      </c>
      <c r="X585" s="4" t="s">
        <v>269</v>
      </c>
      <c r="Y585" s="88" t="s">
        <v>840</v>
      </c>
      <c r="Z585" s="4" t="s">
        <v>270</v>
      </c>
      <c r="AA585" s="52" t="s">
        <v>15450</v>
      </c>
      <c r="AB585" s="3" t="s">
        <v>287</v>
      </c>
      <c r="AC585" s="4" t="s">
        <v>288</v>
      </c>
      <c r="AD585" s="4" t="s">
        <v>8665</v>
      </c>
      <c r="AE585" s="4" t="s">
        <v>8603</v>
      </c>
      <c r="AF585" s="4" t="s">
        <v>8666</v>
      </c>
      <c r="AG585" s="4" t="s">
        <v>8667</v>
      </c>
      <c r="AH585" s="3">
        <v>105</v>
      </c>
      <c r="AI585" s="4" t="s">
        <v>8668</v>
      </c>
      <c r="AJ585" s="4" t="s">
        <v>8669</v>
      </c>
      <c r="AK585" s="4" t="s">
        <v>844</v>
      </c>
      <c r="AL585" s="4" t="s">
        <v>8670</v>
      </c>
      <c r="AM585" s="3">
        <v>24</v>
      </c>
      <c r="AN585" s="3">
        <v>51</v>
      </c>
      <c r="AO585" s="3">
        <v>78</v>
      </c>
      <c r="AP585" s="3">
        <v>105</v>
      </c>
      <c r="AQ585" s="6">
        <v>110</v>
      </c>
      <c r="AR585" s="5" t="s">
        <v>8667</v>
      </c>
      <c r="AS585" s="5" t="s">
        <v>8671</v>
      </c>
      <c r="AT585" s="4" t="s">
        <v>8672</v>
      </c>
      <c r="AU585" s="4" t="s">
        <v>8673</v>
      </c>
      <c r="AV585" s="4" t="s">
        <v>8674</v>
      </c>
      <c r="AW585" s="4" t="s">
        <v>8672</v>
      </c>
      <c r="AX585" s="4" t="s">
        <v>8673</v>
      </c>
      <c r="AY585" s="4" t="s">
        <v>8675</v>
      </c>
      <c r="AZ585" s="4" t="s">
        <v>8672</v>
      </c>
      <c r="BA585" s="4" t="s">
        <v>8673</v>
      </c>
      <c r="BB585" s="4" t="s">
        <v>8676</v>
      </c>
      <c r="BC585" s="4" t="s">
        <v>8672</v>
      </c>
      <c r="BD585" s="4" t="s">
        <v>8673</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7">
        <v>3296118</v>
      </c>
    </row>
    <row r="586" spans="1:199" ht="15.75" hidden="1">
      <c r="A586" s="49" t="str">
        <f>B586&amp;COUNTIF($B$3:B586,B586)</f>
        <v>08PDCP7</v>
      </c>
      <c r="B586" s="3" t="s">
        <v>8562</v>
      </c>
      <c r="C586" s="4" t="s">
        <v>8563</v>
      </c>
      <c r="D586" s="4" t="s">
        <v>8564</v>
      </c>
      <c r="E586" s="4" t="s">
        <v>8565</v>
      </c>
      <c r="F586" s="4" t="s">
        <v>8566</v>
      </c>
      <c r="G586" s="4" t="s">
        <v>8567</v>
      </c>
      <c r="H586" s="3" t="s">
        <v>345</v>
      </c>
      <c r="I586" s="4" t="s">
        <v>346</v>
      </c>
      <c r="J586" s="4" t="s">
        <v>347</v>
      </c>
      <c r="K586" s="5" t="s">
        <v>8700</v>
      </c>
      <c r="L586" s="6">
        <v>1</v>
      </c>
      <c r="M586" s="5" t="s">
        <v>125</v>
      </c>
      <c r="N586" s="88" t="s">
        <v>351</v>
      </c>
      <c r="O586" s="5" t="s">
        <v>135</v>
      </c>
      <c r="P586" s="88" t="s">
        <v>497</v>
      </c>
      <c r="Q586" s="5" t="s">
        <v>167</v>
      </c>
      <c r="R586" s="88" t="s">
        <v>1593</v>
      </c>
      <c r="S586" s="4" t="s">
        <v>286</v>
      </c>
      <c r="T586" s="66" t="str">
        <f t="shared" si="9"/>
        <v xml:space="preserve">10. Reducción de las desigualdades </v>
      </c>
      <c r="U586" s="88" t="s">
        <v>349</v>
      </c>
      <c r="V586" s="4" t="s">
        <v>350</v>
      </c>
      <c r="W586" s="88" t="s">
        <v>351</v>
      </c>
      <c r="X586" s="4" t="s">
        <v>352</v>
      </c>
      <c r="Y586" s="88" t="s">
        <v>353</v>
      </c>
      <c r="Z586" s="4" t="s">
        <v>354</v>
      </c>
      <c r="AA586" s="52" t="s">
        <v>1351</v>
      </c>
      <c r="AB586" s="3" t="s">
        <v>2510</v>
      </c>
      <c r="AC586" s="4" t="s">
        <v>355</v>
      </c>
      <c r="AD586" s="4" t="s">
        <v>356</v>
      </c>
      <c r="AE586" s="4" t="s">
        <v>357</v>
      </c>
      <c r="AF586" s="4" t="s">
        <v>358</v>
      </c>
      <c r="AG586" s="4" t="s">
        <v>359</v>
      </c>
      <c r="AH586" s="8">
        <v>1</v>
      </c>
      <c r="AI586" s="4" t="s">
        <v>360</v>
      </c>
      <c r="AJ586" s="4" t="s">
        <v>361</v>
      </c>
      <c r="AK586" s="4" t="s">
        <v>59</v>
      </c>
      <c r="AL586" s="4" t="s">
        <v>362</v>
      </c>
      <c r="AM586" s="3">
        <v>0</v>
      </c>
      <c r="AN586" s="3">
        <v>0.5</v>
      </c>
      <c r="AO586" s="3">
        <v>1</v>
      </c>
      <c r="AP586" s="3">
        <v>1</v>
      </c>
      <c r="AQ586" s="3">
        <v>1</v>
      </c>
      <c r="AR586" s="4" t="s">
        <v>363</v>
      </c>
      <c r="AS586" s="4" t="s">
        <v>364</v>
      </c>
      <c r="AT586" s="4" t="s">
        <v>362</v>
      </c>
      <c r="AU586" s="4" t="s">
        <v>362</v>
      </c>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Y586" s="67">
        <v>60950</v>
      </c>
    </row>
    <row r="587" spans="1:199" ht="15.75" hidden="1">
      <c r="A587" s="49" t="str">
        <f>B587&amp;COUNTIF($B$3:B587,B587)</f>
        <v>08PDCP8</v>
      </c>
      <c r="B587" s="3" t="s">
        <v>8562</v>
      </c>
      <c r="C587" s="4" t="s">
        <v>8563</v>
      </c>
      <c r="D587" s="4" t="s">
        <v>8564</v>
      </c>
      <c r="E587" s="4" t="s">
        <v>8565</v>
      </c>
      <c r="F587" s="4" t="s">
        <v>8566</v>
      </c>
      <c r="G587" s="4" t="s">
        <v>8567</v>
      </c>
      <c r="H587" s="3" t="s">
        <v>8677</v>
      </c>
      <c r="I587" s="4" t="s">
        <v>8678</v>
      </c>
      <c r="J587" s="4" t="s">
        <v>8679</v>
      </c>
      <c r="K587" s="5" t="s">
        <v>8680</v>
      </c>
      <c r="L587" s="6">
        <v>1</v>
      </c>
      <c r="M587" s="5" t="s">
        <v>125</v>
      </c>
      <c r="N587" s="88">
        <v>6</v>
      </c>
      <c r="O587" s="4" t="s">
        <v>135</v>
      </c>
      <c r="P587" s="88" t="s">
        <v>872</v>
      </c>
      <c r="Q587" s="4" t="s">
        <v>135</v>
      </c>
      <c r="R587" s="88">
        <v>10</v>
      </c>
      <c r="S587" s="4" t="s">
        <v>286</v>
      </c>
      <c r="T587" s="66" t="str">
        <f t="shared" si="9"/>
        <v xml:space="preserve">10. Reducción de las desigualdades </v>
      </c>
      <c r="U587" s="88" t="s">
        <v>497</v>
      </c>
      <c r="V587" s="4" t="s">
        <v>34</v>
      </c>
      <c r="W587" s="88" t="s">
        <v>349</v>
      </c>
      <c r="X587" s="4" t="s">
        <v>269</v>
      </c>
      <c r="Y587" s="88" t="s">
        <v>840</v>
      </c>
      <c r="Z587" s="4" t="s">
        <v>270</v>
      </c>
      <c r="AA587" s="52" t="s">
        <v>15450</v>
      </c>
      <c r="AB587" s="3" t="s">
        <v>8572</v>
      </c>
      <c r="AC587" s="4" t="s">
        <v>8573</v>
      </c>
      <c r="AD587" s="4" t="s">
        <v>8681</v>
      </c>
      <c r="AE587" s="4" t="s">
        <v>8682</v>
      </c>
      <c r="AF587" s="4" t="s">
        <v>8683</v>
      </c>
      <c r="AG587" s="4" t="s">
        <v>8684</v>
      </c>
      <c r="AH587" s="8">
        <v>1</v>
      </c>
      <c r="AI587" s="4" t="s">
        <v>8685</v>
      </c>
      <c r="AJ587" s="4" t="s">
        <v>8686</v>
      </c>
      <c r="AK587" s="4" t="s">
        <v>59</v>
      </c>
      <c r="AL587" s="4" t="s">
        <v>8687</v>
      </c>
      <c r="AM587" s="9">
        <v>0.05</v>
      </c>
      <c r="AN587" s="9">
        <v>7.4999999999999997E-2</v>
      </c>
      <c r="AO587" s="9">
        <v>0.95</v>
      </c>
      <c r="AP587" s="9">
        <v>1</v>
      </c>
      <c r="AQ587" s="6">
        <v>0.17499999999999999</v>
      </c>
      <c r="AR587" s="5" t="s">
        <v>8688</v>
      </c>
      <c r="AS587" s="5" t="s">
        <v>8689</v>
      </c>
      <c r="AT587" s="4" t="s">
        <v>8690</v>
      </c>
      <c r="AU587" s="4" t="s">
        <v>8691</v>
      </c>
      <c r="AV587" s="4" t="s">
        <v>8692</v>
      </c>
      <c r="AW587" s="4" t="s">
        <v>8693</v>
      </c>
      <c r="AX587" s="4" t="s">
        <v>8694</v>
      </c>
      <c r="AY587" s="4" t="s">
        <v>8695</v>
      </c>
      <c r="AZ587" s="4" t="s">
        <v>8696</v>
      </c>
      <c r="BA587" s="4" t="s">
        <v>8697</v>
      </c>
      <c r="BB587" s="4" t="s">
        <v>8698</v>
      </c>
      <c r="BC587" s="4" t="s">
        <v>8693</v>
      </c>
      <c r="BD587" s="4" t="s">
        <v>8694</v>
      </c>
      <c r="BE587" s="4" t="s">
        <v>8699</v>
      </c>
      <c r="BF587" s="4" t="s">
        <v>8693</v>
      </c>
      <c r="BG587" s="4" t="s">
        <v>8694</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7">
        <v>1326912</v>
      </c>
      <c r="GM587" t="str">
        <f>PROPER(BR587)</f>
        <v/>
      </c>
      <c r="GN587" t="str">
        <f>PROPER(BS587)</f>
        <v/>
      </c>
      <c r="GO587" t="str">
        <f>PROPER(BT587)</f>
        <v/>
      </c>
      <c r="GP587" t="str">
        <f>PROPER(BU587)</f>
        <v/>
      </c>
      <c r="GQ587" t="str">
        <f>PROPER(BV587)</f>
        <v/>
      </c>
    </row>
    <row r="588" spans="1:199" ht="15.75" hidden="1">
      <c r="A588" s="49" t="str">
        <f>B588&amp;COUNTIF($B$3:B588,B588)</f>
        <v>08PDDF1</v>
      </c>
      <c r="B588" s="3" t="s">
        <v>8701</v>
      </c>
      <c r="C588" s="4" t="s">
        <v>8702</v>
      </c>
      <c r="D588" s="4" t="s">
        <v>8703</v>
      </c>
      <c r="E588" s="4" t="s">
        <v>7321</v>
      </c>
      <c r="F588" s="4" t="s">
        <v>8704</v>
      </c>
      <c r="G588" s="4" t="s">
        <v>8800</v>
      </c>
      <c r="H588" s="3" t="s">
        <v>8801</v>
      </c>
      <c r="I588" s="4" t="s">
        <v>8802</v>
      </c>
      <c r="J588" s="4" t="s">
        <v>8803</v>
      </c>
      <c r="K588" s="5" t="s">
        <v>8804</v>
      </c>
      <c r="L588" s="6">
        <v>1</v>
      </c>
      <c r="M588" s="5" t="s">
        <v>125</v>
      </c>
      <c r="N588" s="88">
        <v>5</v>
      </c>
      <c r="O588" s="4" t="s">
        <v>134</v>
      </c>
      <c r="P588" s="88">
        <v>0</v>
      </c>
      <c r="Q588" s="4" t="s">
        <v>134</v>
      </c>
      <c r="R588" s="88">
        <v>5</v>
      </c>
      <c r="S588" s="4" t="s">
        <v>268</v>
      </c>
      <c r="T588" s="66" t="str">
        <f t="shared" si="9"/>
        <v xml:space="preserve">5. Igualdad de género </v>
      </c>
      <c r="U588" s="88" t="s">
        <v>349</v>
      </c>
      <c r="V588" s="4" t="s">
        <v>350</v>
      </c>
      <c r="W588" s="88" t="s">
        <v>351</v>
      </c>
      <c r="X588" s="4" t="s">
        <v>352</v>
      </c>
      <c r="Y588" s="88" t="s">
        <v>353</v>
      </c>
      <c r="Z588" s="4" t="s">
        <v>354</v>
      </c>
      <c r="AA588" s="52" t="s">
        <v>1351</v>
      </c>
      <c r="AB588" s="3" t="s">
        <v>8805</v>
      </c>
      <c r="AC588" s="4" t="s">
        <v>8806</v>
      </c>
      <c r="AD588" s="4" t="s">
        <v>8807</v>
      </c>
      <c r="AE588" s="4" t="s">
        <v>8808</v>
      </c>
      <c r="AF588" s="4" t="s">
        <v>8809</v>
      </c>
      <c r="AG588" s="4" t="s">
        <v>8810</v>
      </c>
      <c r="AH588" s="8">
        <v>1</v>
      </c>
      <c r="AI588" s="4" t="s">
        <v>8811</v>
      </c>
      <c r="AJ588" s="4" t="s">
        <v>8812</v>
      </c>
      <c r="AK588" s="4" t="s">
        <v>59</v>
      </c>
      <c r="AL588" s="4" t="s">
        <v>8813</v>
      </c>
      <c r="AM588" s="9">
        <v>0.15</v>
      </c>
      <c r="AN588" s="9">
        <v>0.25</v>
      </c>
      <c r="AO588" s="9">
        <v>0.35</v>
      </c>
      <c r="AP588" s="9">
        <v>1</v>
      </c>
      <c r="AQ588" s="6">
        <v>0.95</v>
      </c>
      <c r="AR588" s="5" t="s">
        <v>8814</v>
      </c>
      <c r="AS588" s="5" t="s">
        <v>8815</v>
      </c>
      <c r="AT588" s="4" t="s">
        <v>8816</v>
      </c>
      <c r="AU588" s="4" t="s">
        <v>8817</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7">
        <v>190000</v>
      </c>
    </row>
    <row r="589" spans="1:199" ht="15.75" hidden="1">
      <c r="A589" s="49" t="str">
        <f>B589&amp;COUNTIF($B$3:B589,B589)</f>
        <v>08PDDF2</v>
      </c>
      <c r="B589" s="3" t="s">
        <v>8701</v>
      </c>
      <c r="C589" s="4" t="s">
        <v>8702</v>
      </c>
      <c r="D589" s="4" t="s">
        <v>8703</v>
      </c>
      <c r="E589" s="4" t="s">
        <v>7321</v>
      </c>
      <c r="F589" s="4" t="s">
        <v>8704</v>
      </c>
      <c r="G589" s="4" t="s">
        <v>8800</v>
      </c>
      <c r="H589" s="3" t="s">
        <v>8818</v>
      </c>
      <c r="I589" s="4" t="s">
        <v>8819</v>
      </c>
      <c r="J589" s="4" t="s">
        <v>8820</v>
      </c>
      <c r="K589" s="5" t="s">
        <v>8821</v>
      </c>
      <c r="L589" s="6">
        <v>1</v>
      </c>
      <c r="M589" s="5" t="s">
        <v>125</v>
      </c>
      <c r="N589" s="88">
        <v>6</v>
      </c>
      <c r="O589" s="5" t="s">
        <v>135</v>
      </c>
      <c r="P589" s="88">
        <v>1</v>
      </c>
      <c r="Q589" s="5" t="s">
        <v>167</v>
      </c>
      <c r="R589" s="88">
        <v>4</v>
      </c>
      <c r="S589" s="4" t="s">
        <v>1022</v>
      </c>
      <c r="T589" s="66" t="str">
        <f t="shared" si="9"/>
        <v>4. Educación de calidad</v>
      </c>
      <c r="U589" s="88" t="s">
        <v>349</v>
      </c>
      <c r="V589" s="4" t="s">
        <v>350</v>
      </c>
      <c r="W589" s="88" t="s">
        <v>498</v>
      </c>
      <c r="X589" s="4" t="s">
        <v>693</v>
      </c>
      <c r="Y589" s="88" t="s">
        <v>497</v>
      </c>
      <c r="Z589" s="4" t="s">
        <v>1023</v>
      </c>
      <c r="AA589" s="52" t="s">
        <v>15466</v>
      </c>
      <c r="AB589" s="3" t="s">
        <v>8822</v>
      </c>
      <c r="AC589" s="4" t="s">
        <v>8823</v>
      </c>
      <c r="AD589" s="4" t="s">
        <v>8824</v>
      </c>
      <c r="AE589" s="4" t="s">
        <v>8825</v>
      </c>
      <c r="AF589" s="4" t="s">
        <v>8826</v>
      </c>
      <c r="AG589" s="4" t="s">
        <v>8827</v>
      </c>
      <c r="AH589" s="8">
        <v>1</v>
      </c>
      <c r="AI589" s="4" t="s">
        <v>8828</v>
      </c>
      <c r="AJ589" s="4" t="s">
        <v>8829</v>
      </c>
      <c r="AK589" s="4" t="s">
        <v>59</v>
      </c>
      <c r="AL589" s="4" t="s">
        <v>8813</v>
      </c>
      <c r="AM589" s="9">
        <v>0.1</v>
      </c>
      <c r="AN589" s="9">
        <v>0.25</v>
      </c>
      <c r="AO589" s="9">
        <v>0.35</v>
      </c>
      <c r="AP589" s="9">
        <v>1</v>
      </c>
      <c r="AQ589" s="6">
        <v>0.95</v>
      </c>
      <c r="AR589" s="5" t="s">
        <v>8830</v>
      </c>
      <c r="AS589" s="5" t="s">
        <v>8831</v>
      </c>
      <c r="AT589" s="4" t="s">
        <v>8816</v>
      </c>
      <c r="AU589" s="4" t="s">
        <v>8832</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8833</v>
      </c>
      <c r="BY589" s="67">
        <v>30000</v>
      </c>
    </row>
    <row r="590" spans="1:199" ht="15.75" hidden="1">
      <c r="A590" s="49" t="str">
        <f>B590&amp;COUNTIF($B$3:B590,B590)</f>
        <v>08PDDF3</v>
      </c>
      <c r="B590" s="3" t="s">
        <v>8701</v>
      </c>
      <c r="C590" s="4" t="s">
        <v>8702</v>
      </c>
      <c r="D590" s="4" t="s">
        <v>8703</v>
      </c>
      <c r="E590" s="4" t="s">
        <v>7321</v>
      </c>
      <c r="F590" s="4" t="s">
        <v>8704</v>
      </c>
      <c r="G590" s="4" t="s">
        <v>8834</v>
      </c>
      <c r="H590" s="3" t="s">
        <v>8835</v>
      </c>
      <c r="I590" s="4" t="s">
        <v>8836</v>
      </c>
      <c r="J590" s="4" t="s">
        <v>8837</v>
      </c>
      <c r="K590" s="5" t="s">
        <v>8838</v>
      </c>
      <c r="L590" s="6">
        <v>1</v>
      </c>
      <c r="M590" s="5" t="s">
        <v>125</v>
      </c>
      <c r="N590" s="88">
        <v>6</v>
      </c>
      <c r="O590" s="4" t="s">
        <v>135</v>
      </c>
      <c r="P590" s="88">
        <v>1</v>
      </c>
      <c r="Q590" s="4" t="s">
        <v>167</v>
      </c>
      <c r="R590" s="88">
        <v>5</v>
      </c>
      <c r="S590" s="4" t="s">
        <v>268</v>
      </c>
      <c r="T590" s="66" t="str">
        <f t="shared" si="9"/>
        <v xml:space="preserve">5. Igualdad de género </v>
      </c>
      <c r="U590" s="88" t="s">
        <v>349</v>
      </c>
      <c r="V590" s="4" t="s">
        <v>350</v>
      </c>
      <c r="W590" s="88" t="s">
        <v>351</v>
      </c>
      <c r="X590" s="4" t="s">
        <v>352</v>
      </c>
      <c r="Y590" s="88" t="s">
        <v>528</v>
      </c>
      <c r="Z590" s="4" t="s">
        <v>1514</v>
      </c>
      <c r="AA590" s="52" t="s">
        <v>15475</v>
      </c>
      <c r="AB590" s="3" t="s">
        <v>8757</v>
      </c>
      <c r="AC590" s="4" t="s">
        <v>8758</v>
      </c>
      <c r="AD590" s="4" t="s">
        <v>8839</v>
      </c>
      <c r="AE590" s="4" t="s">
        <v>8840</v>
      </c>
      <c r="AF590" s="4" t="s">
        <v>8841</v>
      </c>
      <c r="AG590" s="4" t="s">
        <v>8842</v>
      </c>
      <c r="AH590" s="8">
        <v>1</v>
      </c>
      <c r="AI590" s="4" t="s">
        <v>8843</v>
      </c>
      <c r="AJ590" s="4" t="s">
        <v>8844</v>
      </c>
      <c r="AK590" s="4" t="s">
        <v>59</v>
      </c>
      <c r="AL590" s="4" t="s">
        <v>8845</v>
      </c>
      <c r="AM590" s="9">
        <v>0.25</v>
      </c>
      <c r="AN590" s="9">
        <v>0.35</v>
      </c>
      <c r="AO590" s="9">
        <v>0.45</v>
      </c>
      <c r="AP590" s="9">
        <v>1</v>
      </c>
      <c r="AQ590" s="6">
        <v>0.9</v>
      </c>
      <c r="AR590" s="5" t="s">
        <v>8846</v>
      </c>
      <c r="AS590" s="5" t="s">
        <v>8847</v>
      </c>
      <c r="AT590" s="4" t="s">
        <v>8848</v>
      </c>
      <c r="AU590" s="4" t="s">
        <v>8849</v>
      </c>
      <c r="AV590" s="4" t="s">
        <v>8850</v>
      </c>
      <c r="AW590" s="4" t="s">
        <v>8848</v>
      </c>
      <c r="AX590" s="4" t="s">
        <v>8849</v>
      </c>
      <c r="AY590" s="4" t="s">
        <v>8851</v>
      </c>
      <c r="AZ590" s="4" t="s">
        <v>8848</v>
      </c>
      <c r="BA590" s="4" t="s">
        <v>8849</v>
      </c>
      <c r="BB590" s="4" t="s">
        <v>8852</v>
      </c>
      <c r="BC590" s="4" t="s">
        <v>8853</v>
      </c>
      <c r="BD590" s="4" t="s">
        <v>8854</v>
      </c>
      <c r="BE590" s="4" t="s">
        <v>8855</v>
      </c>
      <c r="BF590" s="4" t="s">
        <v>8853</v>
      </c>
      <c r="BG590" s="4" t="s">
        <v>8854</v>
      </c>
      <c r="BH590" s="4" t="s">
        <v>8856</v>
      </c>
      <c r="BI590" s="4" t="s">
        <v>8857</v>
      </c>
      <c r="BJ590" s="4" t="s">
        <v>8833</v>
      </c>
      <c r="BK590" s="4" t="s">
        <v>8858</v>
      </c>
      <c r="BL590" s="4" t="s">
        <v>8859</v>
      </c>
      <c r="BM590" s="4" t="s">
        <v>8860</v>
      </c>
      <c r="BN590" s="4" t="s">
        <v>8861</v>
      </c>
      <c r="BO590" s="4" t="s">
        <v>8859</v>
      </c>
      <c r="BP590" s="4" t="s">
        <v>8860</v>
      </c>
      <c r="BQ590" s="4" t="s">
        <v>8862</v>
      </c>
      <c r="BR590" s="4" t="s">
        <v>8853</v>
      </c>
      <c r="BS590" s="4" t="s">
        <v>8854</v>
      </c>
      <c r="BT590" s="4" t="s">
        <v>8863</v>
      </c>
      <c r="BU590" s="4" t="s">
        <v>8857</v>
      </c>
      <c r="BV590" s="4" t="s">
        <v>229</v>
      </c>
      <c r="BY590" s="67">
        <v>3200000</v>
      </c>
    </row>
    <row r="591" spans="1:199" ht="15.75" hidden="1">
      <c r="A591" s="49" t="str">
        <f>B591&amp;COUNTIF($B$3:B591,B591)</f>
        <v>08PDDF4</v>
      </c>
      <c r="B591" s="3" t="s">
        <v>8701</v>
      </c>
      <c r="C591" s="4" t="s">
        <v>8702</v>
      </c>
      <c r="D591" s="4" t="s">
        <v>8703</v>
      </c>
      <c r="E591" s="4" t="s">
        <v>7321</v>
      </c>
      <c r="F591" s="4" t="s">
        <v>8704</v>
      </c>
      <c r="G591" s="4" t="s">
        <v>8834</v>
      </c>
      <c r="H591" s="3" t="s">
        <v>8864</v>
      </c>
      <c r="I591" s="4" t="s">
        <v>8865</v>
      </c>
      <c r="J591" s="4" t="s">
        <v>8866</v>
      </c>
      <c r="K591" s="5" t="s">
        <v>8867</v>
      </c>
      <c r="L591" s="6">
        <v>1</v>
      </c>
      <c r="M591" s="5" t="s">
        <v>125</v>
      </c>
      <c r="N591" s="88">
        <v>6</v>
      </c>
      <c r="O591" s="5" t="s">
        <v>135</v>
      </c>
      <c r="P591" s="88">
        <v>1</v>
      </c>
      <c r="Q591" s="5" t="s">
        <v>167</v>
      </c>
      <c r="R591" s="88">
        <v>10</v>
      </c>
      <c r="S591" s="4" t="s">
        <v>286</v>
      </c>
      <c r="T591" s="66" t="str">
        <f t="shared" si="9"/>
        <v xml:space="preserve">10. Reducción de las desigualdades </v>
      </c>
      <c r="U591" s="88" t="s">
        <v>497</v>
      </c>
      <c r="V591" s="4" t="s">
        <v>34</v>
      </c>
      <c r="W591" s="88" t="s">
        <v>349</v>
      </c>
      <c r="X591" s="4" t="s">
        <v>269</v>
      </c>
      <c r="Y591" s="88" t="s">
        <v>840</v>
      </c>
      <c r="Z591" s="4" t="s">
        <v>270</v>
      </c>
      <c r="AA591" s="52" t="s">
        <v>15450</v>
      </c>
      <c r="AB591" s="3" t="s">
        <v>5338</v>
      </c>
      <c r="AC591" s="4" t="s">
        <v>5339</v>
      </c>
      <c r="AD591" s="4" t="s">
        <v>8868</v>
      </c>
      <c r="AE591" s="4" t="s">
        <v>8869</v>
      </c>
      <c r="AF591" s="4" t="s">
        <v>8870</v>
      </c>
      <c r="AG591" s="4" t="s">
        <v>8871</v>
      </c>
      <c r="AH591" s="8">
        <v>1</v>
      </c>
      <c r="AI591" s="4" t="s">
        <v>8872</v>
      </c>
      <c r="AJ591" s="4" t="s">
        <v>8873</v>
      </c>
      <c r="AK591" s="4" t="s">
        <v>59</v>
      </c>
      <c r="AL591" s="4" t="s">
        <v>8813</v>
      </c>
      <c r="AM591" s="9">
        <v>0.25</v>
      </c>
      <c r="AN591" s="9">
        <v>0.5</v>
      </c>
      <c r="AO591" s="9">
        <v>0.75</v>
      </c>
      <c r="AP591" s="9">
        <v>1</v>
      </c>
      <c r="AQ591" s="6">
        <v>0.95</v>
      </c>
      <c r="AR591" s="5" t="s">
        <v>8874</v>
      </c>
      <c r="AS591" s="5" t="s">
        <v>8875</v>
      </c>
      <c r="AT591" s="4" t="s">
        <v>8876</v>
      </c>
      <c r="AU591" s="4" t="s">
        <v>8877</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7">
        <v>19355680</v>
      </c>
    </row>
    <row r="592" spans="1:199" ht="15.75" hidden="1">
      <c r="A592" s="49" t="str">
        <f>B592&amp;COUNTIF($B$3:B592,B592)</f>
        <v>08PDDF5</v>
      </c>
      <c r="B592" s="3" t="s">
        <v>8701</v>
      </c>
      <c r="C592" s="4" t="s">
        <v>8702</v>
      </c>
      <c r="D592" s="4" t="s">
        <v>8703</v>
      </c>
      <c r="E592" s="4" t="s">
        <v>7321</v>
      </c>
      <c r="F592" s="4" t="s">
        <v>8704</v>
      </c>
      <c r="G592" s="4" t="s">
        <v>8705</v>
      </c>
      <c r="H592" s="3" t="s">
        <v>8878</v>
      </c>
      <c r="I592" s="4" t="s">
        <v>8879</v>
      </c>
      <c r="J592" s="4" t="s">
        <v>8880</v>
      </c>
      <c r="K592" s="5" t="s">
        <v>8881</v>
      </c>
      <c r="L592" s="6">
        <v>1</v>
      </c>
      <c r="M592" s="5" t="s">
        <v>125</v>
      </c>
      <c r="N592" s="88" t="s">
        <v>349</v>
      </c>
      <c r="O592" s="4" t="s">
        <v>131</v>
      </c>
      <c r="P592" s="88" t="s">
        <v>840</v>
      </c>
      <c r="Q592" s="4" t="s">
        <v>164</v>
      </c>
      <c r="R592" s="88">
        <v>10</v>
      </c>
      <c r="S592" s="4" t="s">
        <v>286</v>
      </c>
      <c r="T592" s="66" t="str">
        <f t="shared" si="9"/>
        <v xml:space="preserve">10. Reducción de las desigualdades </v>
      </c>
      <c r="U592" s="88" t="s">
        <v>349</v>
      </c>
      <c r="V592" s="4" t="s">
        <v>350</v>
      </c>
      <c r="W592" s="88" t="s">
        <v>3581</v>
      </c>
      <c r="X592" s="4" t="s">
        <v>1702</v>
      </c>
      <c r="Y592" s="88" t="s">
        <v>497</v>
      </c>
      <c r="Z592" s="4" t="s">
        <v>1702</v>
      </c>
      <c r="AA592" s="52" t="s">
        <v>8284</v>
      </c>
      <c r="AB592" s="3" t="s">
        <v>6028</v>
      </c>
      <c r="AC592" s="4" t="s">
        <v>8882</v>
      </c>
      <c r="AD592" s="4" t="s">
        <v>8883</v>
      </c>
      <c r="AE592" s="4" t="s">
        <v>8884</v>
      </c>
      <c r="AF592" s="4" t="s">
        <v>8885</v>
      </c>
      <c r="AG592" s="4" t="s">
        <v>8886</v>
      </c>
      <c r="AH592" s="8">
        <v>1</v>
      </c>
      <c r="AI592" s="4" t="s">
        <v>8887</v>
      </c>
      <c r="AJ592" s="4" t="s">
        <v>8888</v>
      </c>
      <c r="AK592" s="4" t="s">
        <v>59</v>
      </c>
      <c r="AL592" s="4" t="s">
        <v>8889</v>
      </c>
      <c r="AM592" s="9">
        <v>0.25</v>
      </c>
      <c r="AN592" s="9">
        <v>0.5</v>
      </c>
      <c r="AO592" s="9">
        <v>0.75</v>
      </c>
      <c r="AP592" s="9">
        <v>1</v>
      </c>
      <c r="AQ592" s="6">
        <v>0.8</v>
      </c>
      <c r="AR592" s="5" t="s">
        <v>8890</v>
      </c>
      <c r="AS592" s="5" t="s">
        <v>8891</v>
      </c>
      <c r="AT592" s="4" t="s">
        <v>8892</v>
      </c>
      <c r="AU592" s="4" t="s">
        <v>8893</v>
      </c>
      <c r="AV592" s="4" t="s">
        <v>8894</v>
      </c>
      <c r="AW592" s="4" t="s">
        <v>8892</v>
      </c>
      <c r="AX592" s="4" t="s">
        <v>8893</v>
      </c>
      <c r="AY592" s="4" t="s">
        <v>229</v>
      </c>
      <c r="AZ592" s="4" t="s">
        <v>229</v>
      </c>
      <c r="BA592" s="4" t="s">
        <v>229</v>
      </c>
      <c r="BB592" s="4" t="s">
        <v>229</v>
      </c>
      <c r="BC592" s="4" t="s">
        <v>229</v>
      </c>
      <c r="BD592" s="4" t="s">
        <v>229</v>
      </c>
      <c r="BE592" s="4" t="s">
        <v>229</v>
      </c>
      <c r="BF592" s="4" t="s">
        <v>229</v>
      </c>
      <c r="BG592" s="4" t="s">
        <v>229</v>
      </c>
      <c r="BH592" s="4" t="s">
        <v>229</v>
      </c>
      <c r="BI592" s="4" t="s">
        <v>229</v>
      </c>
      <c r="BJ592" s="4" t="s">
        <v>229</v>
      </c>
      <c r="BK592" s="4" t="s">
        <v>229</v>
      </c>
      <c r="BL592" s="4" t="s">
        <v>229</v>
      </c>
      <c r="BM592" s="4" t="s">
        <v>229</v>
      </c>
      <c r="BN592" s="4" t="s">
        <v>229</v>
      </c>
      <c r="BO592" s="4" t="s">
        <v>229</v>
      </c>
      <c r="BP592" s="4" t="s">
        <v>229</v>
      </c>
      <c r="BQ592" s="4" t="s">
        <v>229</v>
      </c>
      <c r="BR592" s="4" t="s">
        <v>229</v>
      </c>
      <c r="BS592" s="4" t="s">
        <v>229</v>
      </c>
      <c r="BT592" s="4" t="s">
        <v>229</v>
      </c>
      <c r="BU592" s="4" t="s">
        <v>229</v>
      </c>
      <c r="BV592" s="4" t="s">
        <v>229</v>
      </c>
      <c r="BW592" t="s">
        <v>120</v>
      </c>
      <c r="BX592" t="s">
        <v>8284</v>
      </c>
      <c r="BY592" s="67">
        <v>630000</v>
      </c>
    </row>
    <row r="593" spans="1:199" ht="15.75" hidden="1">
      <c r="A593" s="49" t="str">
        <f>B593&amp;COUNTIF($B$3:B593,B593)</f>
        <v>08PDDF6</v>
      </c>
      <c r="B593" s="3" t="s">
        <v>8701</v>
      </c>
      <c r="C593" s="4" t="s">
        <v>8702</v>
      </c>
      <c r="D593" s="4" t="s">
        <v>8703</v>
      </c>
      <c r="E593" s="4" t="s">
        <v>7321</v>
      </c>
      <c r="F593" s="4" t="s">
        <v>8704</v>
      </c>
      <c r="G593" s="4" t="s">
        <v>8895</v>
      </c>
      <c r="H593" s="3" t="s">
        <v>14</v>
      </c>
      <c r="I593" s="4" t="s">
        <v>16</v>
      </c>
      <c r="J593" s="4" t="s">
        <v>8896</v>
      </c>
      <c r="K593" s="5" t="s">
        <v>8897</v>
      </c>
      <c r="L593" s="6">
        <v>1</v>
      </c>
      <c r="M593" s="5" t="s">
        <v>125</v>
      </c>
      <c r="N593" s="88" t="s">
        <v>351</v>
      </c>
      <c r="O593" s="5" t="s">
        <v>135</v>
      </c>
      <c r="P593" s="88" t="s">
        <v>497</v>
      </c>
      <c r="Q593" s="5" t="s">
        <v>167</v>
      </c>
      <c r="R593" s="88" t="s">
        <v>1593</v>
      </c>
      <c r="S593" s="4" t="s">
        <v>286</v>
      </c>
      <c r="T593" s="66" t="str">
        <f t="shared" si="9"/>
        <v xml:space="preserve">10. Reducción de las desigualdades </v>
      </c>
      <c r="U593" s="88" t="s">
        <v>349</v>
      </c>
      <c r="V593" s="4" t="s">
        <v>350</v>
      </c>
      <c r="W593" s="88" t="s">
        <v>351</v>
      </c>
      <c r="X593" s="4" t="s">
        <v>352</v>
      </c>
      <c r="Y593" s="88" t="s">
        <v>353</v>
      </c>
      <c r="Z593" s="18" t="s">
        <v>354</v>
      </c>
      <c r="AA593" s="52" t="s">
        <v>1351</v>
      </c>
      <c r="AB593" s="3">
        <v>104</v>
      </c>
      <c r="AC593" s="4" t="s">
        <v>8898</v>
      </c>
      <c r="AD593" s="4" t="s">
        <v>8899</v>
      </c>
      <c r="AE593" s="4" t="s">
        <v>8900</v>
      </c>
      <c r="AF593" s="4" t="s">
        <v>8901</v>
      </c>
      <c r="AG593" s="4" t="s">
        <v>8902</v>
      </c>
      <c r="AH593" s="8">
        <v>1</v>
      </c>
      <c r="AI593" s="4" t="s">
        <v>8903</v>
      </c>
      <c r="AJ593" s="4" t="s">
        <v>8904</v>
      </c>
      <c r="AK593" s="4" t="s">
        <v>59</v>
      </c>
      <c r="AL593" s="4" t="s">
        <v>8905</v>
      </c>
      <c r="AM593" s="9">
        <v>0.35</v>
      </c>
      <c r="AN593" s="9">
        <v>0.45</v>
      </c>
      <c r="AO593" s="9">
        <v>0.75</v>
      </c>
      <c r="AP593" s="9">
        <v>1</v>
      </c>
      <c r="AQ593" s="6">
        <v>1</v>
      </c>
      <c r="AR593" s="5" t="s">
        <v>8906</v>
      </c>
      <c r="AS593" s="5" t="s">
        <v>8907</v>
      </c>
      <c r="AT593" s="4" t="s">
        <v>8908</v>
      </c>
      <c r="AU593" s="4" t="s">
        <v>8909</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7">
        <v>4500000</v>
      </c>
    </row>
    <row r="594" spans="1:199" ht="15.75" hidden="1">
      <c r="A594" s="49" t="str">
        <f>B594&amp;COUNTIF($B$3:B594,B594)</f>
        <v>08PDDF7</v>
      </c>
      <c r="B594" s="3" t="s">
        <v>8701</v>
      </c>
      <c r="C594" s="4" t="s">
        <v>8702</v>
      </c>
      <c r="D594" s="4" t="s">
        <v>8703</v>
      </c>
      <c r="E594" s="4" t="s">
        <v>7321</v>
      </c>
      <c r="F594" s="4" t="s">
        <v>8704</v>
      </c>
      <c r="G594" s="4" t="s">
        <v>8895</v>
      </c>
      <c r="H594" s="3" t="s">
        <v>231</v>
      </c>
      <c r="I594" s="4" t="s">
        <v>232</v>
      </c>
      <c r="J594" s="4" t="s">
        <v>8910</v>
      </c>
      <c r="K594" s="5" t="s">
        <v>8911</v>
      </c>
      <c r="L594" s="6">
        <v>1</v>
      </c>
      <c r="M594" s="5" t="s">
        <v>125</v>
      </c>
      <c r="N594" s="88" t="s">
        <v>840</v>
      </c>
      <c r="O594" s="4" t="s">
        <v>133</v>
      </c>
      <c r="P594" s="88" t="s">
        <v>349</v>
      </c>
      <c r="Q594" s="4" t="s">
        <v>165</v>
      </c>
      <c r="R594" s="88">
        <v>16</v>
      </c>
      <c r="S594" s="4" t="s">
        <v>31</v>
      </c>
      <c r="T594" s="66" t="str">
        <f t="shared" si="9"/>
        <v>16. Paz, justicia e instituciones sólidas</v>
      </c>
      <c r="U594" s="88" t="s">
        <v>497</v>
      </c>
      <c r="V594" s="4" t="s">
        <v>34</v>
      </c>
      <c r="W594" s="88" t="s">
        <v>3581</v>
      </c>
      <c r="X594" s="4" t="s">
        <v>235</v>
      </c>
      <c r="Y594" s="88" t="s">
        <v>349</v>
      </c>
      <c r="Z594" s="4" t="s">
        <v>236</v>
      </c>
      <c r="AA594" s="52" t="s">
        <v>15449</v>
      </c>
      <c r="AB594" s="3" t="s">
        <v>237</v>
      </c>
      <c r="AC594" s="4" t="s">
        <v>238</v>
      </c>
      <c r="AD594" s="4" t="s">
        <v>8912</v>
      </c>
      <c r="AE594" s="4" t="s">
        <v>8913</v>
      </c>
      <c r="AF594" s="4" t="s">
        <v>8914</v>
      </c>
      <c r="AG594" s="4" t="s">
        <v>8915</v>
      </c>
      <c r="AH594" s="3">
        <v>1200</v>
      </c>
      <c r="AI594" s="4" t="s">
        <v>8916</v>
      </c>
      <c r="AJ594" s="4" t="s">
        <v>8917</v>
      </c>
      <c r="AK594" s="4" t="s">
        <v>844</v>
      </c>
      <c r="AL594" s="4" t="s">
        <v>8918</v>
      </c>
      <c r="AM594" s="3">
        <v>408</v>
      </c>
      <c r="AN594" s="3">
        <v>675</v>
      </c>
      <c r="AO594" s="3">
        <v>934</v>
      </c>
      <c r="AP594" s="3">
        <v>1200</v>
      </c>
      <c r="AQ594" s="3" t="s">
        <v>8919</v>
      </c>
      <c r="AR594" s="5" t="s">
        <v>8920</v>
      </c>
      <c r="AS594" s="5" t="s">
        <v>8921</v>
      </c>
      <c r="AT594" s="4" t="s">
        <v>8922</v>
      </c>
      <c r="AU594" s="4" t="s">
        <v>8923</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7">
        <v>9017844</v>
      </c>
    </row>
    <row r="595" spans="1:199" ht="15.75" hidden="1">
      <c r="A595" s="49" t="str">
        <f>B595&amp;COUNTIF($B$3:B595,B595)</f>
        <v>08PDDF8</v>
      </c>
      <c r="B595" s="3" t="s">
        <v>8701</v>
      </c>
      <c r="C595" s="4" t="s">
        <v>8702</v>
      </c>
      <c r="D595" s="4" t="s">
        <v>8703</v>
      </c>
      <c r="E595" s="4" t="s">
        <v>7321</v>
      </c>
      <c r="F595" s="4" t="s">
        <v>8704</v>
      </c>
      <c r="G595" s="4" t="s">
        <v>8895</v>
      </c>
      <c r="H595" s="3" t="s">
        <v>248</v>
      </c>
      <c r="I595" s="4" t="s">
        <v>249</v>
      </c>
      <c r="J595" s="4" t="s">
        <v>8924</v>
      </c>
      <c r="K595" s="5" t="s">
        <v>8925</v>
      </c>
      <c r="L595" s="6">
        <v>1</v>
      </c>
      <c r="M595" s="5" t="s">
        <v>125</v>
      </c>
      <c r="N595" s="88" t="s">
        <v>351</v>
      </c>
      <c r="O595" s="5" t="s">
        <v>135</v>
      </c>
      <c r="P595" s="88" t="s">
        <v>872</v>
      </c>
      <c r="Q595" s="5" t="s">
        <v>135</v>
      </c>
      <c r="R595" s="88">
        <v>16</v>
      </c>
      <c r="S595" s="4" t="s">
        <v>31</v>
      </c>
      <c r="T595" s="66" t="str">
        <f t="shared" si="9"/>
        <v>16. Paz, justicia e instituciones sólidas</v>
      </c>
      <c r="U595" s="88" t="s">
        <v>349</v>
      </c>
      <c r="V595" s="4" t="s">
        <v>34</v>
      </c>
      <c r="W595" s="88" t="s">
        <v>351</v>
      </c>
      <c r="X595" s="4" t="s">
        <v>37</v>
      </c>
      <c r="Y595" s="88" t="s">
        <v>528</v>
      </c>
      <c r="Z595" s="4" t="s">
        <v>252</v>
      </c>
      <c r="AA595" s="52" t="s">
        <v>15475</v>
      </c>
      <c r="AB595" s="3" t="s">
        <v>253</v>
      </c>
      <c r="AC595" s="4" t="s">
        <v>254</v>
      </c>
      <c r="AD595" s="4" t="s">
        <v>8899</v>
      </c>
      <c r="AE595" s="4" t="s">
        <v>8900</v>
      </c>
      <c r="AF595" s="4" t="s">
        <v>8926</v>
      </c>
      <c r="AG595" s="4" t="s">
        <v>8927</v>
      </c>
      <c r="AH595" s="8">
        <v>1</v>
      </c>
      <c r="AI595" s="4" t="s">
        <v>8928</v>
      </c>
      <c r="AJ595" s="4" t="s">
        <v>8929</v>
      </c>
      <c r="AK595" s="4" t="s">
        <v>59</v>
      </c>
      <c r="AL595" s="4" t="s">
        <v>6478</v>
      </c>
      <c r="AM595" s="9">
        <v>0.35</v>
      </c>
      <c r="AN595" s="9">
        <v>0.55000000000000004</v>
      </c>
      <c r="AO595" s="9">
        <v>0.75</v>
      </c>
      <c r="AP595" s="9">
        <v>1</v>
      </c>
      <c r="AQ595" s="6">
        <v>1.1000000000000001</v>
      </c>
      <c r="AR595" s="5" t="s">
        <v>8930</v>
      </c>
      <c r="AS595" s="5" t="s">
        <v>8931</v>
      </c>
      <c r="AT595" s="4" t="s">
        <v>8908</v>
      </c>
      <c r="AU595" s="4" t="s">
        <v>8909</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7">
        <v>1390000</v>
      </c>
    </row>
    <row r="596" spans="1:199" ht="15.75" hidden="1">
      <c r="A596" s="49" t="str">
        <f>B596&amp;COUNTIF($B$3:B596,B596)</f>
        <v>08PDDF9</v>
      </c>
      <c r="B596" s="3" t="s">
        <v>8701</v>
      </c>
      <c r="C596" s="4" t="s">
        <v>8702</v>
      </c>
      <c r="D596" s="4" t="s">
        <v>8703</v>
      </c>
      <c r="E596" s="4" t="s">
        <v>7321</v>
      </c>
      <c r="F596" s="4" t="s">
        <v>8704</v>
      </c>
      <c r="G596" s="4" t="s">
        <v>8705</v>
      </c>
      <c r="H596" s="3" t="s">
        <v>8706</v>
      </c>
      <c r="I596" s="4" t="s">
        <v>8707</v>
      </c>
      <c r="J596" s="4" t="s">
        <v>8708</v>
      </c>
      <c r="K596" s="5" t="s">
        <v>8709</v>
      </c>
      <c r="L596" s="6">
        <v>1</v>
      </c>
      <c r="M596" s="5" t="s">
        <v>125</v>
      </c>
      <c r="N596" s="88" t="s">
        <v>349</v>
      </c>
      <c r="O596" s="4" t="s">
        <v>131</v>
      </c>
      <c r="P596" s="88" t="s">
        <v>349</v>
      </c>
      <c r="Q596" s="4" t="s">
        <v>162</v>
      </c>
      <c r="R596" s="88">
        <v>16</v>
      </c>
      <c r="S596" s="4" t="s">
        <v>31</v>
      </c>
      <c r="T596" s="66" t="str">
        <f t="shared" si="9"/>
        <v>16. Paz, justicia e instituciones sólidas</v>
      </c>
      <c r="U596" s="88" t="s">
        <v>349</v>
      </c>
      <c r="V596" s="4" t="s">
        <v>34</v>
      </c>
      <c r="W596" s="88" t="s">
        <v>351</v>
      </c>
      <c r="X596" s="4" t="s">
        <v>37</v>
      </c>
      <c r="Y596" s="88" t="s">
        <v>528</v>
      </c>
      <c r="Z596" s="4" t="s">
        <v>252</v>
      </c>
      <c r="AA596" s="52" t="s">
        <v>15475</v>
      </c>
      <c r="AB596" s="3" t="s">
        <v>463</v>
      </c>
      <c r="AC596" s="4" t="s">
        <v>464</v>
      </c>
      <c r="AD596" s="4" t="s">
        <v>8710</v>
      </c>
      <c r="AE596" s="4" t="s">
        <v>8711</v>
      </c>
      <c r="AF596" s="4" t="s">
        <v>8712</v>
      </c>
      <c r="AG596" s="4" t="s">
        <v>8713</v>
      </c>
      <c r="AH596" s="3">
        <v>1</v>
      </c>
      <c r="AI596" s="4" t="s">
        <v>8714</v>
      </c>
      <c r="AJ596" s="4" t="s">
        <v>8715</v>
      </c>
      <c r="AK596" s="4" t="s">
        <v>59</v>
      </c>
      <c r="AL596" s="4" t="s">
        <v>8716</v>
      </c>
      <c r="AM596" s="3">
        <v>0.28999999999999998</v>
      </c>
      <c r="AN596" s="3">
        <v>0.48</v>
      </c>
      <c r="AO596" s="3">
        <v>0.65</v>
      </c>
      <c r="AP596" s="3">
        <v>1</v>
      </c>
      <c r="AQ596" s="6">
        <v>0.95</v>
      </c>
      <c r="AR596" s="5" t="s">
        <v>8717</v>
      </c>
      <c r="AS596" s="5" t="s">
        <v>8718</v>
      </c>
      <c r="AT596" s="4" t="s">
        <v>8719</v>
      </c>
      <c r="AU596" s="4" t="s">
        <v>8720</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8721</v>
      </c>
      <c r="BY596" s="67">
        <v>7850000</v>
      </c>
      <c r="GM596" t="str">
        <f>PROPER(BR596)</f>
        <v/>
      </c>
      <c r="GN596" t="str">
        <f>PROPER(BS596)</f>
        <v/>
      </c>
      <c r="GO596" t="str">
        <f>PROPER(BT596)</f>
        <v/>
      </c>
      <c r="GP596" t="str">
        <f>PROPER(BU596)</f>
        <v/>
      </c>
      <c r="GQ596" t="str">
        <f>PROPER(BV596)</f>
        <v>Coordinadora De Prevencion Y Enlace Con Programas De Gobierno Y Capacitacion Laboral</v>
      </c>
    </row>
    <row r="597" spans="1:199" ht="15.75" hidden="1">
      <c r="A597" s="49" t="str">
        <f>B597&amp;COUNTIF($B$3:B597,B597)</f>
        <v>08PDDF10</v>
      </c>
      <c r="B597" s="3" t="s">
        <v>8701</v>
      </c>
      <c r="C597" s="4" t="s">
        <v>8702</v>
      </c>
      <c r="D597" s="4" t="s">
        <v>8703</v>
      </c>
      <c r="E597" s="4" t="s">
        <v>7321</v>
      </c>
      <c r="F597" s="4" t="s">
        <v>8704</v>
      </c>
      <c r="G597" s="4" t="s">
        <v>8834</v>
      </c>
      <c r="H597" s="3" t="s">
        <v>263</v>
      </c>
      <c r="I597" s="4" t="s">
        <v>264</v>
      </c>
      <c r="J597" s="4" t="s">
        <v>8932</v>
      </c>
      <c r="K597" s="5" t="s">
        <v>8933</v>
      </c>
      <c r="L597" s="6">
        <v>1</v>
      </c>
      <c r="M597" s="5" t="s">
        <v>125</v>
      </c>
      <c r="N597" s="88">
        <v>5</v>
      </c>
      <c r="O597" s="4" t="s">
        <v>134</v>
      </c>
      <c r="P597" s="88">
        <v>0</v>
      </c>
      <c r="Q597" s="4" t="s">
        <v>134</v>
      </c>
      <c r="R597" s="88">
        <v>5</v>
      </c>
      <c r="S597" s="4" t="s">
        <v>268</v>
      </c>
      <c r="T597" s="66" t="str">
        <f t="shared" si="9"/>
        <v xml:space="preserve">5. Igualdad de género </v>
      </c>
      <c r="U597" s="88" t="s">
        <v>497</v>
      </c>
      <c r="V597" s="4" t="s">
        <v>34</v>
      </c>
      <c r="W597" s="88" t="s">
        <v>349</v>
      </c>
      <c r="X597" s="4" t="s">
        <v>269</v>
      </c>
      <c r="Y597" s="88" t="s">
        <v>840</v>
      </c>
      <c r="Z597" s="4" t="s">
        <v>270</v>
      </c>
      <c r="AA597" s="52" t="s">
        <v>15450</v>
      </c>
      <c r="AB597" s="3" t="s">
        <v>271</v>
      </c>
      <c r="AC597" s="4" t="s">
        <v>272</v>
      </c>
      <c r="AD597" s="4" t="s">
        <v>8934</v>
      </c>
      <c r="AE597" s="4" t="s">
        <v>8935</v>
      </c>
      <c r="AF597" s="4" t="s">
        <v>8936</v>
      </c>
      <c r="AG597" s="4" t="s">
        <v>8937</v>
      </c>
      <c r="AH597" s="8">
        <v>1</v>
      </c>
      <c r="AI597" s="4" t="s">
        <v>8938</v>
      </c>
      <c r="AJ597" s="4" t="s">
        <v>8939</v>
      </c>
      <c r="AK597" s="4" t="s">
        <v>59</v>
      </c>
      <c r="AL597" s="4" t="s">
        <v>8813</v>
      </c>
      <c r="AM597" s="9">
        <v>0.25</v>
      </c>
      <c r="AN597" s="9">
        <v>0.45</v>
      </c>
      <c r="AO597" s="9">
        <v>0.65</v>
      </c>
      <c r="AP597" s="9">
        <v>1</v>
      </c>
      <c r="AQ597" s="6">
        <v>1</v>
      </c>
      <c r="AR597" s="5" t="s">
        <v>8940</v>
      </c>
      <c r="AS597" s="5" t="s">
        <v>8941</v>
      </c>
      <c r="AT597" s="4" t="s">
        <v>8942</v>
      </c>
      <c r="AU597" s="4" t="s">
        <v>8909</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7">
        <v>140000</v>
      </c>
    </row>
    <row r="598" spans="1:199" ht="15.75" hidden="1">
      <c r="A598" s="49" t="str">
        <f>B598&amp;COUNTIF($B$3:B598,B598)</f>
        <v>08PDDF11</v>
      </c>
      <c r="B598" s="3" t="s">
        <v>8701</v>
      </c>
      <c r="C598" s="4" t="s">
        <v>8702</v>
      </c>
      <c r="D598" s="4" t="s">
        <v>8703</v>
      </c>
      <c r="E598" s="4" t="s">
        <v>7321</v>
      </c>
      <c r="F598" s="4" t="s">
        <v>8704</v>
      </c>
      <c r="G598" s="4" t="s">
        <v>8834</v>
      </c>
      <c r="H598" s="3" t="s">
        <v>345</v>
      </c>
      <c r="I598" s="4" t="s">
        <v>346</v>
      </c>
      <c r="J598" s="4" t="s">
        <v>347</v>
      </c>
      <c r="K598" s="5" t="s">
        <v>9162</v>
      </c>
      <c r="L598" s="6">
        <v>1</v>
      </c>
      <c r="M598" s="5" t="s">
        <v>125</v>
      </c>
      <c r="N598" s="88" t="s">
        <v>351</v>
      </c>
      <c r="O598" s="5" t="s">
        <v>135</v>
      </c>
      <c r="P598" s="88" t="s">
        <v>497</v>
      </c>
      <c r="Q598" s="5" t="s">
        <v>167</v>
      </c>
      <c r="R598" s="88" t="s">
        <v>1593</v>
      </c>
      <c r="S598" s="4" t="s">
        <v>286</v>
      </c>
      <c r="T598" s="66" t="str">
        <f t="shared" si="9"/>
        <v xml:space="preserve">10. Reducción de las desigualdades </v>
      </c>
      <c r="U598" s="88" t="s">
        <v>349</v>
      </c>
      <c r="V598" s="4" t="s">
        <v>350</v>
      </c>
      <c r="W598" s="88" t="s">
        <v>351</v>
      </c>
      <c r="X598" s="4" t="s">
        <v>352</v>
      </c>
      <c r="Y598" s="88" t="s">
        <v>353</v>
      </c>
      <c r="Z598" s="4" t="s">
        <v>354</v>
      </c>
      <c r="AA598" s="52" t="s">
        <v>1351</v>
      </c>
      <c r="AB598" s="3" t="s">
        <v>2510</v>
      </c>
      <c r="AC598" s="4" t="s">
        <v>355</v>
      </c>
      <c r="AD598" s="4" t="s">
        <v>356</v>
      </c>
      <c r="AE598" s="4" t="s">
        <v>357</v>
      </c>
      <c r="AF598" s="4" t="s">
        <v>358</v>
      </c>
      <c r="AG598" s="4" t="s">
        <v>359</v>
      </c>
      <c r="AH598" s="8">
        <v>1</v>
      </c>
      <c r="AI598" s="4" t="s">
        <v>360</v>
      </c>
      <c r="AJ598" s="4" t="s">
        <v>361</v>
      </c>
      <c r="AK598" s="4" t="s">
        <v>59</v>
      </c>
      <c r="AL598" s="4" t="s">
        <v>362</v>
      </c>
      <c r="AM598" s="3">
        <v>0</v>
      </c>
      <c r="AN598" s="3">
        <v>0.5</v>
      </c>
      <c r="AO598" s="3">
        <v>1</v>
      </c>
      <c r="AP598" s="3">
        <v>1</v>
      </c>
      <c r="AQ598" s="3">
        <v>1</v>
      </c>
      <c r="AR598" s="4" t="s">
        <v>363</v>
      </c>
      <c r="AS598" s="4" t="s">
        <v>364</v>
      </c>
      <c r="AT598" s="4" t="s">
        <v>362</v>
      </c>
      <c r="AU598" s="4" t="s">
        <v>362</v>
      </c>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Y598" s="67">
        <v>7250000</v>
      </c>
    </row>
    <row r="599" spans="1:199" ht="15.75" hidden="1">
      <c r="A599" s="49" t="str">
        <f>B599&amp;COUNTIF($B$3:B599,B599)</f>
        <v>08PDDF12</v>
      </c>
      <c r="B599" s="3" t="s">
        <v>8701</v>
      </c>
      <c r="C599" s="4" t="s">
        <v>8702</v>
      </c>
      <c r="D599" s="4" t="s">
        <v>8703</v>
      </c>
      <c r="E599" s="4" t="s">
        <v>7321</v>
      </c>
      <c r="F599" s="4" t="s">
        <v>8704</v>
      </c>
      <c r="G599" s="4" t="s">
        <v>8705</v>
      </c>
      <c r="H599" s="3" t="s">
        <v>8943</v>
      </c>
      <c r="I599" s="4" t="s">
        <v>8944</v>
      </c>
      <c r="J599" s="4" t="s">
        <v>8945</v>
      </c>
      <c r="K599" s="5" t="s">
        <v>8946</v>
      </c>
      <c r="L599" s="6">
        <v>1</v>
      </c>
      <c r="M599" s="5" t="s">
        <v>125</v>
      </c>
      <c r="N599" s="88" t="s">
        <v>497</v>
      </c>
      <c r="O599" s="4" t="s">
        <v>130</v>
      </c>
      <c r="P599" s="88" t="s">
        <v>498</v>
      </c>
      <c r="Q599" s="4" t="s">
        <v>160</v>
      </c>
      <c r="R599" s="88">
        <v>10</v>
      </c>
      <c r="S599" s="4" t="s">
        <v>286</v>
      </c>
      <c r="T599" s="66" t="str">
        <f t="shared" si="9"/>
        <v xml:space="preserve">10. Reducción de las desigualdades </v>
      </c>
      <c r="U599" s="88" t="s">
        <v>528</v>
      </c>
      <c r="V599" s="4" t="s">
        <v>578</v>
      </c>
      <c r="W599" s="88" t="s">
        <v>497</v>
      </c>
      <c r="X599" s="4" t="s">
        <v>579</v>
      </c>
      <c r="Y599" s="88" t="s">
        <v>349</v>
      </c>
      <c r="Z599" s="4" t="s">
        <v>8947</v>
      </c>
      <c r="AA599" s="52" t="s">
        <v>15494</v>
      </c>
      <c r="AB599" s="3" t="s">
        <v>8948</v>
      </c>
      <c r="AC599" s="4" t="s">
        <v>8949</v>
      </c>
      <c r="AD599" s="4" t="s">
        <v>8950</v>
      </c>
      <c r="AE599" s="4" t="s">
        <v>8951</v>
      </c>
      <c r="AF599" s="4" t="s">
        <v>8952</v>
      </c>
      <c r="AG599" s="4" t="s">
        <v>8953</v>
      </c>
      <c r="AH599" s="8">
        <v>1</v>
      </c>
      <c r="AI599" s="4" t="s">
        <v>8954</v>
      </c>
      <c r="AJ599" s="4" t="s">
        <v>8955</v>
      </c>
      <c r="AK599" s="4" t="s">
        <v>59</v>
      </c>
      <c r="AL599" s="4" t="s">
        <v>8889</v>
      </c>
      <c r="AM599" s="9">
        <v>0.15</v>
      </c>
      <c r="AN599" s="9">
        <v>0.25</v>
      </c>
      <c r="AO599" s="9">
        <v>0.35</v>
      </c>
      <c r="AP599" s="9">
        <v>1</v>
      </c>
      <c r="AQ599" s="6">
        <v>0.75</v>
      </c>
      <c r="AR599" s="5" t="s">
        <v>8956</v>
      </c>
      <c r="AS599" s="5" t="s">
        <v>8957</v>
      </c>
      <c r="AT599" s="4" t="s">
        <v>8892</v>
      </c>
      <c r="AU599" s="4" t="s">
        <v>8893</v>
      </c>
      <c r="AV599" s="4" t="s">
        <v>229</v>
      </c>
      <c r="AW599" s="4" t="s">
        <v>229</v>
      </c>
      <c r="AX599" s="4" t="s">
        <v>229</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7">
        <v>3391865</v>
      </c>
    </row>
    <row r="600" spans="1:199" ht="15.75" hidden="1">
      <c r="A600" s="49" t="str">
        <f>B600&amp;COUNTIF($B$3:B600,B600)</f>
        <v>08PDDF13</v>
      </c>
      <c r="B600" s="3" t="s">
        <v>8701</v>
      </c>
      <c r="C600" s="4" t="s">
        <v>8702</v>
      </c>
      <c r="D600" s="4" t="s">
        <v>8703</v>
      </c>
      <c r="E600" s="4" t="s">
        <v>7321</v>
      </c>
      <c r="F600" s="4" t="s">
        <v>8704</v>
      </c>
      <c r="G600" s="4" t="s">
        <v>8705</v>
      </c>
      <c r="H600" s="3" t="s">
        <v>8958</v>
      </c>
      <c r="I600" s="4" t="s">
        <v>8959</v>
      </c>
      <c r="J600" s="4" t="s">
        <v>8960</v>
      </c>
      <c r="K600" s="5" t="s">
        <v>8961</v>
      </c>
      <c r="L600" s="6">
        <v>1</v>
      </c>
      <c r="M600" s="5" t="s">
        <v>125</v>
      </c>
      <c r="N600" s="88">
        <v>6</v>
      </c>
      <c r="O600" s="5" t="s">
        <v>135</v>
      </c>
      <c r="P600" s="88">
        <v>0</v>
      </c>
      <c r="Q600" s="5" t="s">
        <v>135</v>
      </c>
      <c r="R600" s="88">
        <v>10</v>
      </c>
      <c r="S600" s="4" t="s">
        <v>286</v>
      </c>
      <c r="T600" s="66" t="str">
        <f t="shared" si="9"/>
        <v xml:space="preserve">10. Reducción de las desigualdades </v>
      </c>
      <c r="U600" s="88" t="s">
        <v>349</v>
      </c>
      <c r="V600" s="4" t="s">
        <v>350</v>
      </c>
      <c r="W600" s="88" t="s">
        <v>3581</v>
      </c>
      <c r="X600" s="4" t="s">
        <v>1702</v>
      </c>
      <c r="Y600" s="88" t="s">
        <v>497</v>
      </c>
      <c r="Z600" s="4" t="s">
        <v>1702</v>
      </c>
      <c r="AA600" s="52" t="s">
        <v>8284</v>
      </c>
      <c r="AB600" s="3" t="s">
        <v>8962</v>
      </c>
      <c r="AC600" s="4" t="s">
        <v>8963</v>
      </c>
      <c r="AD600" s="4" t="s">
        <v>8964</v>
      </c>
      <c r="AE600" s="4" t="s">
        <v>8965</v>
      </c>
      <c r="AF600" s="4" t="s">
        <v>8966</v>
      </c>
      <c r="AG600" s="4" t="s">
        <v>8967</v>
      </c>
      <c r="AH600" s="8">
        <v>1</v>
      </c>
      <c r="AI600" s="4" t="s">
        <v>8968</v>
      </c>
      <c r="AJ600" s="4" t="s">
        <v>8969</v>
      </c>
      <c r="AK600" s="4" t="s">
        <v>59</v>
      </c>
      <c r="AL600" s="4" t="s">
        <v>8970</v>
      </c>
      <c r="AM600" s="8">
        <v>0</v>
      </c>
      <c r="AN600" s="9">
        <v>0.25</v>
      </c>
      <c r="AO600" s="9">
        <v>0.35</v>
      </c>
      <c r="AP600" s="9">
        <v>1</v>
      </c>
      <c r="AQ600" s="6">
        <v>0.95</v>
      </c>
      <c r="AR600" s="5" t="s">
        <v>8971</v>
      </c>
      <c r="AS600" s="5" t="s">
        <v>8972</v>
      </c>
      <c r="AT600" s="4" t="s">
        <v>8973</v>
      </c>
      <c r="AU600" s="4" t="s">
        <v>8974</v>
      </c>
      <c r="AV600" s="4" t="s">
        <v>5962</v>
      </c>
      <c r="AW600" s="4" t="s">
        <v>8973</v>
      </c>
      <c r="AX600" s="4" t="s">
        <v>8974</v>
      </c>
      <c r="AY600" s="4" t="s">
        <v>8975</v>
      </c>
      <c r="AZ600" s="4" t="s">
        <v>8973</v>
      </c>
      <c r="BA600" s="4" t="s">
        <v>8974</v>
      </c>
      <c r="BB600" s="4" t="s">
        <v>8976</v>
      </c>
      <c r="BC600" s="4" t="s">
        <v>8973</v>
      </c>
      <c r="BD600" s="4" t="s">
        <v>8974</v>
      </c>
      <c r="BE600" s="4" t="s">
        <v>8977</v>
      </c>
      <c r="BF600" s="4" t="s">
        <v>8973</v>
      </c>
      <c r="BG600" s="4" t="s">
        <v>8974</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7">
        <v>3300000</v>
      </c>
    </row>
    <row r="601" spans="1:199" ht="15.75" hidden="1">
      <c r="A601" s="49" t="str">
        <f>B601&amp;COUNTIF($B$3:B601,B601)</f>
        <v>08PDDF14</v>
      </c>
      <c r="B601" s="3" t="s">
        <v>8701</v>
      </c>
      <c r="C601" s="4" t="s">
        <v>8702</v>
      </c>
      <c r="D601" s="4" t="s">
        <v>8703</v>
      </c>
      <c r="E601" s="4" t="s">
        <v>7321</v>
      </c>
      <c r="F601" s="4" t="s">
        <v>8704</v>
      </c>
      <c r="G601" s="4" t="s">
        <v>8705</v>
      </c>
      <c r="H601" s="3" t="s">
        <v>8366</v>
      </c>
      <c r="I601" s="4" t="s">
        <v>8367</v>
      </c>
      <c r="J601" s="4" t="s">
        <v>8978</v>
      </c>
      <c r="K601" s="5" t="s">
        <v>8979</v>
      </c>
      <c r="L601" s="6">
        <v>1</v>
      </c>
      <c r="M601" s="5" t="s">
        <v>125</v>
      </c>
      <c r="N601" s="88">
        <v>6</v>
      </c>
      <c r="O601" s="4" t="s">
        <v>135</v>
      </c>
      <c r="P601" s="88">
        <v>0</v>
      </c>
      <c r="Q601" s="4" t="s">
        <v>135</v>
      </c>
      <c r="R601" s="88">
        <v>2</v>
      </c>
      <c r="S601" s="4" t="s">
        <v>1755</v>
      </c>
      <c r="T601" s="66" t="str">
        <f t="shared" si="9"/>
        <v xml:space="preserve">2. Hambre cero </v>
      </c>
      <c r="U601" s="88" t="s">
        <v>349</v>
      </c>
      <c r="V601" s="4" t="s">
        <v>350</v>
      </c>
      <c r="W601" s="88" t="s">
        <v>351</v>
      </c>
      <c r="X601" s="4" t="s">
        <v>352</v>
      </c>
      <c r="Y601" s="88" t="s">
        <v>498</v>
      </c>
      <c r="Z601" s="4" t="s">
        <v>1756</v>
      </c>
      <c r="AA601" s="52" t="s">
        <v>15473</v>
      </c>
      <c r="AB601" s="3" t="s">
        <v>8370</v>
      </c>
      <c r="AC601" s="4" t="s">
        <v>8371</v>
      </c>
      <c r="AD601" s="4" t="s">
        <v>8980</v>
      </c>
      <c r="AE601" s="4" t="s">
        <v>8981</v>
      </c>
      <c r="AF601" s="4" t="s">
        <v>8982</v>
      </c>
      <c r="AG601" s="4" t="s">
        <v>8983</v>
      </c>
      <c r="AH601" s="8">
        <v>1</v>
      </c>
      <c r="AI601" s="4" t="s">
        <v>8984</v>
      </c>
      <c r="AJ601" s="4" t="s">
        <v>8985</v>
      </c>
      <c r="AK601" s="4" t="s">
        <v>59</v>
      </c>
      <c r="AL601" s="4" t="s">
        <v>8986</v>
      </c>
      <c r="AM601" s="9">
        <v>0.15</v>
      </c>
      <c r="AN601" s="9">
        <v>0.41</v>
      </c>
      <c r="AO601" s="9">
        <v>0.7</v>
      </c>
      <c r="AP601" s="9">
        <v>1</v>
      </c>
      <c r="AQ601" s="6">
        <v>0.95</v>
      </c>
      <c r="AR601" s="5" t="s">
        <v>8987</v>
      </c>
      <c r="AS601" s="5" t="s">
        <v>8988</v>
      </c>
      <c r="AT601" s="4" t="s">
        <v>8989</v>
      </c>
      <c r="AU601" s="4" t="s">
        <v>8990</v>
      </c>
      <c r="AV601" s="4" t="s">
        <v>8991</v>
      </c>
      <c r="AW601" s="4" t="s">
        <v>8989</v>
      </c>
      <c r="AX601" s="4" t="s">
        <v>8990</v>
      </c>
      <c r="AY601" s="4" t="s">
        <v>8992</v>
      </c>
      <c r="AZ601" s="4" t="s">
        <v>8989</v>
      </c>
      <c r="BA601" s="4" t="s">
        <v>8990</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7">
        <v>1112434047.97</v>
      </c>
    </row>
    <row r="602" spans="1:199" ht="15.75" hidden="1">
      <c r="A602" s="49" t="str">
        <f>B602&amp;COUNTIF($B$3:B602,B602)</f>
        <v>08PDDF15</v>
      </c>
      <c r="B602" s="3" t="s">
        <v>8701</v>
      </c>
      <c r="C602" s="4" t="s">
        <v>8702</v>
      </c>
      <c r="D602" s="4" t="s">
        <v>8703</v>
      </c>
      <c r="E602" s="4" t="s">
        <v>7321</v>
      </c>
      <c r="F602" s="4" t="s">
        <v>8704</v>
      </c>
      <c r="G602" s="4" t="s">
        <v>8705</v>
      </c>
      <c r="H602" s="3" t="s">
        <v>8993</v>
      </c>
      <c r="I602" s="4" t="s">
        <v>8994</v>
      </c>
      <c r="J602" s="4" t="s">
        <v>8995</v>
      </c>
      <c r="K602" s="5" t="s">
        <v>8996</v>
      </c>
      <c r="L602" s="6">
        <v>1</v>
      </c>
      <c r="M602" s="5" t="s">
        <v>125</v>
      </c>
      <c r="N602" s="88">
        <v>6</v>
      </c>
      <c r="O602" s="5" t="s">
        <v>135</v>
      </c>
      <c r="P602" s="88">
        <v>4</v>
      </c>
      <c r="Q602" s="5" t="s">
        <v>170</v>
      </c>
      <c r="R602" s="88">
        <v>10</v>
      </c>
      <c r="S602" s="4" t="s">
        <v>286</v>
      </c>
      <c r="T602" s="66" t="str">
        <f t="shared" si="9"/>
        <v xml:space="preserve">10. Reducción de las desigualdades </v>
      </c>
      <c r="U602" s="88" t="s">
        <v>349</v>
      </c>
      <c r="V602" s="4" t="s">
        <v>350</v>
      </c>
      <c r="W602" s="88" t="s">
        <v>351</v>
      </c>
      <c r="X602" s="4" t="s">
        <v>352</v>
      </c>
      <c r="Y602" s="88" t="s">
        <v>353</v>
      </c>
      <c r="Z602" s="4" t="s">
        <v>354</v>
      </c>
      <c r="AA602" s="52" t="s">
        <v>1351</v>
      </c>
      <c r="AB602" s="3" t="s">
        <v>1536</v>
      </c>
      <c r="AC602" s="4" t="s">
        <v>1537</v>
      </c>
      <c r="AD602" s="4" t="s">
        <v>8997</v>
      </c>
      <c r="AE602" s="4" t="s">
        <v>8998</v>
      </c>
      <c r="AF602" s="4" t="s">
        <v>8999</v>
      </c>
      <c r="AG602" s="4" t="s">
        <v>9000</v>
      </c>
      <c r="AH602" s="8">
        <v>1</v>
      </c>
      <c r="AI602" s="4" t="s">
        <v>9001</v>
      </c>
      <c r="AJ602" s="4" t="s">
        <v>9002</v>
      </c>
      <c r="AK602" s="4" t="s">
        <v>59</v>
      </c>
      <c r="AL602" s="4" t="s">
        <v>9003</v>
      </c>
      <c r="AM602" s="9">
        <v>0.15</v>
      </c>
      <c r="AN602" s="9">
        <v>0.25</v>
      </c>
      <c r="AO602" s="9">
        <v>0.35</v>
      </c>
      <c r="AP602" s="9">
        <v>1</v>
      </c>
      <c r="AQ602" s="6">
        <v>0.95</v>
      </c>
      <c r="AR602" s="5" t="s">
        <v>9004</v>
      </c>
      <c r="AS602" s="5" t="s">
        <v>9005</v>
      </c>
      <c r="AT602" s="4" t="s">
        <v>9006</v>
      </c>
      <c r="AU602" s="4" t="s">
        <v>9007</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7">
        <v>3600000</v>
      </c>
    </row>
    <row r="603" spans="1:199" ht="15.75" hidden="1">
      <c r="A603" s="49" t="str">
        <f>B603&amp;COUNTIF($B$3:B603,B603)</f>
        <v>08PDDF16</v>
      </c>
      <c r="B603" s="3" t="s">
        <v>8701</v>
      </c>
      <c r="C603" s="4" t="s">
        <v>8702</v>
      </c>
      <c r="D603" s="4" t="s">
        <v>8703</v>
      </c>
      <c r="E603" s="4" t="s">
        <v>7321</v>
      </c>
      <c r="F603" s="4" t="s">
        <v>8704</v>
      </c>
      <c r="G603" s="4" t="s">
        <v>8705</v>
      </c>
      <c r="H603" s="3" t="s">
        <v>9008</v>
      </c>
      <c r="I603" s="4" t="s">
        <v>9009</v>
      </c>
      <c r="J603" s="4" t="s">
        <v>9010</v>
      </c>
      <c r="K603" s="5" t="s">
        <v>9011</v>
      </c>
      <c r="L603" s="6">
        <v>1</v>
      </c>
      <c r="M603" s="5" t="s">
        <v>125</v>
      </c>
      <c r="N603" s="88">
        <v>1</v>
      </c>
      <c r="O603" s="4" t="s">
        <v>130</v>
      </c>
      <c r="P603" s="88">
        <v>2</v>
      </c>
      <c r="Q603" s="4" t="s">
        <v>157</v>
      </c>
      <c r="R603" s="88">
        <v>2</v>
      </c>
      <c r="S603" s="4" t="s">
        <v>1755</v>
      </c>
      <c r="T603" s="66" t="str">
        <f t="shared" si="9"/>
        <v xml:space="preserve">2. Hambre cero </v>
      </c>
      <c r="U603" s="88" t="s">
        <v>349</v>
      </c>
      <c r="V603" s="4" t="s">
        <v>350</v>
      </c>
      <c r="W603" s="88" t="s">
        <v>351</v>
      </c>
      <c r="X603" s="4" t="s">
        <v>352</v>
      </c>
      <c r="Y603" s="88" t="s">
        <v>498</v>
      </c>
      <c r="Z603" s="4" t="s">
        <v>1756</v>
      </c>
      <c r="AA603" s="52" t="s">
        <v>15473</v>
      </c>
      <c r="AB603" s="3" t="s">
        <v>9012</v>
      </c>
      <c r="AC603" s="4" t="s">
        <v>9013</v>
      </c>
      <c r="AD603" s="4" t="s">
        <v>9014</v>
      </c>
      <c r="AE603" s="4" t="s">
        <v>9015</v>
      </c>
      <c r="AF603" s="4" t="s">
        <v>9016</v>
      </c>
      <c r="AG603" s="4" t="s">
        <v>9017</v>
      </c>
      <c r="AH603" s="8">
        <v>1</v>
      </c>
      <c r="AI603" s="4" t="s">
        <v>9018</v>
      </c>
      <c r="AJ603" s="4" t="s">
        <v>9019</v>
      </c>
      <c r="AK603" s="4" t="s">
        <v>59</v>
      </c>
      <c r="AL603" s="4" t="s">
        <v>9020</v>
      </c>
      <c r="AM603" s="9">
        <v>0.2</v>
      </c>
      <c r="AN603" s="9">
        <v>0.25</v>
      </c>
      <c r="AO603" s="9">
        <v>0.35</v>
      </c>
      <c r="AP603" s="9">
        <v>1</v>
      </c>
      <c r="AQ603" s="6">
        <v>0.9</v>
      </c>
      <c r="AR603" s="5" t="s">
        <v>9021</v>
      </c>
      <c r="AS603" s="5" t="s">
        <v>9022</v>
      </c>
      <c r="AT603" s="4" t="s">
        <v>9023</v>
      </c>
      <c r="AU603" s="4" t="s">
        <v>9024</v>
      </c>
      <c r="AV603" s="4" t="s">
        <v>9025</v>
      </c>
      <c r="AW603" s="4" t="s">
        <v>9026</v>
      </c>
      <c r="AX603" s="4" t="s">
        <v>9027</v>
      </c>
      <c r="AY603" s="4" t="s">
        <v>9028</v>
      </c>
      <c r="AZ603" s="4" t="s">
        <v>9029</v>
      </c>
      <c r="BA603" s="4" t="s">
        <v>9030</v>
      </c>
      <c r="BB603" s="4" t="s">
        <v>9031</v>
      </c>
      <c r="BC603" s="4" t="s">
        <v>9029</v>
      </c>
      <c r="BD603" s="4" t="s">
        <v>9030</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229</v>
      </c>
      <c r="BY603" s="67">
        <v>48031687</v>
      </c>
    </row>
    <row r="604" spans="1:199" ht="15.75" hidden="1">
      <c r="A604" s="49" t="str">
        <f>B604&amp;COUNTIF($B$3:B604,B604)</f>
        <v>08PDDF17</v>
      </c>
      <c r="B604" s="3" t="s">
        <v>8701</v>
      </c>
      <c r="C604" s="4" t="s">
        <v>8702</v>
      </c>
      <c r="D604" s="4" t="s">
        <v>8703</v>
      </c>
      <c r="E604" s="4" t="s">
        <v>7321</v>
      </c>
      <c r="F604" s="4" t="s">
        <v>8704</v>
      </c>
      <c r="G604" s="4" t="s">
        <v>8705</v>
      </c>
      <c r="H604" s="3" t="s">
        <v>9032</v>
      </c>
      <c r="I604" s="4" t="s">
        <v>9033</v>
      </c>
      <c r="J604" s="4" t="s">
        <v>9034</v>
      </c>
      <c r="K604" s="5" t="s">
        <v>9035</v>
      </c>
      <c r="L604" s="6">
        <v>1</v>
      </c>
      <c r="M604" s="5" t="s">
        <v>125</v>
      </c>
      <c r="N604" s="88">
        <v>6</v>
      </c>
      <c r="O604" s="5" t="s">
        <v>135</v>
      </c>
      <c r="P604" s="88">
        <v>4</v>
      </c>
      <c r="Q604" s="5" t="s">
        <v>170</v>
      </c>
      <c r="R604" s="88">
        <v>10</v>
      </c>
      <c r="S604" s="4" t="s">
        <v>286</v>
      </c>
      <c r="T604" s="66" t="str">
        <f t="shared" si="9"/>
        <v xml:space="preserve">10. Reducción de las desigualdades </v>
      </c>
      <c r="U604" s="88" t="s">
        <v>349</v>
      </c>
      <c r="V604" s="4" t="s">
        <v>350</v>
      </c>
      <c r="W604" s="88" t="s">
        <v>351</v>
      </c>
      <c r="X604" s="4" t="s">
        <v>352</v>
      </c>
      <c r="Y604" s="88" t="s">
        <v>497</v>
      </c>
      <c r="Z604" s="4" t="s">
        <v>1535</v>
      </c>
      <c r="AA604" s="52" t="s">
        <v>15470</v>
      </c>
      <c r="AB604" s="3" t="s">
        <v>8727</v>
      </c>
      <c r="AC604" s="4" t="s">
        <v>8728</v>
      </c>
      <c r="AD604" s="4" t="s">
        <v>9036</v>
      </c>
      <c r="AE604" s="4" t="s">
        <v>9037</v>
      </c>
      <c r="AF604" s="4" t="s">
        <v>9038</v>
      </c>
      <c r="AG604" s="4" t="s">
        <v>9039</v>
      </c>
      <c r="AH604" s="8">
        <v>1</v>
      </c>
      <c r="AI604" s="4" t="s">
        <v>9040</v>
      </c>
      <c r="AJ604" s="4" t="s">
        <v>9041</v>
      </c>
      <c r="AK604" s="4" t="s">
        <v>59</v>
      </c>
      <c r="AL604" s="4" t="s">
        <v>9003</v>
      </c>
      <c r="AM604" s="9">
        <v>0.53</v>
      </c>
      <c r="AN604" s="9">
        <v>0.7</v>
      </c>
      <c r="AO604" s="9">
        <v>0.87</v>
      </c>
      <c r="AP604" s="9">
        <v>1</v>
      </c>
      <c r="AQ604" s="6">
        <v>0.95</v>
      </c>
      <c r="AR604" s="5" t="s">
        <v>9042</v>
      </c>
      <c r="AS604" s="5" t="s">
        <v>9043</v>
      </c>
      <c r="AT604" s="4" t="s">
        <v>9044</v>
      </c>
      <c r="AU604" s="4" t="s">
        <v>9045</v>
      </c>
      <c r="AV604" s="4" t="s">
        <v>229</v>
      </c>
      <c r="AW604" s="4" t="s">
        <v>229</v>
      </c>
      <c r="AX604" s="4" t="s">
        <v>229</v>
      </c>
      <c r="AY604" s="4" t="s">
        <v>229</v>
      </c>
      <c r="AZ604" s="4" t="s">
        <v>229</v>
      </c>
      <c r="BA604" s="4" t="s">
        <v>229</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7">
        <v>4102462</v>
      </c>
    </row>
    <row r="605" spans="1:199" ht="15.75" hidden="1">
      <c r="A605" s="49" t="str">
        <f>B605&amp;COUNTIF($B$3:B605,B605)</f>
        <v>08PDDF18</v>
      </c>
      <c r="B605" s="3" t="s">
        <v>8701</v>
      </c>
      <c r="C605" s="4" t="s">
        <v>8702</v>
      </c>
      <c r="D605" s="4" t="s">
        <v>8703</v>
      </c>
      <c r="E605" s="4" t="s">
        <v>7321</v>
      </c>
      <c r="F605" s="4" t="s">
        <v>8704</v>
      </c>
      <c r="G605" s="4" t="s">
        <v>8705</v>
      </c>
      <c r="H605" s="3" t="s">
        <v>8722</v>
      </c>
      <c r="I605" s="4" t="s">
        <v>8723</v>
      </c>
      <c r="J605" s="4" t="s">
        <v>8724</v>
      </c>
      <c r="K605" s="5" t="s">
        <v>8725</v>
      </c>
      <c r="L605" s="6">
        <v>1</v>
      </c>
      <c r="M605" s="5" t="s">
        <v>125</v>
      </c>
      <c r="N605" s="88">
        <v>6</v>
      </c>
      <c r="O605" s="5" t="s">
        <v>135</v>
      </c>
      <c r="P605" s="88">
        <v>4</v>
      </c>
      <c r="Q605" s="5" t="s">
        <v>170</v>
      </c>
      <c r="R605" s="88">
        <v>10</v>
      </c>
      <c r="S605" s="4" t="s">
        <v>286</v>
      </c>
      <c r="T605" s="66" t="str">
        <f t="shared" si="9"/>
        <v xml:space="preserve">10. Reducción de las desigualdades </v>
      </c>
      <c r="U605" s="88" t="s">
        <v>349</v>
      </c>
      <c r="V605" s="4" t="s">
        <v>350</v>
      </c>
      <c r="W605" s="88" t="s">
        <v>528</v>
      </c>
      <c r="X605" s="4" t="s">
        <v>973</v>
      </c>
      <c r="Y605" s="88" t="s">
        <v>349</v>
      </c>
      <c r="Z605" s="4" t="s">
        <v>8726</v>
      </c>
      <c r="AA605" s="52" t="s">
        <v>15495</v>
      </c>
      <c r="AB605" s="3" t="s">
        <v>8727</v>
      </c>
      <c r="AC605" s="4" t="s">
        <v>8728</v>
      </c>
      <c r="AD605" s="4" t="s">
        <v>8729</v>
      </c>
      <c r="AE605" s="4" t="s">
        <v>8730</v>
      </c>
      <c r="AF605" s="4" t="s">
        <v>8731</v>
      </c>
      <c r="AG605" s="4" t="s">
        <v>8732</v>
      </c>
      <c r="AH605" s="8">
        <v>1</v>
      </c>
      <c r="AI605" s="4" t="s">
        <v>8733</v>
      </c>
      <c r="AJ605" s="4" t="s">
        <v>8734</v>
      </c>
      <c r="AK605" s="4" t="s">
        <v>59</v>
      </c>
      <c r="AL605" s="4" t="s">
        <v>8735</v>
      </c>
      <c r="AM605" s="9">
        <v>0.25</v>
      </c>
      <c r="AN605" s="9">
        <v>0.5</v>
      </c>
      <c r="AO605" s="9">
        <v>0.75</v>
      </c>
      <c r="AP605" s="9">
        <v>1</v>
      </c>
      <c r="AQ605" s="6">
        <v>1.1000000000000001</v>
      </c>
      <c r="AR605" s="5" t="s">
        <v>8736</v>
      </c>
      <c r="AS605" s="5" t="s">
        <v>8737</v>
      </c>
      <c r="AT605" s="4" t="s">
        <v>8738</v>
      </c>
      <c r="AU605" s="4" t="s">
        <v>8739</v>
      </c>
      <c r="AV605" s="4" t="s">
        <v>8740</v>
      </c>
      <c r="AW605" s="4" t="s">
        <v>8738</v>
      </c>
      <c r="AX605" s="4" t="s">
        <v>8739</v>
      </c>
      <c r="AY605" s="4" t="s">
        <v>8741</v>
      </c>
      <c r="AZ605" s="4" t="s">
        <v>8738</v>
      </c>
      <c r="BA605" s="4" t="s">
        <v>8739</v>
      </c>
      <c r="BB605" s="4" t="s">
        <v>8742</v>
      </c>
      <c r="BC605" s="4" t="s">
        <v>8738</v>
      </c>
      <c r="BD605" s="4" t="s">
        <v>8739</v>
      </c>
      <c r="BE605" s="4" t="s">
        <v>8743</v>
      </c>
      <c r="BF605" s="4" t="s">
        <v>8744</v>
      </c>
      <c r="BG605" s="4" t="s">
        <v>8745</v>
      </c>
      <c r="BH605" s="4" t="s">
        <v>8746</v>
      </c>
      <c r="BI605" s="4" t="s">
        <v>8744</v>
      </c>
      <c r="BJ605" s="4" t="s">
        <v>8747</v>
      </c>
      <c r="BK605" s="4" t="s">
        <v>8748</v>
      </c>
      <c r="BL605" s="4" t="s">
        <v>8749</v>
      </c>
      <c r="BM605" s="4" t="s">
        <v>8750</v>
      </c>
      <c r="BN605" s="4" t="s">
        <v>8751</v>
      </c>
      <c r="BO605" s="4" t="s">
        <v>8749</v>
      </c>
      <c r="BP605" s="4" t="s">
        <v>8721</v>
      </c>
      <c r="BQ605" s="4" t="s">
        <v>229</v>
      </c>
      <c r="BR605" s="4" t="s">
        <v>229</v>
      </c>
      <c r="BS605" s="4" t="s">
        <v>229</v>
      </c>
      <c r="BT605" s="4" t="s">
        <v>8752</v>
      </c>
      <c r="BU605" s="4" t="s">
        <v>8749</v>
      </c>
      <c r="BV605" s="4" t="s">
        <v>229</v>
      </c>
      <c r="BY605" s="67">
        <v>183822</v>
      </c>
    </row>
    <row r="606" spans="1:199" ht="15.75" hidden="1">
      <c r="A606" s="49" t="str">
        <f>B606&amp;COUNTIF($B$3:B606,B606)</f>
        <v>08PDDF19</v>
      </c>
      <c r="B606" s="3" t="s">
        <v>8701</v>
      </c>
      <c r="C606" s="4" t="s">
        <v>8702</v>
      </c>
      <c r="D606" s="4" t="s">
        <v>8703</v>
      </c>
      <c r="E606" s="4" t="s">
        <v>7321</v>
      </c>
      <c r="F606" s="4" t="s">
        <v>8704</v>
      </c>
      <c r="G606" s="4" t="s">
        <v>8705</v>
      </c>
      <c r="H606" s="3" t="s">
        <v>9046</v>
      </c>
      <c r="I606" s="4" t="s">
        <v>9047</v>
      </c>
      <c r="J606" s="4" t="s">
        <v>9048</v>
      </c>
      <c r="K606" s="5" t="s">
        <v>9049</v>
      </c>
      <c r="L606" s="6">
        <v>1</v>
      </c>
      <c r="M606" s="5" t="s">
        <v>125</v>
      </c>
      <c r="N606" s="88">
        <v>1</v>
      </c>
      <c r="O606" s="4" t="s">
        <v>130</v>
      </c>
      <c r="P606" s="88">
        <v>1</v>
      </c>
      <c r="Q606" s="4" t="s">
        <v>156</v>
      </c>
      <c r="R606" s="88">
        <v>4</v>
      </c>
      <c r="S606" s="4" t="s">
        <v>1022</v>
      </c>
      <c r="T606" s="66" t="str">
        <f t="shared" si="9"/>
        <v>4. Educación de calidad</v>
      </c>
      <c r="U606" s="88" t="s">
        <v>349</v>
      </c>
      <c r="V606" s="4" t="s">
        <v>350</v>
      </c>
      <c r="W606" s="88" t="s">
        <v>3581</v>
      </c>
      <c r="X606" s="4" t="s">
        <v>1702</v>
      </c>
      <c r="Y606" s="88" t="s">
        <v>497</v>
      </c>
      <c r="Z606" s="4" t="s">
        <v>1702</v>
      </c>
      <c r="AA606" s="52" t="s">
        <v>8284</v>
      </c>
      <c r="AB606" s="3" t="s">
        <v>9050</v>
      </c>
      <c r="AC606" s="4" t="s">
        <v>9051</v>
      </c>
      <c r="AD606" s="4" t="s">
        <v>9052</v>
      </c>
      <c r="AE606" s="4" t="s">
        <v>9053</v>
      </c>
      <c r="AF606" s="4" t="s">
        <v>9054</v>
      </c>
      <c r="AG606" s="4" t="s">
        <v>9055</v>
      </c>
      <c r="AH606" s="8">
        <v>1</v>
      </c>
      <c r="AI606" s="4" t="s">
        <v>9056</v>
      </c>
      <c r="AJ606" s="4" t="s">
        <v>9057</v>
      </c>
      <c r="AK606" s="4" t="s">
        <v>59</v>
      </c>
      <c r="AL606" s="4" t="s">
        <v>8813</v>
      </c>
      <c r="AM606" s="9">
        <v>0.25</v>
      </c>
      <c r="AN606" s="9">
        <v>0.5</v>
      </c>
      <c r="AO606" s="9">
        <v>0.75</v>
      </c>
      <c r="AP606" s="9">
        <v>1</v>
      </c>
      <c r="AQ606" s="6">
        <v>0.95499999999999996</v>
      </c>
      <c r="AR606" s="5" t="s">
        <v>9058</v>
      </c>
      <c r="AS606" s="5" t="s">
        <v>9059</v>
      </c>
      <c r="AT606" s="4" t="s">
        <v>9060</v>
      </c>
      <c r="AU606" s="4" t="s">
        <v>9061</v>
      </c>
      <c r="AV606" s="4" t="s">
        <v>9062</v>
      </c>
      <c r="AW606" s="4" t="s">
        <v>9063</v>
      </c>
      <c r="AX606" s="4" t="s">
        <v>9064</v>
      </c>
      <c r="AY606" s="4" t="s">
        <v>9065</v>
      </c>
      <c r="AZ606" s="4" t="s">
        <v>9066</v>
      </c>
      <c r="BA606" s="4" t="s">
        <v>9067</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7">
        <v>100000</v>
      </c>
    </row>
    <row r="607" spans="1:199" ht="15.75" hidden="1">
      <c r="A607" s="49" t="str">
        <f>B607&amp;COUNTIF($B$3:B607,B607)</f>
        <v>08PDDF20</v>
      </c>
      <c r="B607" s="3" t="s">
        <v>8701</v>
      </c>
      <c r="C607" s="4" t="s">
        <v>8702</v>
      </c>
      <c r="D607" s="4" t="s">
        <v>8703</v>
      </c>
      <c r="E607" s="4" t="s">
        <v>7321</v>
      </c>
      <c r="F607" s="4" t="s">
        <v>8704</v>
      </c>
      <c r="G607" s="4" t="s">
        <v>8705</v>
      </c>
      <c r="H607" s="3" t="s">
        <v>8753</v>
      </c>
      <c r="I607" s="4" t="s">
        <v>8754</v>
      </c>
      <c r="J607" s="4" t="s">
        <v>8755</v>
      </c>
      <c r="K607" s="5" t="s">
        <v>8756</v>
      </c>
      <c r="L607" s="6">
        <v>1</v>
      </c>
      <c r="M607" s="5" t="s">
        <v>125</v>
      </c>
      <c r="N607" s="88">
        <v>6</v>
      </c>
      <c r="O607" s="4" t="s">
        <v>135</v>
      </c>
      <c r="P607" s="88">
        <v>0</v>
      </c>
      <c r="Q607" s="4" t="s">
        <v>1341</v>
      </c>
      <c r="R607" s="88">
        <v>5</v>
      </c>
      <c r="S607" s="4" t="s">
        <v>268</v>
      </c>
      <c r="T607" s="66" t="str">
        <f t="shared" si="9"/>
        <v xml:space="preserve">5. Igualdad de género </v>
      </c>
      <c r="U607" s="88" t="s">
        <v>349</v>
      </c>
      <c r="V607" s="4" t="s">
        <v>350</v>
      </c>
      <c r="W607" s="88" t="s">
        <v>351</v>
      </c>
      <c r="X607" s="4" t="s">
        <v>352</v>
      </c>
      <c r="Y607" s="88" t="s">
        <v>528</v>
      </c>
      <c r="Z607" s="4" t="s">
        <v>1514</v>
      </c>
      <c r="AA607" s="52" t="s">
        <v>15475</v>
      </c>
      <c r="AB607" s="3" t="s">
        <v>8757</v>
      </c>
      <c r="AC607" s="4" t="s">
        <v>8758</v>
      </c>
      <c r="AD607" s="4" t="s">
        <v>8759</v>
      </c>
      <c r="AE607" s="4" t="s">
        <v>8760</v>
      </c>
      <c r="AF607" s="4" t="s">
        <v>8761</v>
      </c>
      <c r="AG607" s="4" t="s">
        <v>8762</v>
      </c>
      <c r="AH607" s="8">
        <v>1</v>
      </c>
      <c r="AI607" s="4" t="s">
        <v>8763</v>
      </c>
      <c r="AJ607" s="4" t="s">
        <v>8764</v>
      </c>
      <c r="AK607" s="4" t="s">
        <v>59</v>
      </c>
      <c r="AL607" s="4" t="s">
        <v>8765</v>
      </c>
      <c r="AM607" s="9">
        <v>0.25</v>
      </c>
      <c r="AN607" s="9">
        <v>0.45</v>
      </c>
      <c r="AO607" s="9">
        <v>0.65</v>
      </c>
      <c r="AP607" s="9">
        <v>1</v>
      </c>
      <c r="AQ607" s="6">
        <v>1.1000000000000001</v>
      </c>
      <c r="AR607" s="5" t="s">
        <v>8766</v>
      </c>
      <c r="AS607" s="5" t="s">
        <v>8767</v>
      </c>
      <c r="AT607" s="4" t="s">
        <v>8768</v>
      </c>
      <c r="AU607" s="4" t="s">
        <v>8769</v>
      </c>
      <c r="AV607" s="4" t="s">
        <v>8770</v>
      </c>
      <c r="AW607" s="4" t="s">
        <v>8771</v>
      </c>
      <c r="AX607" s="4" t="s">
        <v>8772</v>
      </c>
      <c r="AY607" s="4" t="s">
        <v>8773</v>
      </c>
      <c r="AZ607" s="4" t="s">
        <v>8774</v>
      </c>
      <c r="BA607" s="4" t="s">
        <v>8775</v>
      </c>
      <c r="BB607" s="4" t="s">
        <v>8776</v>
      </c>
      <c r="BC607" s="4" t="s">
        <v>8771</v>
      </c>
      <c r="BD607" s="4" t="s">
        <v>8772</v>
      </c>
      <c r="BE607" s="4" t="s">
        <v>8777</v>
      </c>
      <c r="BF607" s="4" t="s">
        <v>8778</v>
      </c>
      <c r="BG607" s="4" t="s">
        <v>8779</v>
      </c>
      <c r="BH607" s="4" t="s">
        <v>8780</v>
      </c>
      <c r="BI607" s="4" t="s">
        <v>8771</v>
      </c>
      <c r="BJ607" s="4" t="s">
        <v>8772</v>
      </c>
      <c r="BK607" s="4" t="s">
        <v>8781</v>
      </c>
      <c r="BL607" s="4" t="s">
        <v>8782</v>
      </c>
      <c r="BM607" s="4" t="s">
        <v>8783</v>
      </c>
      <c r="BN607" s="4" t="s">
        <v>8784</v>
      </c>
      <c r="BO607" s="4" t="s">
        <v>8782</v>
      </c>
      <c r="BP607" s="4" t="s">
        <v>8783</v>
      </c>
      <c r="BQ607" s="4" t="s">
        <v>229</v>
      </c>
      <c r="BR607" s="4" t="s">
        <v>229</v>
      </c>
      <c r="BS607" s="4" t="s">
        <v>229</v>
      </c>
      <c r="BT607" s="4" t="s">
        <v>229</v>
      </c>
      <c r="BU607" s="4" t="s">
        <v>229</v>
      </c>
      <c r="BV607" s="4" t="s">
        <v>229</v>
      </c>
      <c r="BY607" s="67">
        <v>6500000</v>
      </c>
    </row>
    <row r="608" spans="1:199" ht="15.75" hidden="1">
      <c r="A608" s="49" t="str">
        <f>B608&amp;COUNTIF($B$3:B608,B608)</f>
        <v>08PDDF21</v>
      </c>
      <c r="B608" s="3" t="s">
        <v>8701</v>
      </c>
      <c r="C608" s="4" t="s">
        <v>8702</v>
      </c>
      <c r="D608" s="4" t="s">
        <v>8703</v>
      </c>
      <c r="E608" s="4" t="s">
        <v>7321</v>
      </c>
      <c r="F608" s="4" t="s">
        <v>8704</v>
      </c>
      <c r="G608" s="4" t="s">
        <v>8705</v>
      </c>
      <c r="H608" s="3" t="s">
        <v>9068</v>
      </c>
      <c r="I608" s="4" t="s">
        <v>9069</v>
      </c>
      <c r="J608" s="4" t="s">
        <v>9070</v>
      </c>
      <c r="K608" s="5" t="s">
        <v>9071</v>
      </c>
      <c r="L608" s="6">
        <v>1</v>
      </c>
      <c r="M608" s="5" t="s">
        <v>125</v>
      </c>
      <c r="N608" s="88">
        <v>6</v>
      </c>
      <c r="O608" s="5" t="s">
        <v>135</v>
      </c>
      <c r="P608" s="88">
        <v>0</v>
      </c>
      <c r="Q608" s="5" t="s">
        <v>135</v>
      </c>
      <c r="R608" s="88">
        <v>10</v>
      </c>
      <c r="S608" s="4" t="s">
        <v>286</v>
      </c>
      <c r="T608" s="66" t="str">
        <f t="shared" si="9"/>
        <v xml:space="preserve">10. Reducción de las desigualdades </v>
      </c>
      <c r="U608" s="88" t="s">
        <v>349</v>
      </c>
      <c r="V608" s="4" t="s">
        <v>350</v>
      </c>
      <c r="W608" s="88" t="s">
        <v>349</v>
      </c>
      <c r="X608" s="4" t="s">
        <v>783</v>
      </c>
      <c r="Y608" s="88" t="s">
        <v>528</v>
      </c>
      <c r="Z608" s="4" t="s">
        <v>1301</v>
      </c>
      <c r="AA608" s="52" t="s">
        <v>15460</v>
      </c>
      <c r="AB608" s="3" t="s">
        <v>1703</v>
      </c>
      <c r="AC608" s="4" t="s">
        <v>1704</v>
      </c>
      <c r="AD608" s="4" t="s">
        <v>9072</v>
      </c>
      <c r="AE608" s="4" t="s">
        <v>9073</v>
      </c>
      <c r="AF608" s="4" t="s">
        <v>9074</v>
      </c>
      <c r="AG608" s="4" t="s">
        <v>9075</v>
      </c>
      <c r="AH608" s="8">
        <v>1</v>
      </c>
      <c r="AI608" s="4" t="s">
        <v>9076</v>
      </c>
      <c r="AJ608" s="4" t="s">
        <v>9077</v>
      </c>
      <c r="AK608" s="4" t="s">
        <v>59</v>
      </c>
      <c r="AL608" s="4" t="s">
        <v>8889</v>
      </c>
      <c r="AM608" s="9">
        <v>0.25</v>
      </c>
      <c r="AN608" s="9">
        <v>0.5</v>
      </c>
      <c r="AO608" s="9">
        <v>0.75</v>
      </c>
      <c r="AP608" s="9">
        <v>1</v>
      </c>
      <c r="AQ608" s="6">
        <v>0.95</v>
      </c>
      <c r="AR608" s="5" t="s">
        <v>9078</v>
      </c>
      <c r="AS608" s="5" t="s">
        <v>9079</v>
      </c>
      <c r="AT608" s="4" t="s">
        <v>8892</v>
      </c>
      <c r="AU608" s="4" t="s">
        <v>8893</v>
      </c>
      <c r="AV608" s="4" t="s">
        <v>9080</v>
      </c>
      <c r="AW608" s="4" t="s">
        <v>8892</v>
      </c>
      <c r="AX608" s="4" t="s">
        <v>8893</v>
      </c>
      <c r="AY608" s="4" t="s">
        <v>9081</v>
      </c>
      <c r="AZ608" s="4" t="s">
        <v>8892</v>
      </c>
      <c r="BA608" s="4" t="s">
        <v>8893</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7">
        <v>28000000</v>
      </c>
    </row>
    <row r="609" spans="1:199" ht="15.75" hidden="1">
      <c r="A609" s="49" t="str">
        <f>B609&amp;COUNTIF($B$3:B609,B609)</f>
        <v>08PDDF22</v>
      </c>
      <c r="B609" s="3" t="s">
        <v>8701</v>
      </c>
      <c r="C609" s="4" t="s">
        <v>8702</v>
      </c>
      <c r="D609" s="4" t="s">
        <v>8703</v>
      </c>
      <c r="E609" s="4" t="s">
        <v>7321</v>
      </c>
      <c r="F609" s="4" t="s">
        <v>8704</v>
      </c>
      <c r="G609" s="4" t="s">
        <v>8705</v>
      </c>
      <c r="H609" s="3" t="s">
        <v>9082</v>
      </c>
      <c r="I609" s="4" t="s">
        <v>9083</v>
      </c>
      <c r="J609" s="4" t="s">
        <v>9084</v>
      </c>
      <c r="K609" s="5" t="s">
        <v>9085</v>
      </c>
      <c r="L609" s="6">
        <v>1</v>
      </c>
      <c r="M609" s="5" t="s">
        <v>125</v>
      </c>
      <c r="N609" s="88">
        <v>6</v>
      </c>
      <c r="O609" s="4" t="s">
        <v>135</v>
      </c>
      <c r="P609" s="88">
        <v>1</v>
      </c>
      <c r="Q609" s="4" t="s">
        <v>167</v>
      </c>
      <c r="R609" s="88">
        <v>10</v>
      </c>
      <c r="S609" s="4" t="s">
        <v>286</v>
      </c>
      <c r="T609" s="66" t="str">
        <f t="shared" si="9"/>
        <v xml:space="preserve">10. Reducción de las desigualdades </v>
      </c>
      <c r="U609" s="88" t="s">
        <v>349</v>
      </c>
      <c r="V609" s="4" t="s">
        <v>350</v>
      </c>
      <c r="W609" s="88" t="s">
        <v>351</v>
      </c>
      <c r="X609" s="4" t="s">
        <v>352</v>
      </c>
      <c r="Y609" s="88" t="s">
        <v>353</v>
      </c>
      <c r="Z609" s="4" t="s">
        <v>354</v>
      </c>
      <c r="AA609" s="52" t="s">
        <v>1351</v>
      </c>
      <c r="AB609" s="3" t="s">
        <v>9086</v>
      </c>
      <c r="AC609" s="4" t="s">
        <v>9087</v>
      </c>
      <c r="AD609" s="4" t="s">
        <v>9088</v>
      </c>
      <c r="AE609" s="4" t="s">
        <v>9089</v>
      </c>
      <c r="AF609" s="4" t="s">
        <v>9090</v>
      </c>
      <c r="AG609" s="4" t="s">
        <v>9091</v>
      </c>
      <c r="AH609" s="8">
        <v>1</v>
      </c>
      <c r="AI609" s="4" t="s">
        <v>9092</v>
      </c>
      <c r="AJ609" s="4" t="s">
        <v>9093</v>
      </c>
      <c r="AK609" s="4" t="s">
        <v>59</v>
      </c>
      <c r="AL609" s="4" t="s">
        <v>8889</v>
      </c>
      <c r="AM609" s="9">
        <v>0.25</v>
      </c>
      <c r="AN609" s="9">
        <v>0.53</v>
      </c>
      <c r="AO609" s="9">
        <v>0.73</v>
      </c>
      <c r="AP609" s="9">
        <v>1</v>
      </c>
      <c r="AQ609" s="6">
        <v>0.95</v>
      </c>
      <c r="AR609" s="5" t="s">
        <v>9094</v>
      </c>
      <c r="AS609" s="5" t="s">
        <v>9095</v>
      </c>
      <c r="AT609" s="4" t="s">
        <v>8892</v>
      </c>
      <c r="AU609" s="4" t="s">
        <v>8893</v>
      </c>
      <c r="AV609" s="4" t="s">
        <v>9096</v>
      </c>
      <c r="AW609" s="4" t="s">
        <v>8892</v>
      </c>
      <c r="AX609" s="4" t="s">
        <v>8893</v>
      </c>
      <c r="AY609" s="4" t="s">
        <v>9097</v>
      </c>
      <c r="AZ609" s="4" t="s">
        <v>8892</v>
      </c>
      <c r="BA609" s="4" t="s">
        <v>8893</v>
      </c>
      <c r="BB609" s="4" t="s">
        <v>9098</v>
      </c>
      <c r="BC609" s="4" t="s">
        <v>8892</v>
      </c>
      <c r="BD609" s="4" t="s">
        <v>8893</v>
      </c>
      <c r="BE609" s="4" t="s">
        <v>9099</v>
      </c>
      <c r="BF609" s="4" t="s">
        <v>8892</v>
      </c>
      <c r="BG609" s="4" t="s">
        <v>8893</v>
      </c>
      <c r="BH609" s="4" t="s">
        <v>9100</v>
      </c>
      <c r="BI609" s="4" t="s">
        <v>8892</v>
      </c>
      <c r="BJ609" s="4" t="s">
        <v>8893</v>
      </c>
      <c r="BK609" s="4" t="s">
        <v>9101</v>
      </c>
      <c r="BL609" s="4" t="s">
        <v>8892</v>
      </c>
      <c r="BM609" s="4" t="s">
        <v>8893</v>
      </c>
      <c r="BN609" s="4" t="s">
        <v>229</v>
      </c>
      <c r="BO609" s="4" t="s">
        <v>229</v>
      </c>
      <c r="BP609" s="4" t="s">
        <v>229</v>
      </c>
      <c r="BQ609" s="4" t="s">
        <v>229</v>
      </c>
      <c r="BR609" s="4" t="s">
        <v>229</v>
      </c>
      <c r="BS609" s="4" t="s">
        <v>229</v>
      </c>
      <c r="BT609" s="4" t="s">
        <v>229</v>
      </c>
      <c r="BU609" s="4" t="s">
        <v>229</v>
      </c>
      <c r="BV609" s="4" t="s">
        <v>229</v>
      </c>
      <c r="BY609" s="67">
        <v>5022000</v>
      </c>
    </row>
    <row r="610" spans="1:199" ht="15.75" hidden="1">
      <c r="A610" s="49" t="str">
        <f>B610&amp;COUNTIF($B$3:B610,B610)</f>
        <v>08PDDF23</v>
      </c>
      <c r="B610" s="3" t="s">
        <v>8701</v>
      </c>
      <c r="C610" s="4" t="s">
        <v>8702</v>
      </c>
      <c r="D610" s="4" t="s">
        <v>8703</v>
      </c>
      <c r="E610" s="4" t="s">
        <v>7321</v>
      </c>
      <c r="F610" s="4" t="s">
        <v>8704</v>
      </c>
      <c r="G610" s="4" t="s">
        <v>8705</v>
      </c>
      <c r="H610" s="3" t="s">
        <v>9102</v>
      </c>
      <c r="I610" s="4" t="s">
        <v>9103</v>
      </c>
      <c r="J610" s="4" t="s">
        <v>9104</v>
      </c>
      <c r="K610" s="5" t="s">
        <v>9105</v>
      </c>
      <c r="L610" s="6">
        <v>1</v>
      </c>
      <c r="M610" s="5" t="s">
        <v>125</v>
      </c>
      <c r="N610" s="88">
        <v>2</v>
      </c>
      <c r="O610" s="5" t="s">
        <v>131</v>
      </c>
      <c r="P610" s="88">
        <v>1</v>
      </c>
      <c r="Q610" s="5" t="s">
        <v>161</v>
      </c>
      <c r="R610" s="88">
        <v>10</v>
      </c>
      <c r="S610" s="4" t="s">
        <v>286</v>
      </c>
      <c r="T610" s="66" t="str">
        <f t="shared" si="9"/>
        <v xml:space="preserve">10. Reducción de las desigualdades </v>
      </c>
      <c r="U610" s="88" t="s">
        <v>349</v>
      </c>
      <c r="V610" s="4" t="s">
        <v>350</v>
      </c>
      <c r="W610" s="88" t="s">
        <v>351</v>
      </c>
      <c r="X610" s="4" t="s">
        <v>352</v>
      </c>
      <c r="Y610" s="88" t="s">
        <v>353</v>
      </c>
      <c r="Z610" s="4" t="s">
        <v>354</v>
      </c>
      <c r="AA610" s="52" t="s">
        <v>1351</v>
      </c>
      <c r="AB610" s="3" t="s">
        <v>9106</v>
      </c>
      <c r="AC610" s="4" t="s">
        <v>9107</v>
      </c>
      <c r="AD610" s="4" t="s">
        <v>9108</v>
      </c>
      <c r="AE610" s="4" t="s">
        <v>9109</v>
      </c>
      <c r="AF610" s="4" t="s">
        <v>9110</v>
      </c>
      <c r="AG610" s="4" t="s">
        <v>9111</v>
      </c>
      <c r="AH610" s="8">
        <v>1</v>
      </c>
      <c r="AI610" s="4" t="s">
        <v>9112</v>
      </c>
      <c r="AJ610" s="4" t="s">
        <v>9113</v>
      </c>
      <c r="AK610" s="4" t="s">
        <v>59</v>
      </c>
      <c r="AL610" s="4" t="s">
        <v>8889</v>
      </c>
      <c r="AM610" s="9">
        <v>0.28999999999999998</v>
      </c>
      <c r="AN610" s="9">
        <v>0.54</v>
      </c>
      <c r="AO610" s="9">
        <v>0.76</v>
      </c>
      <c r="AP610" s="9">
        <v>1</v>
      </c>
      <c r="AQ610" s="6">
        <v>0.95</v>
      </c>
      <c r="AR610" s="5" t="s">
        <v>9114</v>
      </c>
      <c r="AS610" s="5" t="s">
        <v>9115</v>
      </c>
      <c r="AT610" s="4" t="s">
        <v>8892</v>
      </c>
      <c r="AU610" s="4" t="s">
        <v>8893</v>
      </c>
      <c r="AV610" s="4" t="s">
        <v>9116</v>
      </c>
      <c r="AW610" s="4" t="s">
        <v>8892</v>
      </c>
      <c r="AX610" s="4" t="s">
        <v>8893</v>
      </c>
      <c r="AY610" s="4" t="s">
        <v>9117</v>
      </c>
      <c r="AZ610" s="4" t="s">
        <v>8892</v>
      </c>
      <c r="BA610" s="4" t="s">
        <v>8893</v>
      </c>
      <c r="BB610" s="4" t="s">
        <v>9118</v>
      </c>
      <c r="BC610" s="4" t="s">
        <v>8892</v>
      </c>
      <c r="BD610" s="4" t="s">
        <v>8893</v>
      </c>
      <c r="BE610" s="4" t="s">
        <v>9119</v>
      </c>
      <c r="BF610" s="4" t="s">
        <v>8892</v>
      </c>
      <c r="BG610" s="4" t="s">
        <v>8893</v>
      </c>
      <c r="BH610" s="4" t="s">
        <v>9120</v>
      </c>
      <c r="BI610" s="4" t="s">
        <v>8892</v>
      </c>
      <c r="BJ610" s="4" t="s">
        <v>8893</v>
      </c>
      <c r="BK610" s="4" t="s">
        <v>9121</v>
      </c>
      <c r="BL610" s="4" t="s">
        <v>8892</v>
      </c>
      <c r="BM610" s="4" t="s">
        <v>8893</v>
      </c>
      <c r="BN610" s="4" t="s">
        <v>229</v>
      </c>
      <c r="BO610" s="4" t="s">
        <v>229</v>
      </c>
      <c r="BP610" s="4" t="s">
        <v>229</v>
      </c>
      <c r="BQ610" s="4" t="s">
        <v>229</v>
      </c>
      <c r="BR610" s="4" t="s">
        <v>229</v>
      </c>
      <c r="BS610" s="4" t="s">
        <v>229</v>
      </c>
      <c r="BT610" s="4" t="s">
        <v>229</v>
      </c>
      <c r="BU610" s="4" t="s">
        <v>229</v>
      </c>
      <c r="BV610" s="4" t="s">
        <v>229</v>
      </c>
      <c r="BY610" s="67">
        <v>827839898</v>
      </c>
    </row>
    <row r="611" spans="1:199" ht="15.75" hidden="1">
      <c r="A611" s="49" t="str">
        <f>B611&amp;COUNTIF($B$3:B611,B611)</f>
        <v>08PDDF24</v>
      </c>
      <c r="B611" s="3" t="s">
        <v>8701</v>
      </c>
      <c r="C611" s="4" t="s">
        <v>8702</v>
      </c>
      <c r="D611" s="4" t="s">
        <v>8703</v>
      </c>
      <c r="E611" s="4" t="s">
        <v>7321</v>
      </c>
      <c r="F611" s="4" t="s">
        <v>8704</v>
      </c>
      <c r="G611" s="4" t="s">
        <v>8705</v>
      </c>
      <c r="H611" s="3" t="s">
        <v>9122</v>
      </c>
      <c r="I611" s="4" t="s">
        <v>9123</v>
      </c>
      <c r="J611" s="4" t="s">
        <v>9124</v>
      </c>
      <c r="K611" s="5" t="s">
        <v>9125</v>
      </c>
      <c r="L611" s="6">
        <v>1</v>
      </c>
      <c r="M611" s="5" t="s">
        <v>125</v>
      </c>
      <c r="N611" s="88">
        <v>6</v>
      </c>
      <c r="O611" s="4" t="s">
        <v>135</v>
      </c>
      <c r="P611" s="88">
        <v>1</v>
      </c>
      <c r="Q611" s="4" t="s">
        <v>167</v>
      </c>
      <c r="R611" s="88">
        <v>10</v>
      </c>
      <c r="S611" s="4" t="s">
        <v>286</v>
      </c>
      <c r="T611" s="66" t="str">
        <f t="shared" si="9"/>
        <v xml:space="preserve">10. Reducción de las desigualdades </v>
      </c>
      <c r="U611" s="88" t="s">
        <v>349</v>
      </c>
      <c r="V611" s="4" t="s">
        <v>350</v>
      </c>
      <c r="W611" s="88" t="s">
        <v>351</v>
      </c>
      <c r="X611" s="4" t="s">
        <v>352</v>
      </c>
      <c r="Y611" s="88" t="s">
        <v>353</v>
      </c>
      <c r="Z611" s="4" t="s">
        <v>354</v>
      </c>
      <c r="AA611" s="52" t="s">
        <v>1351</v>
      </c>
      <c r="AB611" s="3" t="s">
        <v>8727</v>
      </c>
      <c r="AC611" s="4" t="s">
        <v>8728</v>
      </c>
      <c r="AD611" s="4" t="s">
        <v>9126</v>
      </c>
      <c r="AE611" s="4" t="s">
        <v>9127</v>
      </c>
      <c r="AF611" s="4" t="s">
        <v>9128</v>
      </c>
      <c r="AG611" s="4" t="s">
        <v>9129</v>
      </c>
      <c r="AH611" s="8">
        <v>0.95</v>
      </c>
      <c r="AI611" s="4" t="s">
        <v>9130</v>
      </c>
      <c r="AJ611" s="4" t="s">
        <v>9131</v>
      </c>
      <c r="AK611" s="4" t="s">
        <v>59</v>
      </c>
      <c r="AL611" s="4" t="s">
        <v>9132</v>
      </c>
      <c r="AM611" s="9">
        <v>0.15</v>
      </c>
      <c r="AN611" s="9">
        <v>0.25</v>
      </c>
      <c r="AO611" s="9">
        <v>0.35</v>
      </c>
      <c r="AP611" s="9">
        <v>0.95</v>
      </c>
      <c r="AQ611" s="6">
        <v>1</v>
      </c>
      <c r="AR611" s="5" t="s">
        <v>9133</v>
      </c>
      <c r="AS611" s="5" t="s">
        <v>9134</v>
      </c>
      <c r="AT611" s="4" t="s">
        <v>9135</v>
      </c>
      <c r="AU611" s="4" t="s">
        <v>9136</v>
      </c>
      <c r="AV611" s="4" t="s">
        <v>9137</v>
      </c>
      <c r="AW611" s="4" t="s">
        <v>9135</v>
      </c>
      <c r="AX611" s="4" t="s">
        <v>9136</v>
      </c>
      <c r="AY611" s="4" t="s">
        <v>9138</v>
      </c>
      <c r="AZ611" s="4" t="s">
        <v>9135</v>
      </c>
      <c r="BA611" s="4" t="s">
        <v>9136</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7">
        <v>100000</v>
      </c>
    </row>
    <row r="612" spans="1:199" ht="15.75" hidden="1">
      <c r="A612" s="49" t="str">
        <f>B612&amp;COUNTIF($B$3:B612,B612)</f>
        <v>08PDDF25</v>
      </c>
      <c r="B612" s="3" t="s">
        <v>8701</v>
      </c>
      <c r="C612" s="4" t="s">
        <v>8702</v>
      </c>
      <c r="D612" s="4" t="s">
        <v>8703</v>
      </c>
      <c r="E612" s="4" t="s">
        <v>7321</v>
      </c>
      <c r="F612" s="4" t="s">
        <v>8704</v>
      </c>
      <c r="G612" s="4" t="s">
        <v>8705</v>
      </c>
      <c r="H612" s="3" t="s">
        <v>8785</v>
      </c>
      <c r="I612" s="4" t="s">
        <v>8786</v>
      </c>
      <c r="J612" s="4" t="s">
        <v>8787</v>
      </c>
      <c r="K612" s="5" t="s">
        <v>8788</v>
      </c>
      <c r="L612" s="6">
        <v>1</v>
      </c>
      <c r="M612" s="5" t="s">
        <v>125</v>
      </c>
      <c r="N612" s="88" t="s">
        <v>351</v>
      </c>
      <c r="O612" s="5" t="s">
        <v>135</v>
      </c>
      <c r="P612" s="88" t="s">
        <v>840</v>
      </c>
      <c r="Q612" s="5" t="s">
        <v>170</v>
      </c>
      <c r="R612" s="88">
        <v>10</v>
      </c>
      <c r="S612" s="4" t="s">
        <v>286</v>
      </c>
      <c r="T612" s="66" t="str">
        <f t="shared" si="9"/>
        <v xml:space="preserve">10. Reducción de las desigualdades </v>
      </c>
      <c r="U612" s="88" t="s">
        <v>349</v>
      </c>
      <c r="V612" s="18" t="s">
        <v>350</v>
      </c>
      <c r="W612" s="88" t="s">
        <v>351</v>
      </c>
      <c r="X612" s="18" t="s">
        <v>352</v>
      </c>
      <c r="Y612" s="88" t="s">
        <v>353</v>
      </c>
      <c r="Z612" s="18" t="s">
        <v>354</v>
      </c>
      <c r="AA612" s="52" t="s">
        <v>1351</v>
      </c>
      <c r="AB612" s="17" t="s">
        <v>709</v>
      </c>
      <c r="AC612" s="4" t="s">
        <v>710</v>
      </c>
      <c r="AD612" s="4" t="s">
        <v>8789</v>
      </c>
      <c r="AE612" s="4" t="s">
        <v>8790</v>
      </c>
      <c r="AF612" s="4" t="s">
        <v>8791</v>
      </c>
      <c r="AG612" s="4" t="s">
        <v>8792</v>
      </c>
      <c r="AH612" s="8">
        <v>1</v>
      </c>
      <c r="AI612" s="4" t="s">
        <v>8793</v>
      </c>
      <c r="AJ612" s="4" t="s">
        <v>8794</v>
      </c>
      <c r="AK612" s="4" t="s">
        <v>59</v>
      </c>
      <c r="AL612" s="4" t="s">
        <v>8795</v>
      </c>
      <c r="AM612" s="9">
        <v>0.91</v>
      </c>
      <c r="AN612" s="9">
        <v>0.92</v>
      </c>
      <c r="AO612" s="9">
        <v>0.93</v>
      </c>
      <c r="AP612" s="9">
        <v>1</v>
      </c>
      <c r="AQ612" s="6">
        <v>0.95</v>
      </c>
      <c r="AR612" s="5" t="s">
        <v>8796</v>
      </c>
      <c r="AS612" s="5" t="s">
        <v>8797</v>
      </c>
      <c r="AT612" s="4" t="s">
        <v>8798</v>
      </c>
      <c r="AU612" s="4" t="s">
        <v>8799</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7">
        <v>240000</v>
      </c>
    </row>
    <row r="613" spans="1:199" ht="15.75" hidden="1">
      <c r="A613" s="49" t="str">
        <f>B613&amp;COUNTIF($B$3:B613,B613)</f>
        <v>08PDDF26</v>
      </c>
      <c r="B613" s="3" t="s">
        <v>8701</v>
      </c>
      <c r="C613" s="4" t="s">
        <v>8702</v>
      </c>
      <c r="D613" s="4" t="s">
        <v>8703</v>
      </c>
      <c r="E613" s="4" t="s">
        <v>7321</v>
      </c>
      <c r="F613" s="4" t="s">
        <v>8704</v>
      </c>
      <c r="G613" s="4" t="s">
        <v>8705</v>
      </c>
      <c r="H613" s="3" t="s">
        <v>9139</v>
      </c>
      <c r="I613" s="4" t="s">
        <v>9140</v>
      </c>
      <c r="J613" s="4" t="s">
        <v>9141</v>
      </c>
      <c r="K613" s="5" t="s">
        <v>9142</v>
      </c>
      <c r="L613" s="6">
        <v>1</v>
      </c>
      <c r="M613" s="5" t="s">
        <v>125</v>
      </c>
      <c r="N613" s="88" t="s">
        <v>351</v>
      </c>
      <c r="O613" s="5" t="s">
        <v>135</v>
      </c>
      <c r="P613" s="88" t="s">
        <v>349</v>
      </c>
      <c r="Q613" s="5" t="s">
        <v>168</v>
      </c>
      <c r="R613" s="88">
        <v>3</v>
      </c>
      <c r="S613" s="4" t="s">
        <v>972</v>
      </c>
      <c r="T613" s="66" t="str">
        <f t="shared" si="9"/>
        <v xml:space="preserve">3. Salud y bienestar </v>
      </c>
      <c r="U613" s="88" t="s">
        <v>349</v>
      </c>
      <c r="V613" s="18" t="s">
        <v>350</v>
      </c>
      <c r="W613" s="88" t="s">
        <v>351</v>
      </c>
      <c r="X613" s="18" t="s">
        <v>352</v>
      </c>
      <c r="Y613" s="88" t="s">
        <v>353</v>
      </c>
      <c r="Z613" s="18" t="s">
        <v>354</v>
      </c>
      <c r="AA613" s="52" t="s">
        <v>1351</v>
      </c>
      <c r="AB613" s="17" t="s">
        <v>709</v>
      </c>
      <c r="AC613" s="4" t="s">
        <v>710</v>
      </c>
      <c r="AD613" s="4" t="s">
        <v>9143</v>
      </c>
      <c r="AE613" s="4" t="s">
        <v>9144</v>
      </c>
      <c r="AF613" s="4" t="s">
        <v>9145</v>
      </c>
      <c r="AG613" s="4" t="s">
        <v>9146</v>
      </c>
      <c r="AH613" s="8">
        <v>1</v>
      </c>
      <c r="AI613" s="4" t="s">
        <v>9147</v>
      </c>
      <c r="AJ613" s="4" t="s">
        <v>9148</v>
      </c>
      <c r="AK613" s="4" t="s">
        <v>59</v>
      </c>
      <c r="AL613" s="4" t="s">
        <v>8889</v>
      </c>
      <c r="AM613" s="9">
        <v>0.15</v>
      </c>
      <c r="AN613" s="9">
        <v>0.25</v>
      </c>
      <c r="AO613" s="9">
        <v>0.35</v>
      </c>
      <c r="AP613" s="9">
        <v>1</v>
      </c>
      <c r="AQ613" s="6">
        <v>0.95</v>
      </c>
      <c r="AR613" s="5" t="s">
        <v>9149</v>
      </c>
      <c r="AS613" s="5" t="s">
        <v>9150</v>
      </c>
      <c r="AT613" s="4" t="s">
        <v>8892</v>
      </c>
      <c r="AU613" s="4" t="s">
        <v>8893</v>
      </c>
      <c r="AV613" s="4" t="s">
        <v>9151</v>
      </c>
      <c r="AW613" s="4" t="s">
        <v>8892</v>
      </c>
      <c r="AX613" s="4" t="s">
        <v>8893</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7">
        <v>14455650</v>
      </c>
    </row>
    <row r="614" spans="1:199" ht="15.75" hidden="1">
      <c r="A614" s="49" t="str">
        <f>B614&amp;COUNTIF($B$3:B614,B614)</f>
        <v>08PDDF27</v>
      </c>
      <c r="B614" s="3" t="s">
        <v>8701</v>
      </c>
      <c r="C614" s="4" t="s">
        <v>8702</v>
      </c>
      <c r="D614" s="4" t="s">
        <v>8703</v>
      </c>
      <c r="E614" s="4" t="s">
        <v>7321</v>
      </c>
      <c r="F614" s="4" t="s">
        <v>8704</v>
      </c>
      <c r="G614" s="4" t="s">
        <v>8705</v>
      </c>
      <c r="H614" s="3" t="s">
        <v>9152</v>
      </c>
      <c r="I614" s="4" t="s">
        <v>9153</v>
      </c>
      <c r="J614" s="4" t="s">
        <v>9154</v>
      </c>
      <c r="K614" s="5" t="s">
        <v>9155</v>
      </c>
      <c r="L614" s="6">
        <v>1</v>
      </c>
      <c r="M614" s="5" t="s">
        <v>125</v>
      </c>
      <c r="N614" s="88">
        <v>6</v>
      </c>
      <c r="O614" s="4" t="s">
        <v>135</v>
      </c>
      <c r="P614" s="88">
        <v>0</v>
      </c>
      <c r="Q614" s="4" t="s">
        <v>135</v>
      </c>
      <c r="R614" s="88">
        <v>10</v>
      </c>
      <c r="S614" s="4" t="s">
        <v>286</v>
      </c>
      <c r="T614" s="66" t="str">
        <f t="shared" si="9"/>
        <v xml:space="preserve">10. Reducción de las desigualdades </v>
      </c>
      <c r="U614" s="88" t="s">
        <v>497</v>
      </c>
      <c r="V614" s="4" t="s">
        <v>34</v>
      </c>
      <c r="W614" s="88" t="s">
        <v>349</v>
      </c>
      <c r="X614" s="4" t="s">
        <v>269</v>
      </c>
      <c r="Y614" s="88" t="s">
        <v>840</v>
      </c>
      <c r="Z614" s="4" t="s">
        <v>270</v>
      </c>
      <c r="AA614" s="52" t="s">
        <v>15450</v>
      </c>
      <c r="AB614" s="3" t="s">
        <v>1703</v>
      </c>
      <c r="AC614" s="4" t="s">
        <v>1704</v>
      </c>
      <c r="AD614" s="4" t="s">
        <v>9156</v>
      </c>
      <c r="AE614" s="4" t="s">
        <v>9157</v>
      </c>
      <c r="AF614" s="4" t="s">
        <v>9158</v>
      </c>
      <c r="AG614" s="4" t="s">
        <v>8705</v>
      </c>
      <c r="AH614" s="8">
        <v>1</v>
      </c>
      <c r="AI614" s="4" t="s">
        <v>9159</v>
      </c>
      <c r="AJ614" s="4" t="s">
        <v>9160</v>
      </c>
      <c r="AK614" s="4" t="s">
        <v>59</v>
      </c>
      <c r="AL614" s="4" t="s">
        <v>8813</v>
      </c>
      <c r="AM614" s="9">
        <v>0.15</v>
      </c>
      <c r="AN614" s="9">
        <v>0.25</v>
      </c>
      <c r="AO614" s="9">
        <v>0.35</v>
      </c>
      <c r="AP614" s="9">
        <v>1</v>
      </c>
      <c r="AQ614" s="6">
        <v>1</v>
      </c>
      <c r="AR614" s="5" t="s">
        <v>9154</v>
      </c>
      <c r="AS614" s="5" t="s">
        <v>9161</v>
      </c>
      <c r="AT614" s="4" t="s">
        <v>8816</v>
      </c>
      <c r="AU614" s="4" t="s">
        <v>8817</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7">
        <v>200000</v>
      </c>
    </row>
    <row r="615" spans="1:199" ht="15.75" hidden="1">
      <c r="A615" s="49" t="str">
        <f>B615&amp;COUNTIF($B$3:B615,B615)</f>
        <v>08PDII1</v>
      </c>
      <c r="B615" s="3" t="s">
        <v>9163</v>
      </c>
      <c r="C615" s="4" t="s">
        <v>9164</v>
      </c>
      <c r="D615" s="4" t="s">
        <v>9165</v>
      </c>
      <c r="E615" s="4" t="s">
        <v>9166</v>
      </c>
      <c r="F615" s="4" t="s">
        <v>9167</v>
      </c>
      <c r="G615" s="4" t="s">
        <v>9168</v>
      </c>
      <c r="H615" s="3" t="s">
        <v>14</v>
      </c>
      <c r="I615" s="4" t="s">
        <v>16</v>
      </c>
      <c r="J615" s="4" t="s">
        <v>9169</v>
      </c>
      <c r="K615" s="5" t="s">
        <v>9170</v>
      </c>
      <c r="L615" s="6">
        <v>1</v>
      </c>
      <c r="M615" s="5" t="s">
        <v>125</v>
      </c>
      <c r="N615" s="88">
        <v>6</v>
      </c>
      <c r="O615" s="4" t="s">
        <v>135</v>
      </c>
      <c r="P615" s="88">
        <v>0</v>
      </c>
      <c r="Q615" s="4" t="s">
        <v>135</v>
      </c>
      <c r="R615" s="88">
        <v>10</v>
      </c>
      <c r="S615" s="4" t="s">
        <v>286</v>
      </c>
      <c r="T615" s="66" t="str">
        <f t="shared" si="9"/>
        <v xml:space="preserve">10. Reducción de las desigualdades </v>
      </c>
      <c r="U615" s="88" t="s">
        <v>349</v>
      </c>
      <c r="V615" s="4" t="s">
        <v>350</v>
      </c>
      <c r="W615" s="88" t="s">
        <v>351</v>
      </c>
      <c r="X615" s="4" t="s">
        <v>352</v>
      </c>
      <c r="Y615" s="88" t="s">
        <v>353</v>
      </c>
      <c r="Z615" s="4" t="s">
        <v>354</v>
      </c>
      <c r="AA615" s="52" t="s">
        <v>1351</v>
      </c>
      <c r="AB615" s="3" t="s">
        <v>42</v>
      </c>
      <c r="AC615" s="4" t="s">
        <v>44</v>
      </c>
      <c r="AD615" s="4" t="s">
        <v>9171</v>
      </c>
      <c r="AE615" s="4" t="s">
        <v>9172</v>
      </c>
      <c r="AF615" s="4" t="s">
        <v>9173</v>
      </c>
      <c r="AG615" s="4" t="s">
        <v>9174</v>
      </c>
      <c r="AH615" s="3">
        <v>25</v>
      </c>
      <c r="AI615" s="4" t="s">
        <v>9175</v>
      </c>
      <c r="AJ615" s="4" t="s">
        <v>9176</v>
      </c>
      <c r="AK615" s="4" t="s">
        <v>403</v>
      </c>
      <c r="AL615" s="4" t="s">
        <v>9177</v>
      </c>
      <c r="AM615" s="3">
        <v>25</v>
      </c>
      <c r="AN615" s="3">
        <v>25</v>
      </c>
      <c r="AO615" s="3">
        <v>25</v>
      </c>
      <c r="AP615" s="3">
        <v>25</v>
      </c>
      <c r="AQ615" s="3" t="s">
        <v>9178</v>
      </c>
      <c r="AR615" s="5" t="s">
        <v>9179</v>
      </c>
      <c r="AS615" s="5" t="s">
        <v>9180</v>
      </c>
      <c r="AT615" s="4" t="s">
        <v>9181</v>
      </c>
      <c r="AU615" s="4" t="s">
        <v>9182</v>
      </c>
      <c r="AV615" s="4" t="s">
        <v>9183</v>
      </c>
      <c r="AW615" s="4" t="s">
        <v>9184</v>
      </c>
      <c r="AX615" s="4" t="s">
        <v>9185</v>
      </c>
      <c r="AY615" s="4" t="s">
        <v>9186</v>
      </c>
      <c r="AZ615" s="4" t="s">
        <v>9187</v>
      </c>
      <c r="BA615" s="4" t="s">
        <v>9188</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7">
        <v>7777308.2399999993</v>
      </c>
    </row>
    <row r="616" spans="1:199" ht="15.75" hidden="1">
      <c r="A616" s="49" t="str">
        <f>B616&amp;COUNTIF($B$3:B616,B616)</f>
        <v>08PDII2</v>
      </c>
      <c r="B616" s="3" t="s">
        <v>9163</v>
      </c>
      <c r="C616" s="4" t="s">
        <v>9164</v>
      </c>
      <c r="D616" s="4" t="s">
        <v>9165</v>
      </c>
      <c r="E616" s="4" t="s">
        <v>9166</v>
      </c>
      <c r="F616" s="4" t="s">
        <v>9167</v>
      </c>
      <c r="G616" s="4" t="s">
        <v>9168</v>
      </c>
      <c r="H616" s="3" t="s">
        <v>231</v>
      </c>
      <c r="I616" s="4" t="s">
        <v>232</v>
      </c>
      <c r="J616" s="4" t="s">
        <v>9189</v>
      </c>
      <c r="K616" s="5" t="s">
        <v>9190</v>
      </c>
      <c r="L616" s="6">
        <v>1</v>
      </c>
      <c r="M616" s="5" t="s">
        <v>125</v>
      </c>
      <c r="N616" s="88" t="s">
        <v>351</v>
      </c>
      <c r="O616" s="5" t="s">
        <v>135</v>
      </c>
      <c r="P616" s="88" t="s">
        <v>840</v>
      </c>
      <c r="Q616" s="5" t="s">
        <v>170</v>
      </c>
      <c r="R616" s="88">
        <v>16</v>
      </c>
      <c r="S616" s="4" t="s">
        <v>31</v>
      </c>
      <c r="T616" s="66" t="str">
        <f t="shared" si="9"/>
        <v>16. Paz, justicia e instituciones sólidas</v>
      </c>
      <c r="U616" s="88" t="s">
        <v>497</v>
      </c>
      <c r="V616" s="4" t="s">
        <v>34</v>
      </c>
      <c r="W616" s="88" t="s">
        <v>3581</v>
      </c>
      <c r="X616" s="4" t="s">
        <v>235</v>
      </c>
      <c r="Y616" s="88" t="s">
        <v>349</v>
      </c>
      <c r="Z616" s="4" t="s">
        <v>236</v>
      </c>
      <c r="AA616" s="52" t="s">
        <v>15449</v>
      </c>
      <c r="AB616" s="3" t="s">
        <v>237</v>
      </c>
      <c r="AC616" s="4" t="s">
        <v>238</v>
      </c>
      <c r="AD616" s="4" t="s">
        <v>9191</v>
      </c>
      <c r="AE616" s="4" t="s">
        <v>9192</v>
      </c>
      <c r="AF616" s="4" t="s">
        <v>9193</v>
      </c>
      <c r="AG616" s="4" t="s">
        <v>9194</v>
      </c>
      <c r="AH616" s="3">
        <v>6</v>
      </c>
      <c r="AI616" s="4" t="s">
        <v>9195</v>
      </c>
      <c r="AJ616" s="4" t="s">
        <v>9196</v>
      </c>
      <c r="AK616" s="4" t="s">
        <v>844</v>
      </c>
      <c r="AL616" s="4" t="s">
        <v>9197</v>
      </c>
      <c r="AM616" s="3">
        <v>1</v>
      </c>
      <c r="AN616" s="3">
        <v>1</v>
      </c>
      <c r="AO616" s="3">
        <v>3</v>
      </c>
      <c r="AP616" s="3">
        <v>1</v>
      </c>
      <c r="AQ616" s="3" t="s">
        <v>9198</v>
      </c>
      <c r="AR616" s="5" t="s">
        <v>9199</v>
      </c>
      <c r="AS616" s="5" t="s">
        <v>9200</v>
      </c>
      <c r="AT616" s="4" t="s">
        <v>9201</v>
      </c>
      <c r="AU616" s="4" t="s">
        <v>9202</v>
      </c>
      <c r="AV616" s="4" t="s">
        <v>9203</v>
      </c>
      <c r="AW616" s="4" t="s">
        <v>9204</v>
      </c>
      <c r="AX616" s="4" t="s">
        <v>9205</v>
      </c>
      <c r="AY616" s="4" t="s">
        <v>9206</v>
      </c>
      <c r="AZ616" s="4" t="s">
        <v>9207</v>
      </c>
      <c r="BA616" s="4" t="s">
        <v>9205</v>
      </c>
      <c r="BB616" s="4" t="s">
        <v>229</v>
      </c>
      <c r="BC616" s="4" t="s">
        <v>9208</v>
      </c>
      <c r="BD616" s="4" t="s">
        <v>9209</v>
      </c>
      <c r="BE616" s="4" t="s">
        <v>9210</v>
      </c>
      <c r="BF616" s="4" t="s">
        <v>9211</v>
      </c>
      <c r="BG616" s="4" t="s">
        <v>9212</v>
      </c>
      <c r="BH616" s="4" t="s">
        <v>9213</v>
      </c>
      <c r="BI616" s="4" t="s">
        <v>9211</v>
      </c>
      <c r="BJ616" s="4" t="s">
        <v>9212</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7">
        <v>471549</v>
      </c>
    </row>
    <row r="617" spans="1:199" ht="15.75" hidden="1">
      <c r="A617" s="49" t="str">
        <f>B617&amp;COUNTIF($B$3:B617,B617)</f>
        <v>08PDII3</v>
      </c>
      <c r="B617" s="3" t="s">
        <v>9163</v>
      </c>
      <c r="C617" s="4" t="s">
        <v>9164</v>
      </c>
      <c r="D617" s="4" t="s">
        <v>9165</v>
      </c>
      <c r="E617" s="4" t="s">
        <v>9166</v>
      </c>
      <c r="F617" s="4" t="s">
        <v>9167</v>
      </c>
      <c r="G617" s="4" t="s">
        <v>9168</v>
      </c>
      <c r="H617" s="3" t="s">
        <v>248</v>
      </c>
      <c r="I617" s="4" t="s">
        <v>249</v>
      </c>
      <c r="J617" s="4" t="s">
        <v>9214</v>
      </c>
      <c r="K617" s="5" t="s">
        <v>9215</v>
      </c>
      <c r="L617" s="6">
        <v>1</v>
      </c>
      <c r="M617" s="5" t="s">
        <v>125</v>
      </c>
      <c r="N617" s="88" t="s">
        <v>351</v>
      </c>
      <c r="O617" s="4" t="s">
        <v>135</v>
      </c>
      <c r="P617" s="88" t="s">
        <v>840</v>
      </c>
      <c r="Q617" s="4" t="s">
        <v>170</v>
      </c>
      <c r="R617" s="88">
        <v>16</v>
      </c>
      <c r="S617" s="4" t="s">
        <v>31</v>
      </c>
      <c r="T617" s="66" t="str">
        <f t="shared" si="9"/>
        <v>16. Paz, justicia e instituciones sólidas</v>
      </c>
      <c r="U617" s="88" t="s">
        <v>497</v>
      </c>
      <c r="V617" s="4" t="s">
        <v>34</v>
      </c>
      <c r="W617" s="88" t="s">
        <v>528</v>
      </c>
      <c r="X617" s="4" t="s">
        <v>37</v>
      </c>
      <c r="Y617" s="88" t="s">
        <v>840</v>
      </c>
      <c r="Z617" s="4" t="s">
        <v>252</v>
      </c>
      <c r="AA617" s="52" t="s">
        <v>122</v>
      </c>
      <c r="AB617" s="3" t="s">
        <v>253</v>
      </c>
      <c r="AC617" s="4" t="s">
        <v>254</v>
      </c>
      <c r="AD617" s="4" t="s">
        <v>9216</v>
      </c>
      <c r="AE617" s="4" t="s">
        <v>9217</v>
      </c>
      <c r="AF617" s="4" t="s">
        <v>9218</v>
      </c>
      <c r="AG617" s="4" t="s">
        <v>9219</v>
      </c>
      <c r="AH617" s="8">
        <v>1</v>
      </c>
      <c r="AI617" s="4" t="s">
        <v>9220</v>
      </c>
      <c r="AJ617" s="4" t="s">
        <v>9221</v>
      </c>
      <c r="AK617" s="4" t="s">
        <v>59</v>
      </c>
      <c r="AL617" s="4" t="s">
        <v>9222</v>
      </c>
      <c r="AM617" s="9">
        <v>0.25</v>
      </c>
      <c r="AN617" s="9">
        <v>0.35</v>
      </c>
      <c r="AO617" s="9">
        <v>0.65</v>
      </c>
      <c r="AP617" s="9">
        <v>1</v>
      </c>
      <c r="AQ617" s="6">
        <v>1</v>
      </c>
      <c r="AR617" s="5" t="s">
        <v>9223</v>
      </c>
      <c r="AS617" s="5" t="s">
        <v>9224</v>
      </c>
      <c r="AT617" s="4" t="s">
        <v>362</v>
      </c>
      <c r="AU617" s="4" t="s">
        <v>362</v>
      </c>
      <c r="AV617" s="4" t="s">
        <v>9225</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7">
        <v>1634193</v>
      </c>
    </row>
    <row r="618" spans="1:199" ht="15.75" hidden="1">
      <c r="A618" s="49" t="str">
        <f>B618&amp;COUNTIF($B$3:B618,B618)</f>
        <v>08PDII4</v>
      </c>
      <c r="B618" s="3" t="s">
        <v>9163</v>
      </c>
      <c r="C618" s="4" t="s">
        <v>9164</v>
      </c>
      <c r="D618" s="4" t="s">
        <v>9165</v>
      </c>
      <c r="E618" s="4" t="s">
        <v>9166</v>
      </c>
      <c r="F618" s="4" t="s">
        <v>9167</v>
      </c>
      <c r="G618" s="4" t="s">
        <v>9168</v>
      </c>
      <c r="H618" s="3" t="s">
        <v>263</v>
      </c>
      <c r="I618" s="4" t="s">
        <v>264</v>
      </c>
      <c r="J618" s="4" t="s">
        <v>9226</v>
      </c>
      <c r="K618" s="5" t="s">
        <v>9227</v>
      </c>
      <c r="L618" s="6">
        <v>1</v>
      </c>
      <c r="M618" s="5" t="s">
        <v>125</v>
      </c>
      <c r="N618" s="88">
        <v>5</v>
      </c>
      <c r="O618" s="5" t="s">
        <v>134</v>
      </c>
      <c r="P618" s="88">
        <v>0</v>
      </c>
      <c r="Q618" s="5" t="s">
        <v>134</v>
      </c>
      <c r="R618" s="88">
        <v>5</v>
      </c>
      <c r="S618" s="4" t="s">
        <v>268</v>
      </c>
      <c r="T618" s="66" t="str">
        <f t="shared" si="9"/>
        <v xml:space="preserve">5. Igualdad de género </v>
      </c>
      <c r="U618" s="88" t="s">
        <v>497</v>
      </c>
      <c r="V618" s="4" t="s">
        <v>34</v>
      </c>
      <c r="W618" s="88" t="s">
        <v>349</v>
      </c>
      <c r="X618" s="4" t="s">
        <v>269</v>
      </c>
      <c r="Y618" s="88" t="s">
        <v>840</v>
      </c>
      <c r="Z618" s="4" t="s">
        <v>270</v>
      </c>
      <c r="AA618" s="52" t="s">
        <v>15450</v>
      </c>
      <c r="AB618" s="3" t="s">
        <v>271</v>
      </c>
      <c r="AC618" s="4" t="s">
        <v>272</v>
      </c>
      <c r="AD618" s="4" t="s">
        <v>9228</v>
      </c>
      <c r="AE618" s="4" t="s">
        <v>9229</v>
      </c>
      <c r="AF618" s="4" t="s">
        <v>9230</v>
      </c>
      <c r="AG618" s="4" t="s">
        <v>9231</v>
      </c>
      <c r="AH618" s="3">
        <v>3</v>
      </c>
      <c r="AI618" s="4" t="s">
        <v>9232</v>
      </c>
      <c r="AJ618" s="4" t="s">
        <v>9233</v>
      </c>
      <c r="AK618" s="4" t="s">
        <v>844</v>
      </c>
      <c r="AL618" s="4" t="s">
        <v>9234</v>
      </c>
      <c r="AM618" s="3">
        <v>1</v>
      </c>
      <c r="AN618" s="3">
        <v>1</v>
      </c>
      <c r="AO618" s="3">
        <v>1</v>
      </c>
      <c r="AP618" s="8">
        <v>0</v>
      </c>
      <c r="AQ618" s="3" t="s">
        <v>9235</v>
      </c>
      <c r="AR618" s="5" t="s">
        <v>9236</v>
      </c>
      <c r="AS618" s="5" t="s">
        <v>9237</v>
      </c>
      <c r="AT618" s="4" t="s">
        <v>9238</v>
      </c>
      <c r="AU618" s="4" t="s">
        <v>9239</v>
      </c>
      <c r="AV618" s="4" t="s">
        <v>9240</v>
      </c>
      <c r="AW618" s="4" t="s">
        <v>9241</v>
      </c>
      <c r="AX618" s="4" t="s">
        <v>9242</v>
      </c>
      <c r="AY618" s="4" t="s">
        <v>9243</v>
      </c>
      <c r="AZ618" s="4" t="s">
        <v>9244</v>
      </c>
      <c r="BA618" s="4" t="s">
        <v>9245</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7">
        <v>2032704</v>
      </c>
    </row>
    <row r="619" spans="1:199" ht="15.75" hidden="1">
      <c r="A619" s="49" t="str">
        <f>B619&amp;COUNTIF($B$3:B619,B619)</f>
        <v>08PDII5</v>
      </c>
      <c r="B619" s="3" t="s">
        <v>9163</v>
      </c>
      <c r="C619" s="4" t="s">
        <v>9164</v>
      </c>
      <c r="D619" s="4" t="s">
        <v>9165</v>
      </c>
      <c r="E619" s="4" t="s">
        <v>9166</v>
      </c>
      <c r="F619" s="4" t="s">
        <v>9167</v>
      </c>
      <c r="G619" s="4" t="s">
        <v>9168</v>
      </c>
      <c r="H619" s="3" t="s">
        <v>282</v>
      </c>
      <c r="I619" s="4" t="s">
        <v>283</v>
      </c>
      <c r="J619" s="4" t="s">
        <v>9246</v>
      </c>
      <c r="K619" s="5" t="s">
        <v>9247</v>
      </c>
      <c r="L619" s="6">
        <v>1</v>
      </c>
      <c r="M619" s="5" t="s">
        <v>125</v>
      </c>
      <c r="N619" s="88">
        <v>6</v>
      </c>
      <c r="O619" s="4" t="s">
        <v>135</v>
      </c>
      <c r="P619" s="88">
        <v>0</v>
      </c>
      <c r="Q619" s="4" t="s">
        <v>135</v>
      </c>
      <c r="R619" s="88">
        <v>10</v>
      </c>
      <c r="S619" s="4" t="s">
        <v>286</v>
      </c>
      <c r="T619" s="66" t="str">
        <f t="shared" si="9"/>
        <v xml:space="preserve">10. Reducción de las desigualdades </v>
      </c>
      <c r="U619" s="88" t="s">
        <v>497</v>
      </c>
      <c r="V619" s="4" t="s">
        <v>34</v>
      </c>
      <c r="W619" s="88" t="s">
        <v>349</v>
      </c>
      <c r="X619" s="4" t="s">
        <v>269</v>
      </c>
      <c r="Y619" s="88" t="s">
        <v>840</v>
      </c>
      <c r="Z619" s="4" t="s">
        <v>270</v>
      </c>
      <c r="AA619" s="52" t="s">
        <v>15450</v>
      </c>
      <c r="AB619" s="3" t="s">
        <v>287</v>
      </c>
      <c r="AC619" s="4" t="s">
        <v>288</v>
      </c>
      <c r="AD619" s="4" t="s">
        <v>9248</v>
      </c>
      <c r="AE619" s="4" t="s">
        <v>9249</v>
      </c>
      <c r="AF619" s="4" t="s">
        <v>9250</v>
      </c>
      <c r="AG619" s="4" t="s">
        <v>9251</v>
      </c>
      <c r="AH619" s="3">
        <v>5</v>
      </c>
      <c r="AI619" s="4" t="s">
        <v>9252</v>
      </c>
      <c r="AJ619" s="4" t="s">
        <v>9233</v>
      </c>
      <c r="AK619" s="4" t="s">
        <v>844</v>
      </c>
      <c r="AL619" s="4" t="s">
        <v>9253</v>
      </c>
      <c r="AM619" s="3">
        <v>1</v>
      </c>
      <c r="AN619" s="3">
        <v>1</v>
      </c>
      <c r="AO619" s="3">
        <v>2</v>
      </c>
      <c r="AP619" s="3">
        <v>1</v>
      </c>
      <c r="AQ619" s="3" t="s">
        <v>9254</v>
      </c>
      <c r="AR619" s="5" t="s">
        <v>9255</v>
      </c>
      <c r="AS619" s="5" t="s">
        <v>9256</v>
      </c>
      <c r="AT619" s="4" t="s">
        <v>9257</v>
      </c>
      <c r="AU619" s="4" t="s">
        <v>9258</v>
      </c>
      <c r="AV619" s="4" t="s">
        <v>9259</v>
      </c>
      <c r="AW619" s="4" t="s">
        <v>9260</v>
      </c>
      <c r="AX619" s="4" t="s">
        <v>9261</v>
      </c>
      <c r="AY619" s="4" t="s">
        <v>9262</v>
      </c>
      <c r="AZ619" s="4" t="s">
        <v>9263</v>
      </c>
      <c r="BA619" s="4" t="s">
        <v>9264</v>
      </c>
      <c r="BB619" s="4" t="s">
        <v>9265</v>
      </c>
      <c r="BC619" s="4" t="s">
        <v>9266</v>
      </c>
      <c r="BD619" s="4" t="s">
        <v>9267</v>
      </c>
      <c r="BE619" s="4" t="s">
        <v>9268</v>
      </c>
      <c r="BF619" s="4" t="s">
        <v>9269</v>
      </c>
      <c r="BG619" s="4" t="s">
        <v>9264</v>
      </c>
      <c r="BH619" s="4" t="s">
        <v>9270</v>
      </c>
      <c r="BI619" s="4" t="s">
        <v>229</v>
      </c>
      <c r="BJ619" s="4" t="s">
        <v>229</v>
      </c>
      <c r="BK619" s="4" t="s">
        <v>9271</v>
      </c>
      <c r="BL619" s="4" t="s">
        <v>229</v>
      </c>
      <c r="BM619" s="4" t="s">
        <v>229</v>
      </c>
      <c r="BN619" s="4" t="s">
        <v>229</v>
      </c>
      <c r="BO619" s="4" t="s">
        <v>229</v>
      </c>
      <c r="BP619" s="4" t="s">
        <v>229</v>
      </c>
      <c r="BQ619" s="4" t="s">
        <v>229</v>
      </c>
      <c r="BR619" s="4" t="s">
        <v>229</v>
      </c>
      <c r="BS619" s="4" t="s">
        <v>229</v>
      </c>
      <c r="BT619" s="4" t="s">
        <v>229</v>
      </c>
      <c r="BU619" s="4" t="s">
        <v>229</v>
      </c>
      <c r="BV619" s="4" t="s">
        <v>229</v>
      </c>
      <c r="BY619" s="67">
        <v>1057950</v>
      </c>
    </row>
    <row r="620" spans="1:199" ht="15.75" hidden="1">
      <c r="A620" s="49" t="str">
        <f>B620&amp;COUNTIF($B$3:B620,B620)</f>
        <v>08PDII6</v>
      </c>
      <c r="B620" s="3" t="s">
        <v>9163</v>
      </c>
      <c r="C620" s="4" t="s">
        <v>9164</v>
      </c>
      <c r="D620" s="4" t="s">
        <v>9165</v>
      </c>
      <c r="E620" s="4" t="s">
        <v>9166</v>
      </c>
      <c r="F620" s="4" t="s">
        <v>9167</v>
      </c>
      <c r="G620" s="4" t="s">
        <v>9168</v>
      </c>
      <c r="H620" s="3" t="s">
        <v>345</v>
      </c>
      <c r="I620" s="4" t="s">
        <v>346</v>
      </c>
      <c r="J620" s="4" t="s">
        <v>347</v>
      </c>
      <c r="K620" s="5" t="s">
        <v>9301</v>
      </c>
      <c r="L620" s="6">
        <v>1</v>
      </c>
      <c r="M620" s="5" t="s">
        <v>125</v>
      </c>
      <c r="N620" s="88" t="s">
        <v>351</v>
      </c>
      <c r="O620" s="5" t="s">
        <v>135</v>
      </c>
      <c r="P620" s="88" t="s">
        <v>497</v>
      </c>
      <c r="Q620" s="5" t="s">
        <v>167</v>
      </c>
      <c r="R620" s="88" t="s">
        <v>1593</v>
      </c>
      <c r="S620" s="4" t="s">
        <v>286</v>
      </c>
      <c r="T620" s="66" t="str">
        <f t="shared" si="9"/>
        <v xml:space="preserve">10. Reducción de las desigualdades </v>
      </c>
      <c r="U620" s="88" t="s">
        <v>349</v>
      </c>
      <c r="V620" s="4" t="s">
        <v>350</v>
      </c>
      <c r="W620" s="88" t="s">
        <v>351</v>
      </c>
      <c r="X620" s="4" t="s">
        <v>352</v>
      </c>
      <c r="Y620" s="88" t="s">
        <v>353</v>
      </c>
      <c r="Z620" s="4" t="s">
        <v>354</v>
      </c>
      <c r="AA620" s="52" t="s">
        <v>1351</v>
      </c>
      <c r="AB620" s="3" t="s">
        <v>2510</v>
      </c>
      <c r="AC620" s="4" t="s">
        <v>355</v>
      </c>
      <c r="AD620" s="4" t="s">
        <v>356</v>
      </c>
      <c r="AE620" s="4" t="s">
        <v>357</v>
      </c>
      <c r="AF620" s="4" t="s">
        <v>358</v>
      </c>
      <c r="AG620" s="4" t="s">
        <v>359</v>
      </c>
      <c r="AH620" s="8">
        <v>1</v>
      </c>
      <c r="AI620" s="4" t="s">
        <v>360</v>
      </c>
      <c r="AJ620" s="4" t="s">
        <v>361</v>
      </c>
      <c r="AK620" s="4" t="s">
        <v>59</v>
      </c>
      <c r="AL620" s="4" t="s">
        <v>362</v>
      </c>
      <c r="AM620" s="3">
        <v>0</v>
      </c>
      <c r="AN620" s="3">
        <v>0.5</v>
      </c>
      <c r="AO620" s="3">
        <v>1</v>
      </c>
      <c r="AP620" s="3">
        <v>1</v>
      </c>
      <c r="AQ620" s="3">
        <v>1</v>
      </c>
      <c r="AR620" s="4" t="s">
        <v>363</v>
      </c>
      <c r="AS620" s="4" t="s">
        <v>364</v>
      </c>
      <c r="AT620" s="4" t="s">
        <v>362</v>
      </c>
      <c r="AU620" s="4" t="s">
        <v>362</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Y620" s="67">
        <v>105057</v>
      </c>
    </row>
    <row r="621" spans="1:199" ht="15.75" hidden="1">
      <c r="A621" s="49" t="str">
        <f>B621&amp;COUNTIF($B$3:B621,B621)</f>
        <v>08PDII7</v>
      </c>
      <c r="B621" s="3" t="s">
        <v>9163</v>
      </c>
      <c r="C621" s="4" t="s">
        <v>9164</v>
      </c>
      <c r="D621" s="4" t="s">
        <v>9165</v>
      </c>
      <c r="E621" s="4" t="s">
        <v>9166</v>
      </c>
      <c r="F621" s="4" t="s">
        <v>9167</v>
      </c>
      <c r="G621" s="4" t="s">
        <v>9168</v>
      </c>
      <c r="H621" s="3" t="s">
        <v>9272</v>
      </c>
      <c r="I621" s="4" t="s">
        <v>9273</v>
      </c>
      <c r="J621" s="4" t="s">
        <v>9274</v>
      </c>
      <c r="K621" s="5" t="s">
        <v>9275</v>
      </c>
      <c r="L621" s="6">
        <v>1</v>
      </c>
      <c r="M621" s="5" t="s">
        <v>125</v>
      </c>
      <c r="N621" s="88">
        <v>6</v>
      </c>
      <c r="O621" s="5" t="s">
        <v>135</v>
      </c>
      <c r="P621" s="88">
        <v>4</v>
      </c>
      <c r="Q621" s="5" t="s">
        <v>170</v>
      </c>
      <c r="R621" s="88">
        <v>10</v>
      </c>
      <c r="S621" s="4" t="s">
        <v>286</v>
      </c>
      <c r="T621" s="66" t="str">
        <f t="shared" si="9"/>
        <v xml:space="preserve">10. Reducción de las desigualdades </v>
      </c>
      <c r="U621" s="88" t="s">
        <v>349</v>
      </c>
      <c r="V621" s="4" t="s">
        <v>350</v>
      </c>
      <c r="W621" s="88" t="s">
        <v>351</v>
      </c>
      <c r="X621" s="4" t="s">
        <v>352</v>
      </c>
      <c r="Y621" s="88" t="s">
        <v>353</v>
      </c>
      <c r="Z621" s="4" t="s">
        <v>354</v>
      </c>
      <c r="AA621" s="52" t="s">
        <v>1351</v>
      </c>
      <c r="AB621" s="3" t="s">
        <v>9276</v>
      </c>
      <c r="AC621" s="4" t="s">
        <v>9277</v>
      </c>
      <c r="AD621" s="4" t="s">
        <v>9278</v>
      </c>
      <c r="AE621" s="4" t="s">
        <v>9279</v>
      </c>
      <c r="AF621" s="4" t="s">
        <v>9280</v>
      </c>
      <c r="AG621" s="4" t="s">
        <v>9281</v>
      </c>
      <c r="AH621" s="8">
        <v>0.8</v>
      </c>
      <c r="AI621" s="4" t="s">
        <v>9282</v>
      </c>
      <c r="AJ621" s="4" t="s">
        <v>9283</v>
      </c>
      <c r="AK621" s="4" t="s">
        <v>59</v>
      </c>
      <c r="AL621" s="4" t="s">
        <v>9284</v>
      </c>
      <c r="AM621" s="9">
        <v>0.1</v>
      </c>
      <c r="AN621" s="9">
        <v>0.15</v>
      </c>
      <c r="AO621" s="9">
        <v>0.25</v>
      </c>
      <c r="AP621" s="9">
        <v>0.8</v>
      </c>
      <c r="AQ621" s="6">
        <v>0.85</v>
      </c>
      <c r="AR621" s="5" t="s">
        <v>9285</v>
      </c>
      <c r="AS621" s="5" t="s">
        <v>9286</v>
      </c>
      <c r="AT621" s="4" t="s">
        <v>9287</v>
      </c>
      <c r="AU621" s="4" t="s">
        <v>9288</v>
      </c>
      <c r="AV621" s="4" t="s">
        <v>9289</v>
      </c>
      <c r="AW621" s="4" t="s">
        <v>9287</v>
      </c>
      <c r="AX621" s="4" t="s">
        <v>9290</v>
      </c>
      <c r="AY621" s="4" t="s">
        <v>9291</v>
      </c>
      <c r="AZ621" s="4" t="s">
        <v>9287</v>
      </c>
      <c r="BA621" s="4" t="s">
        <v>9292</v>
      </c>
      <c r="BB621" s="4" t="s">
        <v>229</v>
      </c>
      <c r="BC621" s="4" t="s">
        <v>9208</v>
      </c>
      <c r="BD621" s="4" t="s">
        <v>9209</v>
      </c>
      <c r="BE621" s="4" t="s">
        <v>9210</v>
      </c>
      <c r="BF621" s="4" t="s">
        <v>9211</v>
      </c>
      <c r="BG621" s="4" t="s">
        <v>9212</v>
      </c>
      <c r="BH621" s="4" t="s">
        <v>9213</v>
      </c>
      <c r="BI621" s="4" t="s">
        <v>9211</v>
      </c>
      <c r="BJ621" s="4" t="s">
        <v>9212</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7">
        <v>1448418</v>
      </c>
    </row>
    <row r="622" spans="1:199" ht="15.75" hidden="1">
      <c r="A622" s="49" t="str">
        <f>B622&amp;COUNTIF($B$3:B622,B622)</f>
        <v>08PDII8</v>
      </c>
      <c r="B622" s="3" t="s">
        <v>9163</v>
      </c>
      <c r="C622" s="4" t="s">
        <v>9164</v>
      </c>
      <c r="D622" s="4" t="s">
        <v>9165</v>
      </c>
      <c r="E622" s="4" t="s">
        <v>9166</v>
      </c>
      <c r="F622" s="4" t="s">
        <v>9167</v>
      </c>
      <c r="G622" s="4" t="s">
        <v>9168</v>
      </c>
      <c r="H622" s="3" t="s">
        <v>8722</v>
      </c>
      <c r="I622" s="4" t="s">
        <v>8723</v>
      </c>
      <c r="J622" s="4" t="s">
        <v>9293</v>
      </c>
      <c r="K622" s="5" t="s">
        <v>9294</v>
      </c>
      <c r="L622" s="6">
        <v>1</v>
      </c>
      <c r="M622" s="5" t="s">
        <v>125</v>
      </c>
      <c r="N622" s="88">
        <v>6</v>
      </c>
      <c r="O622" s="4" t="s">
        <v>135</v>
      </c>
      <c r="P622" s="88">
        <v>4</v>
      </c>
      <c r="Q622" s="4" t="s">
        <v>170</v>
      </c>
      <c r="R622" s="88">
        <v>10</v>
      </c>
      <c r="S622" s="4" t="s">
        <v>286</v>
      </c>
      <c r="T622" s="66" t="str">
        <f t="shared" si="9"/>
        <v xml:space="preserve">10. Reducción de las desigualdades </v>
      </c>
      <c r="U622" s="88" t="s">
        <v>349</v>
      </c>
      <c r="V622" s="4" t="s">
        <v>350</v>
      </c>
      <c r="W622" s="88" t="s">
        <v>351</v>
      </c>
      <c r="X622" s="4" t="s">
        <v>352</v>
      </c>
      <c r="Y622" s="88" t="s">
        <v>497</v>
      </c>
      <c r="Z622" s="4" t="s">
        <v>1535</v>
      </c>
      <c r="AA622" s="52" t="s">
        <v>15470</v>
      </c>
      <c r="AB622" s="3" t="s">
        <v>8727</v>
      </c>
      <c r="AC622" s="4" t="s">
        <v>8728</v>
      </c>
      <c r="AD622" s="4" t="s">
        <v>9278</v>
      </c>
      <c r="AE622" s="4" t="s">
        <v>9279</v>
      </c>
      <c r="AF622" s="4" t="s">
        <v>9280</v>
      </c>
      <c r="AG622" s="4" t="s">
        <v>9281</v>
      </c>
      <c r="AH622" s="8">
        <v>1</v>
      </c>
      <c r="AI622" s="4" t="s">
        <v>9295</v>
      </c>
      <c r="AJ622" s="4" t="s">
        <v>9296</v>
      </c>
      <c r="AK622" s="4" t="s">
        <v>59</v>
      </c>
      <c r="AL622" s="4" t="s">
        <v>9297</v>
      </c>
      <c r="AM622" s="9">
        <v>0.15</v>
      </c>
      <c r="AN622" s="9">
        <v>0.25</v>
      </c>
      <c r="AO622" s="9">
        <v>0.3</v>
      </c>
      <c r="AP622" s="9">
        <v>1</v>
      </c>
      <c r="AQ622" s="6">
        <v>0.95</v>
      </c>
      <c r="AR622" s="5" t="s">
        <v>9298</v>
      </c>
      <c r="AS622" s="5" t="s">
        <v>9299</v>
      </c>
      <c r="AT622" s="4" t="s">
        <v>9287</v>
      </c>
      <c r="AU622" s="4" t="s">
        <v>9288</v>
      </c>
      <c r="AV622" s="4" t="s">
        <v>9300</v>
      </c>
      <c r="AW622" s="4" t="s">
        <v>9287</v>
      </c>
      <c r="AX622" s="4" t="s">
        <v>9290</v>
      </c>
      <c r="AY622" s="4" t="s">
        <v>9206</v>
      </c>
      <c r="AZ622" s="4" t="s">
        <v>9207</v>
      </c>
      <c r="BA622" s="4" t="s">
        <v>9205</v>
      </c>
      <c r="BB622" s="4" t="s">
        <v>229</v>
      </c>
      <c r="BC622" s="4" t="s">
        <v>9208</v>
      </c>
      <c r="BD622" s="4" t="s">
        <v>9209</v>
      </c>
      <c r="BE622" s="4" t="s">
        <v>9210</v>
      </c>
      <c r="BF622" s="4" t="s">
        <v>9211</v>
      </c>
      <c r="BG622" s="4" t="s">
        <v>9212</v>
      </c>
      <c r="BH622" s="4" t="s">
        <v>9213</v>
      </c>
      <c r="BI622" s="4" t="s">
        <v>9211</v>
      </c>
      <c r="BJ622" s="4" t="s">
        <v>9212</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7">
        <v>1233063</v>
      </c>
      <c r="GM622" t="str">
        <f>PROPER(BR622)</f>
        <v/>
      </c>
      <c r="GN622" t="str">
        <f>PROPER(BS622)</f>
        <v/>
      </c>
      <c r="GO622" t="str">
        <f>PROPER(BT622)</f>
        <v/>
      </c>
      <c r="GP622" t="str">
        <f>PROPER(BU622)</f>
        <v/>
      </c>
      <c r="GQ622" t="str">
        <f>PROPER(BV622)</f>
        <v/>
      </c>
    </row>
    <row r="623" spans="1:199" ht="15.75" hidden="1">
      <c r="A623" s="49" t="str">
        <f>B623&amp;COUNTIF($B$3:B623,B623)</f>
        <v>08PDIJ1</v>
      </c>
      <c r="B623" s="3" t="s">
        <v>9302</v>
      </c>
      <c r="C623" s="4" t="s">
        <v>9303</v>
      </c>
      <c r="D623" s="4" t="s">
        <v>9304</v>
      </c>
      <c r="E623" s="4" t="s">
        <v>9305</v>
      </c>
      <c r="F623" s="4" t="s">
        <v>9306</v>
      </c>
      <c r="G623" s="4" t="s">
        <v>9307</v>
      </c>
      <c r="H623" s="3" t="s">
        <v>9308</v>
      </c>
      <c r="I623" s="4" t="s">
        <v>9309</v>
      </c>
      <c r="J623" s="4" t="s">
        <v>9310</v>
      </c>
      <c r="K623" s="5" t="s">
        <v>9311</v>
      </c>
      <c r="L623" s="6">
        <v>1</v>
      </c>
      <c r="M623" s="5" t="s">
        <v>125</v>
      </c>
      <c r="N623" s="88">
        <v>2</v>
      </c>
      <c r="O623" s="4" t="s">
        <v>131</v>
      </c>
      <c r="P623" s="88">
        <v>4</v>
      </c>
      <c r="Q623" s="4" t="s">
        <v>164</v>
      </c>
      <c r="R623" s="88">
        <v>3</v>
      </c>
      <c r="S623" s="4" t="s">
        <v>972</v>
      </c>
      <c r="T623" s="66" t="str">
        <f t="shared" si="9"/>
        <v xml:space="preserve">3. Salud y bienestar </v>
      </c>
      <c r="U623" s="88" t="s">
        <v>349</v>
      </c>
      <c r="V623" s="4" t="s">
        <v>350</v>
      </c>
      <c r="W623" s="88" t="s">
        <v>528</v>
      </c>
      <c r="X623" s="4" t="s">
        <v>973</v>
      </c>
      <c r="Y623" s="88" t="s">
        <v>498</v>
      </c>
      <c r="Z623" s="4" t="s">
        <v>974</v>
      </c>
      <c r="AA623" s="52" t="s">
        <v>15465</v>
      </c>
      <c r="AB623" s="3" t="s">
        <v>9312</v>
      </c>
      <c r="AC623" s="4" t="s">
        <v>9313</v>
      </c>
      <c r="AD623" s="4" t="s">
        <v>9314</v>
      </c>
      <c r="AE623" s="4" t="s">
        <v>9315</v>
      </c>
      <c r="AF623" s="4" t="s">
        <v>9316</v>
      </c>
      <c r="AG623" s="4" t="s">
        <v>9317</v>
      </c>
      <c r="AH623" s="8">
        <v>0.8</v>
      </c>
      <c r="AI623" s="4" t="s">
        <v>9318</v>
      </c>
      <c r="AJ623" s="4" t="s">
        <v>9319</v>
      </c>
      <c r="AK623" s="4" t="s">
        <v>59</v>
      </c>
      <c r="AL623" s="4" t="s">
        <v>9320</v>
      </c>
      <c r="AM623" s="9">
        <v>0.25</v>
      </c>
      <c r="AN623" s="9">
        <v>0.5</v>
      </c>
      <c r="AO623" s="9">
        <v>0.7</v>
      </c>
      <c r="AP623" s="9">
        <v>0.8</v>
      </c>
      <c r="AQ623" s="6">
        <v>0.95</v>
      </c>
      <c r="AR623" s="5" t="s">
        <v>9321</v>
      </c>
      <c r="AS623" s="5" t="s">
        <v>9322</v>
      </c>
      <c r="AT623" s="4" t="s">
        <v>9323</v>
      </c>
      <c r="AU623" s="4" t="s">
        <v>9324</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7">
        <v>50000</v>
      </c>
    </row>
    <row r="624" spans="1:199" ht="15.75" hidden="1">
      <c r="A624" s="49" t="str">
        <f>B624&amp;COUNTIF($B$3:B624,B624)</f>
        <v>08PDIJ2</v>
      </c>
      <c r="B624" s="3" t="s">
        <v>9302</v>
      </c>
      <c r="C624" s="4" t="s">
        <v>9303</v>
      </c>
      <c r="D624" s="4" t="s">
        <v>9304</v>
      </c>
      <c r="E624" s="4" t="s">
        <v>9305</v>
      </c>
      <c r="F624" s="4" t="s">
        <v>9306</v>
      </c>
      <c r="G624" s="4" t="s">
        <v>9307</v>
      </c>
      <c r="H624" s="3" t="s">
        <v>14</v>
      </c>
      <c r="I624" s="4" t="s">
        <v>16</v>
      </c>
      <c r="J624" s="4" t="s">
        <v>362</v>
      </c>
      <c r="K624" s="5" t="s">
        <v>9325</v>
      </c>
      <c r="L624" s="6">
        <v>1</v>
      </c>
      <c r="M624" s="5" t="s">
        <v>125</v>
      </c>
      <c r="N624" s="88">
        <v>2</v>
      </c>
      <c r="O624" s="5" t="s">
        <v>131</v>
      </c>
      <c r="P624" s="88">
        <v>4</v>
      </c>
      <c r="Q624" s="5" t="s">
        <v>164</v>
      </c>
      <c r="R624" s="88">
        <v>10</v>
      </c>
      <c r="S624" s="4" t="s">
        <v>286</v>
      </c>
      <c r="T624" s="66" t="str">
        <f t="shared" si="9"/>
        <v xml:space="preserve">10. Reducción de las desigualdades </v>
      </c>
      <c r="U624" s="88" t="s">
        <v>349</v>
      </c>
      <c r="V624" s="4" t="s">
        <v>350</v>
      </c>
      <c r="W624" s="88" t="s">
        <v>528</v>
      </c>
      <c r="X624" s="4" t="s">
        <v>973</v>
      </c>
      <c r="Y624" s="88" t="s">
        <v>498</v>
      </c>
      <c r="Z624" s="4" t="s">
        <v>974</v>
      </c>
      <c r="AA624" s="52" t="s">
        <v>15465</v>
      </c>
      <c r="AB624" s="3" t="s">
        <v>42</v>
      </c>
      <c r="AC624" s="4" t="s">
        <v>44</v>
      </c>
      <c r="AD624" s="4" t="s">
        <v>9326</v>
      </c>
      <c r="AE624" s="4" t="s">
        <v>9327</v>
      </c>
      <c r="AF624" s="4" t="s">
        <v>9328</v>
      </c>
      <c r="AG624" s="4" t="s">
        <v>9329</v>
      </c>
      <c r="AH624" s="8">
        <v>1</v>
      </c>
      <c r="AI624" s="4" t="s">
        <v>9330</v>
      </c>
      <c r="AJ624" s="4" t="s">
        <v>9331</v>
      </c>
      <c r="AK624" s="4" t="s">
        <v>59</v>
      </c>
      <c r="AL624" s="4" t="s">
        <v>9332</v>
      </c>
      <c r="AM624" s="9">
        <v>0.7</v>
      </c>
      <c r="AN624" s="9">
        <v>0.8</v>
      </c>
      <c r="AO624" s="9">
        <v>0.9</v>
      </c>
      <c r="AP624" s="9">
        <v>1</v>
      </c>
      <c r="AQ624" s="6">
        <v>1</v>
      </c>
      <c r="AR624" s="5" t="s">
        <v>9333</v>
      </c>
      <c r="AS624" s="5" t="s">
        <v>9334</v>
      </c>
      <c r="AT624" s="4" t="s">
        <v>9335</v>
      </c>
      <c r="AU624" s="4" t="s">
        <v>9336</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7">
        <v>290048</v>
      </c>
    </row>
    <row r="625" spans="1:77" ht="15.75" hidden="1">
      <c r="A625" s="49" t="str">
        <f>B625&amp;COUNTIF($B$3:B625,B625)</f>
        <v>08PDIJ3</v>
      </c>
      <c r="B625" s="3" t="s">
        <v>9302</v>
      </c>
      <c r="C625" s="4" t="s">
        <v>9303</v>
      </c>
      <c r="D625" s="4" t="s">
        <v>9304</v>
      </c>
      <c r="E625" s="4" t="s">
        <v>9305</v>
      </c>
      <c r="F625" s="4" t="s">
        <v>9306</v>
      </c>
      <c r="G625" s="4" t="s">
        <v>9307</v>
      </c>
      <c r="H625" s="3" t="s">
        <v>231</v>
      </c>
      <c r="I625" s="4" t="s">
        <v>232</v>
      </c>
      <c r="J625" s="4" t="s">
        <v>9337</v>
      </c>
      <c r="K625" s="5" t="s">
        <v>9338</v>
      </c>
      <c r="L625" s="6">
        <v>1</v>
      </c>
      <c r="M625" s="5" t="s">
        <v>125</v>
      </c>
      <c r="N625" s="88" t="s">
        <v>351</v>
      </c>
      <c r="O625" s="4" t="s">
        <v>135</v>
      </c>
      <c r="P625" s="88" t="s">
        <v>840</v>
      </c>
      <c r="Q625" s="4" t="s">
        <v>170</v>
      </c>
      <c r="R625" s="88">
        <v>16</v>
      </c>
      <c r="S625" s="4" t="s">
        <v>31</v>
      </c>
      <c r="T625" s="66" t="str">
        <f t="shared" si="9"/>
        <v>16. Paz, justicia e instituciones sólidas</v>
      </c>
      <c r="U625" s="88" t="s">
        <v>497</v>
      </c>
      <c r="V625" s="4" t="s">
        <v>34</v>
      </c>
      <c r="W625" s="88" t="s">
        <v>3581</v>
      </c>
      <c r="X625" s="4" t="s">
        <v>235</v>
      </c>
      <c r="Y625" s="88" t="s">
        <v>349</v>
      </c>
      <c r="Z625" s="4" t="s">
        <v>236</v>
      </c>
      <c r="AA625" s="52" t="s">
        <v>15449</v>
      </c>
      <c r="AB625" s="3" t="s">
        <v>237</v>
      </c>
      <c r="AC625" s="4" t="s">
        <v>238</v>
      </c>
      <c r="AD625" s="4" t="s">
        <v>9339</v>
      </c>
      <c r="AE625" s="4" t="s">
        <v>9340</v>
      </c>
      <c r="AF625" s="4" t="s">
        <v>9337</v>
      </c>
      <c r="AG625" s="4" t="s">
        <v>9341</v>
      </c>
      <c r="AH625" s="8">
        <v>0.9</v>
      </c>
      <c r="AI625" s="4" t="s">
        <v>9342</v>
      </c>
      <c r="AJ625" s="4" t="s">
        <v>9343</v>
      </c>
      <c r="AK625" s="4" t="s">
        <v>59</v>
      </c>
      <c r="AL625" s="4" t="s">
        <v>9344</v>
      </c>
      <c r="AM625" s="8">
        <v>0</v>
      </c>
      <c r="AN625" s="9">
        <v>0.6</v>
      </c>
      <c r="AO625" s="9">
        <v>0.9</v>
      </c>
      <c r="AP625" s="9">
        <v>0.9</v>
      </c>
      <c r="AQ625" s="6">
        <v>0.95</v>
      </c>
      <c r="AR625" s="5" t="s">
        <v>9345</v>
      </c>
      <c r="AS625" s="5" t="s">
        <v>9346</v>
      </c>
      <c r="AT625" s="4" t="s">
        <v>9335</v>
      </c>
      <c r="AU625" s="4" t="s">
        <v>9336</v>
      </c>
      <c r="AV625" s="4" t="s">
        <v>9347</v>
      </c>
      <c r="AW625" s="4" t="s">
        <v>9348</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7">
        <v>120000</v>
      </c>
    </row>
    <row r="626" spans="1:77" ht="15.75" hidden="1">
      <c r="A626" s="49" t="str">
        <f>B626&amp;COUNTIF($B$3:B626,B626)</f>
        <v>08PDIJ4</v>
      </c>
      <c r="B626" s="3" t="s">
        <v>9302</v>
      </c>
      <c r="C626" s="4" t="s">
        <v>9303</v>
      </c>
      <c r="D626" s="4" t="s">
        <v>9304</v>
      </c>
      <c r="E626" s="4" t="s">
        <v>9305</v>
      </c>
      <c r="F626" s="4" t="s">
        <v>9306</v>
      </c>
      <c r="G626" s="4" t="s">
        <v>9307</v>
      </c>
      <c r="H626" s="3" t="s">
        <v>248</v>
      </c>
      <c r="I626" s="4" t="s">
        <v>249</v>
      </c>
      <c r="J626" s="4" t="s">
        <v>8924</v>
      </c>
      <c r="K626" s="5" t="s">
        <v>9349</v>
      </c>
      <c r="L626" s="6">
        <v>1</v>
      </c>
      <c r="M626" s="5" t="s">
        <v>125</v>
      </c>
      <c r="N626" s="88" t="s">
        <v>351</v>
      </c>
      <c r="O626" s="5" t="s">
        <v>135</v>
      </c>
      <c r="P626" s="88" t="s">
        <v>497</v>
      </c>
      <c r="Q626" s="5" t="s">
        <v>167</v>
      </c>
      <c r="R626" s="88">
        <v>16</v>
      </c>
      <c r="S626" s="4" t="s">
        <v>31</v>
      </c>
      <c r="T626" s="66" t="str">
        <f t="shared" si="9"/>
        <v>16. Paz, justicia e instituciones sólidas</v>
      </c>
      <c r="U626" s="88" t="s">
        <v>497</v>
      </c>
      <c r="V626" s="4" t="s">
        <v>34</v>
      </c>
      <c r="W626" s="88" t="s">
        <v>528</v>
      </c>
      <c r="X626" s="4" t="s">
        <v>37</v>
      </c>
      <c r="Y626" s="88" t="s">
        <v>840</v>
      </c>
      <c r="Z626" s="4" t="s">
        <v>252</v>
      </c>
      <c r="AA626" s="52" t="s">
        <v>122</v>
      </c>
      <c r="AB626" s="3" t="s">
        <v>253</v>
      </c>
      <c r="AC626" s="4" t="s">
        <v>254</v>
      </c>
      <c r="AD626" s="4" t="s">
        <v>9350</v>
      </c>
      <c r="AE626" s="4" t="s">
        <v>9336</v>
      </c>
      <c r="AF626" s="4" t="s">
        <v>9351</v>
      </c>
      <c r="AG626" s="4" t="s">
        <v>9352</v>
      </c>
      <c r="AH626" s="8">
        <v>1</v>
      </c>
      <c r="AI626" s="4" t="s">
        <v>9353</v>
      </c>
      <c r="AJ626" s="4" t="s">
        <v>9354</v>
      </c>
      <c r="AK626" s="4" t="s">
        <v>59</v>
      </c>
      <c r="AL626" s="4" t="s">
        <v>9355</v>
      </c>
      <c r="AM626" s="9">
        <v>1</v>
      </c>
      <c r="AN626" s="9">
        <v>1</v>
      </c>
      <c r="AO626" s="9">
        <v>1</v>
      </c>
      <c r="AP626" s="9">
        <v>1</v>
      </c>
      <c r="AQ626" s="3" t="s">
        <v>9356</v>
      </c>
      <c r="AR626" s="5" t="s">
        <v>9357</v>
      </c>
      <c r="AS626" s="5" t="s">
        <v>9358</v>
      </c>
      <c r="AT626" s="4" t="s">
        <v>9335</v>
      </c>
      <c r="AU626" s="4" t="s">
        <v>9336</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7">
        <v>5000</v>
      </c>
    </row>
    <row r="627" spans="1:77" ht="15.75" hidden="1">
      <c r="A627" s="49" t="str">
        <f>B627&amp;COUNTIF($B$3:B627,B627)</f>
        <v>08PDIJ5</v>
      </c>
      <c r="B627" s="3" t="s">
        <v>9302</v>
      </c>
      <c r="C627" s="4" t="s">
        <v>9303</v>
      </c>
      <c r="D627" s="4" t="s">
        <v>9304</v>
      </c>
      <c r="E627" s="4" t="s">
        <v>9305</v>
      </c>
      <c r="F627" s="4" t="s">
        <v>9306</v>
      </c>
      <c r="G627" s="4" t="s">
        <v>9307</v>
      </c>
      <c r="H627" s="3" t="s">
        <v>263</v>
      </c>
      <c r="I627" s="4" t="s">
        <v>264</v>
      </c>
      <c r="J627" s="4" t="s">
        <v>9359</v>
      </c>
      <c r="K627" s="5" t="s">
        <v>9360</v>
      </c>
      <c r="L627" s="6">
        <v>1</v>
      </c>
      <c r="M627" s="5" t="s">
        <v>125</v>
      </c>
      <c r="N627" s="88">
        <v>5</v>
      </c>
      <c r="O627" s="4" t="s">
        <v>134</v>
      </c>
      <c r="P627" s="88">
        <v>0</v>
      </c>
      <c r="Q627" s="4" t="s">
        <v>134</v>
      </c>
      <c r="R627" s="88">
        <v>5</v>
      </c>
      <c r="S627" s="4" t="s">
        <v>268</v>
      </c>
      <c r="T627" s="66" t="str">
        <f t="shared" si="9"/>
        <v xml:space="preserve">5. Igualdad de género </v>
      </c>
      <c r="U627" s="88" t="s">
        <v>497</v>
      </c>
      <c r="V627" s="4" t="s">
        <v>34</v>
      </c>
      <c r="W627" s="88" t="s">
        <v>349</v>
      </c>
      <c r="X627" s="4" t="s">
        <v>269</v>
      </c>
      <c r="Y627" s="88" t="s">
        <v>840</v>
      </c>
      <c r="Z627" s="4" t="s">
        <v>270</v>
      </c>
      <c r="AA627" s="52" t="s">
        <v>15450</v>
      </c>
      <c r="AB627" s="3" t="s">
        <v>271</v>
      </c>
      <c r="AC627" s="4" t="s">
        <v>272</v>
      </c>
      <c r="AD627" s="4" t="s">
        <v>9361</v>
      </c>
      <c r="AE627" s="4" t="s">
        <v>8289</v>
      </c>
      <c r="AF627" s="4" t="s">
        <v>9362</v>
      </c>
      <c r="AG627" s="4" t="s">
        <v>9363</v>
      </c>
      <c r="AH627" s="8">
        <v>0.8</v>
      </c>
      <c r="AI627" s="4" t="s">
        <v>9364</v>
      </c>
      <c r="AJ627" s="4" t="s">
        <v>9365</v>
      </c>
      <c r="AK627" s="4" t="s">
        <v>59</v>
      </c>
      <c r="AL627" s="4" t="s">
        <v>9366</v>
      </c>
      <c r="AM627" s="9">
        <v>0.25</v>
      </c>
      <c r="AN627" s="9">
        <v>0.5</v>
      </c>
      <c r="AO627" s="9">
        <v>0.7</v>
      </c>
      <c r="AP627" s="9">
        <v>0.8</v>
      </c>
      <c r="AQ627" s="6">
        <v>0.95</v>
      </c>
      <c r="AR627" s="5" t="s">
        <v>9367</v>
      </c>
      <c r="AS627" s="5" t="s">
        <v>9368</v>
      </c>
      <c r="AT627" s="4" t="s">
        <v>9369</v>
      </c>
      <c r="AU627" s="4" t="s">
        <v>9370</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7">
        <v>2891976</v>
      </c>
    </row>
    <row r="628" spans="1:77" ht="15.75" hidden="1">
      <c r="A628" s="49" t="str">
        <f>B628&amp;COUNTIF($B$3:B628,B628)</f>
        <v>08PDIJ6</v>
      </c>
      <c r="B628" s="3" t="s">
        <v>9302</v>
      </c>
      <c r="C628" s="4" t="s">
        <v>9303</v>
      </c>
      <c r="D628" s="4" t="s">
        <v>9304</v>
      </c>
      <c r="E628" s="4" t="s">
        <v>9305</v>
      </c>
      <c r="F628" s="4" t="s">
        <v>9306</v>
      </c>
      <c r="G628" s="4" t="s">
        <v>9307</v>
      </c>
      <c r="H628" s="3" t="s">
        <v>282</v>
      </c>
      <c r="I628" s="4" t="s">
        <v>283</v>
      </c>
      <c r="J628" s="4" t="s">
        <v>9371</v>
      </c>
      <c r="K628" s="5" t="s">
        <v>9372</v>
      </c>
      <c r="L628" s="6">
        <v>1</v>
      </c>
      <c r="M628" s="5" t="s">
        <v>125</v>
      </c>
      <c r="N628" s="88">
        <v>6</v>
      </c>
      <c r="O628" s="5" t="s">
        <v>135</v>
      </c>
      <c r="P628" s="88">
        <v>0</v>
      </c>
      <c r="Q628" s="5" t="s">
        <v>1341</v>
      </c>
      <c r="R628" s="88">
        <v>10</v>
      </c>
      <c r="S628" s="4" t="s">
        <v>286</v>
      </c>
      <c r="T628" s="66" t="str">
        <f t="shared" si="9"/>
        <v xml:space="preserve">10. Reducción de las desigualdades </v>
      </c>
      <c r="U628" s="88" t="s">
        <v>497</v>
      </c>
      <c r="V628" s="4" t="s">
        <v>34</v>
      </c>
      <c r="W628" s="88" t="s">
        <v>349</v>
      </c>
      <c r="X628" s="4" t="s">
        <v>269</v>
      </c>
      <c r="Y628" s="88" t="s">
        <v>840</v>
      </c>
      <c r="Z628" s="4" t="s">
        <v>270</v>
      </c>
      <c r="AA628" s="52" t="s">
        <v>15450</v>
      </c>
      <c r="AB628" s="3" t="s">
        <v>287</v>
      </c>
      <c r="AC628" s="4" t="s">
        <v>288</v>
      </c>
      <c r="AD628" s="4" t="s">
        <v>9373</v>
      </c>
      <c r="AE628" s="4" t="s">
        <v>9374</v>
      </c>
      <c r="AF628" s="4" t="s">
        <v>9375</v>
      </c>
      <c r="AG628" s="4" t="s">
        <v>9376</v>
      </c>
      <c r="AH628" s="8">
        <v>0.8</v>
      </c>
      <c r="AI628" s="4" t="s">
        <v>9377</v>
      </c>
      <c r="AJ628" s="4" t="s">
        <v>9378</v>
      </c>
      <c r="AK628" s="4" t="s">
        <v>59</v>
      </c>
      <c r="AL628" s="4" t="s">
        <v>9366</v>
      </c>
      <c r="AM628" s="9">
        <v>0.25</v>
      </c>
      <c r="AN628" s="9">
        <v>0.5</v>
      </c>
      <c r="AO628" s="9">
        <v>0.7</v>
      </c>
      <c r="AP628" s="9">
        <v>0.8</v>
      </c>
      <c r="AQ628" s="6">
        <v>0.95</v>
      </c>
      <c r="AR628" s="5" t="s">
        <v>9379</v>
      </c>
      <c r="AS628" s="5" t="s">
        <v>9380</v>
      </c>
      <c r="AT628" s="4" t="s">
        <v>9369</v>
      </c>
      <c r="AU628" s="4" t="s">
        <v>9370</v>
      </c>
      <c r="AV628" s="4" t="s">
        <v>229</v>
      </c>
      <c r="AW628" s="4" t="s">
        <v>229</v>
      </c>
      <c r="AX628" s="4" t="s">
        <v>229</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7">
        <v>1000</v>
      </c>
    </row>
    <row r="629" spans="1:77" ht="15.75" hidden="1">
      <c r="A629" s="49" t="str">
        <f>B629&amp;COUNTIF($B$3:B629,B629)</f>
        <v>08PDIJ7</v>
      </c>
      <c r="B629" s="3" t="s">
        <v>9302</v>
      </c>
      <c r="C629" s="4" t="s">
        <v>9303</v>
      </c>
      <c r="D629" s="4" t="s">
        <v>9304</v>
      </c>
      <c r="E629" s="4" t="s">
        <v>9305</v>
      </c>
      <c r="F629" s="4" t="s">
        <v>9306</v>
      </c>
      <c r="G629" s="4" t="s">
        <v>9307</v>
      </c>
      <c r="H629" s="3" t="s">
        <v>345</v>
      </c>
      <c r="I629" s="4" t="s">
        <v>346</v>
      </c>
      <c r="J629" s="4" t="s">
        <v>347</v>
      </c>
      <c r="K629" s="5" t="s">
        <v>9439</v>
      </c>
      <c r="L629" s="6">
        <v>1</v>
      </c>
      <c r="M629" s="5" t="s">
        <v>125</v>
      </c>
      <c r="N629" s="88" t="s">
        <v>351</v>
      </c>
      <c r="O629" s="5" t="s">
        <v>135</v>
      </c>
      <c r="P629" s="88" t="s">
        <v>497</v>
      </c>
      <c r="Q629" s="5" t="s">
        <v>167</v>
      </c>
      <c r="R629" s="88" t="s">
        <v>1593</v>
      </c>
      <c r="S629" s="4" t="s">
        <v>286</v>
      </c>
      <c r="T629" s="66" t="str">
        <f t="shared" si="9"/>
        <v xml:space="preserve">10. Reducción de las desigualdades </v>
      </c>
      <c r="U629" s="88" t="s">
        <v>349</v>
      </c>
      <c r="V629" s="4" t="s">
        <v>350</v>
      </c>
      <c r="W629" s="88" t="s">
        <v>351</v>
      </c>
      <c r="X629" s="4" t="s">
        <v>352</v>
      </c>
      <c r="Y629" s="88" t="s">
        <v>353</v>
      </c>
      <c r="Z629" s="4" t="s">
        <v>354</v>
      </c>
      <c r="AA629" s="52" t="s">
        <v>1351</v>
      </c>
      <c r="AB629" s="3" t="s">
        <v>2510</v>
      </c>
      <c r="AC629" s="4" t="s">
        <v>355</v>
      </c>
      <c r="AD629" s="4" t="s">
        <v>356</v>
      </c>
      <c r="AE629" s="4" t="s">
        <v>357</v>
      </c>
      <c r="AF629" s="4" t="s">
        <v>358</v>
      </c>
      <c r="AG629" s="4" t="s">
        <v>359</v>
      </c>
      <c r="AH629" s="8">
        <v>1</v>
      </c>
      <c r="AI629" s="4" t="s">
        <v>360</v>
      </c>
      <c r="AJ629" s="4" t="s">
        <v>361</v>
      </c>
      <c r="AK629" s="4" t="s">
        <v>59</v>
      </c>
      <c r="AL629" s="4" t="s">
        <v>362</v>
      </c>
      <c r="AM629" s="3">
        <v>0</v>
      </c>
      <c r="AN629" s="3">
        <v>0.5</v>
      </c>
      <c r="AO629" s="3">
        <v>1</v>
      </c>
      <c r="AP629" s="3">
        <v>1</v>
      </c>
      <c r="AQ629" s="3">
        <v>1</v>
      </c>
      <c r="AR629" s="4" t="s">
        <v>363</v>
      </c>
      <c r="AS629" s="4" t="s">
        <v>364</v>
      </c>
      <c r="AT629" s="4" t="s">
        <v>362</v>
      </c>
      <c r="AU629" s="4" t="s">
        <v>362</v>
      </c>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Y629" s="67">
        <v>116908000</v>
      </c>
    </row>
    <row r="630" spans="1:77" ht="15.75" hidden="1">
      <c r="A630" s="49" t="str">
        <f>B630&amp;COUNTIF($B$3:B630,B630)</f>
        <v>08PDIJ8</v>
      </c>
      <c r="B630" s="3" t="s">
        <v>9302</v>
      </c>
      <c r="C630" s="4" t="s">
        <v>9303</v>
      </c>
      <c r="D630" s="4" t="s">
        <v>9304</v>
      </c>
      <c r="E630" s="4" t="s">
        <v>9305</v>
      </c>
      <c r="F630" s="4" t="s">
        <v>9306</v>
      </c>
      <c r="G630" s="4" t="s">
        <v>9307</v>
      </c>
      <c r="H630" s="3" t="s">
        <v>9381</v>
      </c>
      <c r="I630" s="4" t="s">
        <v>9382</v>
      </c>
      <c r="J630" s="4" t="s">
        <v>9383</v>
      </c>
      <c r="K630" s="5" t="s">
        <v>9384</v>
      </c>
      <c r="L630" s="6">
        <v>1</v>
      </c>
      <c r="M630" s="5" t="s">
        <v>125</v>
      </c>
      <c r="N630" s="88">
        <v>6</v>
      </c>
      <c r="O630" s="4" t="s">
        <v>135</v>
      </c>
      <c r="P630" s="88">
        <v>2</v>
      </c>
      <c r="Q630" s="4" t="s">
        <v>168</v>
      </c>
      <c r="R630" s="88">
        <v>10</v>
      </c>
      <c r="S630" s="4" t="s">
        <v>286</v>
      </c>
      <c r="T630" s="66" t="str">
        <f t="shared" si="9"/>
        <v xml:space="preserve">10. Reducción de las desigualdades </v>
      </c>
      <c r="U630" s="88" t="s">
        <v>497</v>
      </c>
      <c r="V630" s="4" t="s">
        <v>34</v>
      </c>
      <c r="W630" s="88" t="s">
        <v>349</v>
      </c>
      <c r="X630" s="4" t="s">
        <v>269</v>
      </c>
      <c r="Y630" s="88" t="s">
        <v>840</v>
      </c>
      <c r="Z630" s="4" t="s">
        <v>270</v>
      </c>
      <c r="AA630" s="52" t="s">
        <v>15450</v>
      </c>
      <c r="AB630" s="3" t="s">
        <v>5338</v>
      </c>
      <c r="AC630" s="4" t="s">
        <v>5339</v>
      </c>
      <c r="AD630" s="4" t="s">
        <v>9385</v>
      </c>
      <c r="AE630" s="4" t="s">
        <v>8289</v>
      </c>
      <c r="AF630" s="4" t="s">
        <v>9386</v>
      </c>
      <c r="AG630" s="4" t="s">
        <v>9387</v>
      </c>
      <c r="AH630" s="8">
        <v>0.9</v>
      </c>
      <c r="AI630" s="4" t="s">
        <v>9388</v>
      </c>
      <c r="AJ630" s="4" t="s">
        <v>9389</v>
      </c>
      <c r="AK630" s="4" t="s">
        <v>59</v>
      </c>
      <c r="AL630" s="4" t="s">
        <v>9390</v>
      </c>
      <c r="AM630" s="9">
        <v>0.25</v>
      </c>
      <c r="AN630" s="9">
        <v>0.5</v>
      </c>
      <c r="AO630" s="9">
        <v>0.75</v>
      </c>
      <c r="AP630" s="9">
        <v>0.9</v>
      </c>
      <c r="AQ630" s="6">
        <v>0.95</v>
      </c>
      <c r="AR630" s="5" t="s">
        <v>9391</v>
      </c>
      <c r="AS630" s="5" t="s">
        <v>9392</v>
      </c>
      <c r="AT630" s="4" t="s">
        <v>9369</v>
      </c>
      <c r="AU630" s="4" t="s">
        <v>9393</v>
      </c>
      <c r="AV630" s="4" t="s">
        <v>229</v>
      </c>
      <c r="AW630" s="4" t="s">
        <v>229</v>
      </c>
      <c r="AX630" s="4" t="s">
        <v>229</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7">
        <v>200000</v>
      </c>
    </row>
    <row r="631" spans="1:77" ht="15.75" hidden="1">
      <c r="A631" s="49" t="str">
        <f>B631&amp;COUNTIF($B$3:B631,B631)</f>
        <v>08PDIJ9</v>
      </c>
      <c r="B631" s="3" t="s">
        <v>9302</v>
      </c>
      <c r="C631" s="4" t="s">
        <v>9303</v>
      </c>
      <c r="D631" s="4" t="s">
        <v>9304</v>
      </c>
      <c r="E631" s="4" t="s">
        <v>9305</v>
      </c>
      <c r="F631" s="4" t="s">
        <v>9306</v>
      </c>
      <c r="G631" s="4" t="s">
        <v>9307</v>
      </c>
      <c r="H631" s="3" t="s">
        <v>8943</v>
      </c>
      <c r="I631" s="4" t="s">
        <v>8944</v>
      </c>
      <c r="J631" s="4" t="s">
        <v>9394</v>
      </c>
      <c r="K631" s="5" t="s">
        <v>9395</v>
      </c>
      <c r="L631" s="6">
        <v>1</v>
      </c>
      <c r="M631" s="5" t="s">
        <v>125</v>
      </c>
      <c r="N631" s="88" t="s">
        <v>351</v>
      </c>
      <c r="O631" s="5" t="s">
        <v>135</v>
      </c>
      <c r="P631" s="88" t="s">
        <v>349</v>
      </c>
      <c r="Q631" s="5" t="s">
        <v>168</v>
      </c>
      <c r="R631" s="88">
        <v>8</v>
      </c>
      <c r="S631" s="4" t="s">
        <v>1854</v>
      </c>
      <c r="T631" s="66" t="str">
        <f t="shared" si="9"/>
        <v>8. Trabajo decente y crecimiento económico</v>
      </c>
      <c r="U631" s="88" t="s">
        <v>528</v>
      </c>
      <c r="V631" s="4" t="s">
        <v>578</v>
      </c>
      <c r="W631" s="88" t="s">
        <v>497</v>
      </c>
      <c r="X631" s="4" t="s">
        <v>579</v>
      </c>
      <c r="Y631" s="88" t="s">
        <v>349</v>
      </c>
      <c r="Z631" s="4" t="s">
        <v>8947</v>
      </c>
      <c r="AA631" s="52" t="s">
        <v>15494</v>
      </c>
      <c r="AB631" s="3" t="s">
        <v>9396</v>
      </c>
      <c r="AC631" s="4" t="s">
        <v>9397</v>
      </c>
      <c r="AD631" s="4" t="s">
        <v>9398</v>
      </c>
      <c r="AE631" s="4" t="s">
        <v>8289</v>
      </c>
      <c r="AF631" s="4" t="s">
        <v>9399</v>
      </c>
      <c r="AG631" s="4" t="s">
        <v>9400</v>
      </c>
      <c r="AH631" s="8">
        <v>0.8</v>
      </c>
      <c r="AI631" s="4" t="s">
        <v>9401</v>
      </c>
      <c r="AJ631" s="4" t="s">
        <v>9402</v>
      </c>
      <c r="AK631" s="4" t="s">
        <v>59</v>
      </c>
      <c r="AL631" s="4" t="s">
        <v>9403</v>
      </c>
      <c r="AM631" s="9">
        <v>0.25</v>
      </c>
      <c r="AN631" s="9">
        <v>0.5</v>
      </c>
      <c r="AO631" s="9">
        <v>0.7</v>
      </c>
      <c r="AP631" s="9">
        <v>0.8</v>
      </c>
      <c r="AQ631" s="6">
        <v>0.95</v>
      </c>
      <c r="AR631" s="5" t="s">
        <v>9404</v>
      </c>
      <c r="AS631" s="5" t="s">
        <v>9405</v>
      </c>
      <c r="AT631" s="4" t="s">
        <v>9369</v>
      </c>
      <c r="AU631" s="4" t="s">
        <v>9370</v>
      </c>
      <c r="AV631" s="4" t="s">
        <v>229</v>
      </c>
      <c r="AW631" s="4" t="s">
        <v>229</v>
      </c>
      <c r="AX631" s="4" t="s">
        <v>229</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7">
        <v>5318000</v>
      </c>
    </row>
    <row r="632" spans="1:77" ht="15.75" hidden="1">
      <c r="A632" s="49" t="str">
        <f>B632&amp;COUNTIF($B$3:B632,B632)</f>
        <v>08PDIJ10</v>
      </c>
      <c r="B632" s="3" t="s">
        <v>9302</v>
      </c>
      <c r="C632" s="4" t="s">
        <v>9303</v>
      </c>
      <c r="D632" s="4" t="s">
        <v>9304</v>
      </c>
      <c r="E632" s="4" t="s">
        <v>9406</v>
      </c>
      <c r="F632" s="4" t="s">
        <v>9306</v>
      </c>
      <c r="G632" s="4" t="s">
        <v>9307</v>
      </c>
      <c r="H632" s="3" t="s">
        <v>9407</v>
      </c>
      <c r="I632" s="4" t="s">
        <v>9408</v>
      </c>
      <c r="J632" s="4" t="s">
        <v>8285</v>
      </c>
      <c r="K632" s="5" t="s">
        <v>9409</v>
      </c>
      <c r="L632" s="6">
        <v>1</v>
      </c>
      <c r="M632" s="5" t="s">
        <v>125</v>
      </c>
      <c r="N632" s="88" t="s">
        <v>351</v>
      </c>
      <c r="O632" s="4" t="s">
        <v>135</v>
      </c>
      <c r="P632" s="88" t="s">
        <v>349</v>
      </c>
      <c r="Q632" s="4" t="s">
        <v>168</v>
      </c>
      <c r="R632" s="88">
        <v>10</v>
      </c>
      <c r="S632" s="4" t="s">
        <v>286</v>
      </c>
      <c r="T632" s="66" t="str">
        <f t="shared" si="9"/>
        <v xml:space="preserve">10. Reducción de las desigualdades </v>
      </c>
      <c r="U632" s="88" t="s">
        <v>349</v>
      </c>
      <c r="V632" s="4" t="s">
        <v>350</v>
      </c>
      <c r="W632" s="88" t="s">
        <v>3581</v>
      </c>
      <c r="X632" s="4" t="s">
        <v>1702</v>
      </c>
      <c r="Y632" s="88" t="s">
        <v>497</v>
      </c>
      <c r="Z632" s="4" t="s">
        <v>1702</v>
      </c>
      <c r="AA632" s="52" t="s">
        <v>8284</v>
      </c>
      <c r="AB632" s="3" t="s">
        <v>1790</v>
      </c>
      <c r="AC632" s="4" t="s">
        <v>1791</v>
      </c>
      <c r="AD632" s="4" t="s">
        <v>9304</v>
      </c>
      <c r="AE632" s="4" t="s">
        <v>9305</v>
      </c>
      <c r="AF632" s="4" t="s">
        <v>9306</v>
      </c>
      <c r="AG632" s="4" t="s">
        <v>9307</v>
      </c>
      <c r="AH632" s="8">
        <v>0.8</v>
      </c>
      <c r="AI632" s="4" t="s">
        <v>9410</v>
      </c>
      <c r="AJ632" s="4" t="s">
        <v>9411</v>
      </c>
      <c r="AK632" s="4" t="s">
        <v>59</v>
      </c>
      <c r="AL632" s="4" t="s">
        <v>9412</v>
      </c>
      <c r="AM632" s="9">
        <v>0.25</v>
      </c>
      <c r="AN632" s="9">
        <v>0.5</v>
      </c>
      <c r="AO632" s="9">
        <v>0.7</v>
      </c>
      <c r="AP632" s="9">
        <v>0.8</v>
      </c>
      <c r="AQ632" s="6">
        <v>0.95</v>
      </c>
      <c r="AR632" s="5" t="s">
        <v>9413</v>
      </c>
      <c r="AS632" s="5" t="s">
        <v>9322</v>
      </c>
      <c r="AT632" s="4" t="s">
        <v>9369</v>
      </c>
      <c r="AU632" s="4" t="s">
        <v>9370</v>
      </c>
      <c r="AV632" s="4" t="s">
        <v>229</v>
      </c>
      <c r="AW632" s="4" t="s">
        <v>229</v>
      </c>
      <c r="AX632" s="4" t="s">
        <v>229</v>
      </c>
      <c r="AY632" s="4" t="s">
        <v>229</v>
      </c>
      <c r="AZ632" s="4" t="s">
        <v>229</v>
      </c>
      <c r="BA632" s="4" t="s">
        <v>229</v>
      </c>
      <c r="BB632" s="4" t="s">
        <v>229</v>
      </c>
      <c r="BC632" s="4" t="s">
        <v>229</v>
      </c>
      <c r="BD632" s="4" t="s">
        <v>229</v>
      </c>
      <c r="BE632" s="4" t="s">
        <v>229</v>
      </c>
      <c r="BF632" s="4" t="s">
        <v>229</v>
      </c>
      <c r="BG632" s="4" t="s">
        <v>229</v>
      </c>
      <c r="BH632" s="4" t="s">
        <v>229</v>
      </c>
      <c r="BI632" s="4" t="s">
        <v>229</v>
      </c>
      <c r="BJ632" s="4" t="s">
        <v>229</v>
      </c>
      <c r="BK632" s="4" t="s">
        <v>229</v>
      </c>
      <c r="BL632" s="4" t="s">
        <v>229</v>
      </c>
      <c r="BM632" s="4" t="s">
        <v>229</v>
      </c>
      <c r="BN632" s="4" t="s">
        <v>229</v>
      </c>
      <c r="BO632" s="4" t="s">
        <v>229</v>
      </c>
      <c r="BP632" s="4" t="s">
        <v>229</v>
      </c>
      <c r="BQ632" s="4" t="s">
        <v>229</v>
      </c>
      <c r="BR632" s="4" t="s">
        <v>229</v>
      </c>
      <c r="BS632" s="4" t="s">
        <v>229</v>
      </c>
      <c r="BT632" s="4" t="s">
        <v>229</v>
      </c>
      <c r="BU632" s="4" t="s">
        <v>229</v>
      </c>
      <c r="BV632" s="4" t="s">
        <v>229</v>
      </c>
      <c r="BY632" s="67">
        <v>20911253.059999999</v>
      </c>
    </row>
    <row r="633" spans="1:77" ht="15.75" hidden="1">
      <c r="A633" s="49" t="str">
        <f>B633&amp;COUNTIF($B$3:B633,B633)</f>
        <v>08PDIJ11</v>
      </c>
      <c r="B633" s="3" t="s">
        <v>9302</v>
      </c>
      <c r="C633" s="4" t="s">
        <v>9303</v>
      </c>
      <c r="D633" s="4" t="s">
        <v>9304</v>
      </c>
      <c r="E633" s="4" t="s">
        <v>9305</v>
      </c>
      <c r="F633" s="4" t="s">
        <v>9306</v>
      </c>
      <c r="G633" s="4" t="s">
        <v>9307</v>
      </c>
      <c r="H633" s="3" t="s">
        <v>9414</v>
      </c>
      <c r="I633" s="4" t="s">
        <v>9415</v>
      </c>
      <c r="J633" s="4" t="s">
        <v>9416</v>
      </c>
      <c r="K633" s="5" t="s">
        <v>9417</v>
      </c>
      <c r="L633" s="6">
        <v>1</v>
      </c>
      <c r="M633" s="5" t="s">
        <v>125</v>
      </c>
      <c r="N633" s="88">
        <v>3</v>
      </c>
      <c r="O633" s="5" t="s">
        <v>132</v>
      </c>
      <c r="P633" s="88">
        <v>1</v>
      </c>
      <c r="Q633" s="5" t="s">
        <v>1058</v>
      </c>
      <c r="R633" s="88">
        <v>10</v>
      </c>
      <c r="S633" s="4" t="s">
        <v>286</v>
      </c>
      <c r="T633" s="66" t="str">
        <f t="shared" si="9"/>
        <v xml:space="preserve">10. Reducción de las desigualdades </v>
      </c>
      <c r="U633" s="88" t="s">
        <v>349</v>
      </c>
      <c r="V633" s="4" t="s">
        <v>350</v>
      </c>
      <c r="W633" s="88" t="s">
        <v>840</v>
      </c>
      <c r="X633" s="4" t="s">
        <v>1039</v>
      </c>
      <c r="Y633" s="88" t="s">
        <v>497</v>
      </c>
      <c r="Z633" s="4" t="s">
        <v>1059</v>
      </c>
      <c r="AA633" s="52" t="s">
        <v>15469</v>
      </c>
      <c r="AB633" s="3" t="s">
        <v>9418</v>
      </c>
      <c r="AC633" s="4" t="s">
        <v>9419</v>
      </c>
      <c r="AD633" s="4" t="s">
        <v>9420</v>
      </c>
      <c r="AE633" s="4" t="s">
        <v>8289</v>
      </c>
      <c r="AF633" s="4" t="s">
        <v>9421</v>
      </c>
      <c r="AG633" s="4" t="s">
        <v>9422</v>
      </c>
      <c r="AH633" s="8">
        <v>0.8</v>
      </c>
      <c r="AI633" s="4" t="s">
        <v>9423</v>
      </c>
      <c r="AJ633" s="4" t="s">
        <v>9424</v>
      </c>
      <c r="AK633" s="4" t="s">
        <v>59</v>
      </c>
      <c r="AL633" s="4" t="s">
        <v>9412</v>
      </c>
      <c r="AM633" s="9">
        <v>0.25</v>
      </c>
      <c r="AN633" s="9">
        <v>0.5</v>
      </c>
      <c r="AO633" s="9">
        <v>0.7</v>
      </c>
      <c r="AP633" s="9">
        <v>0.8</v>
      </c>
      <c r="AQ633" s="6">
        <v>0.95</v>
      </c>
      <c r="AR633" s="5" t="s">
        <v>9425</v>
      </c>
      <c r="AS633" s="5" t="s">
        <v>9426</v>
      </c>
      <c r="AT633" s="4" t="s">
        <v>9369</v>
      </c>
      <c r="AU633" s="4" t="s">
        <v>9370</v>
      </c>
      <c r="AV633" s="4" t="s">
        <v>229</v>
      </c>
      <c r="AW633" s="4" t="s">
        <v>229</v>
      </c>
      <c r="AX633" s="4" t="s">
        <v>229</v>
      </c>
      <c r="AY633" s="4" t="s">
        <v>229</v>
      </c>
      <c r="AZ633" s="4" t="s">
        <v>229</v>
      </c>
      <c r="BA633" s="4" t="s">
        <v>229</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7">
        <v>30000</v>
      </c>
    </row>
    <row r="634" spans="1:77" ht="15.75" hidden="1">
      <c r="A634" s="49" t="str">
        <f>B634&amp;COUNTIF($B$3:B634,B634)</f>
        <v>08PDIJ12</v>
      </c>
      <c r="B634" s="3" t="s">
        <v>9302</v>
      </c>
      <c r="C634" s="4" t="s">
        <v>9303</v>
      </c>
      <c r="D634" s="4" t="s">
        <v>9304</v>
      </c>
      <c r="E634" s="4" t="s">
        <v>9305</v>
      </c>
      <c r="F634" s="4" t="s">
        <v>9306</v>
      </c>
      <c r="G634" s="4" t="s">
        <v>9307</v>
      </c>
      <c r="H634" s="3" t="s">
        <v>9427</v>
      </c>
      <c r="I634" s="4" t="s">
        <v>9428</v>
      </c>
      <c r="J634" s="4" t="s">
        <v>9429</v>
      </c>
      <c r="K634" s="5" t="s">
        <v>9430</v>
      </c>
      <c r="L634" s="6">
        <v>1</v>
      </c>
      <c r="M634" s="5" t="s">
        <v>125</v>
      </c>
      <c r="N634" s="88">
        <v>6</v>
      </c>
      <c r="O634" s="4" t="s">
        <v>135</v>
      </c>
      <c r="P634" s="88">
        <v>2</v>
      </c>
      <c r="Q634" s="4" t="s">
        <v>168</v>
      </c>
      <c r="R634" s="88">
        <v>3</v>
      </c>
      <c r="S634" s="4" t="s">
        <v>972</v>
      </c>
      <c r="T634" s="66" t="str">
        <f t="shared" si="9"/>
        <v xml:space="preserve">3. Salud y bienestar </v>
      </c>
      <c r="U634" s="88" t="s">
        <v>497</v>
      </c>
      <c r="V634" s="4" t="s">
        <v>34</v>
      </c>
      <c r="W634" s="88" t="s">
        <v>349</v>
      </c>
      <c r="X634" s="4" t="s">
        <v>269</v>
      </c>
      <c r="Y634" s="88" t="s">
        <v>840</v>
      </c>
      <c r="Z634" s="4" t="s">
        <v>270</v>
      </c>
      <c r="AA634" s="52" t="s">
        <v>15450</v>
      </c>
      <c r="AB634" s="3" t="s">
        <v>5338</v>
      </c>
      <c r="AC634" s="4" t="s">
        <v>5339</v>
      </c>
      <c r="AD634" s="4" t="s">
        <v>9431</v>
      </c>
      <c r="AE634" s="4" t="s">
        <v>8289</v>
      </c>
      <c r="AF634" s="4" t="s">
        <v>9432</v>
      </c>
      <c r="AG634" s="4" t="s">
        <v>9433</v>
      </c>
      <c r="AH634" s="8">
        <v>0.8</v>
      </c>
      <c r="AI634" s="4" t="s">
        <v>9434</v>
      </c>
      <c r="AJ634" s="4" t="s">
        <v>9435</v>
      </c>
      <c r="AK634" s="4" t="s">
        <v>59</v>
      </c>
      <c r="AL634" s="4" t="s">
        <v>9436</v>
      </c>
      <c r="AM634" s="9">
        <v>0.25</v>
      </c>
      <c r="AN634" s="9">
        <v>0.5</v>
      </c>
      <c r="AO634" s="9">
        <v>0.7</v>
      </c>
      <c r="AP634" s="9">
        <v>0.8</v>
      </c>
      <c r="AQ634" s="6">
        <v>0.95</v>
      </c>
      <c r="AR634" s="5" t="s">
        <v>9437</v>
      </c>
      <c r="AS634" s="5" t="s">
        <v>9438</v>
      </c>
      <c r="AT634" s="4" t="s">
        <v>9369</v>
      </c>
      <c r="AU634" s="4" t="s">
        <v>9370</v>
      </c>
      <c r="AV634" s="4" t="s">
        <v>229</v>
      </c>
      <c r="AW634" s="4" t="s">
        <v>229</v>
      </c>
      <c r="AX634" s="4" t="s">
        <v>229</v>
      </c>
      <c r="AY634" s="4" t="s">
        <v>229</v>
      </c>
      <c r="AZ634" s="4" t="s">
        <v>229</v>
      </c>
      <c r="BA634" s="4" t="s">
        <v>229</v>
      </c>
      <c r="BB634" s="4" t="s">
        <v>229</v>
      </c>
      <c r="BC634" s="4" t="s">
        <v>229</v>
      </c>
      <c r="BD634" s="4" t="s">
        <v>229</v>
      </c>
      <c r="BE634" s="4" t="s">
        <v>229</v>
      </c>
      <c r="BF634" s="4" t="s">
        <v>229</v>
      </c>
      <c r="BG634" s="4" t="s">
        <v>229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7">
        <v>9360341</v>
      </c>
    </row>
    <row r="635" spans="1:77" ht="15.75" hidden="1">
      <c r="A635" s="49" t="str">
        <f>B635&amp;COUNTIF($B$3:B635,B635)</f>
        <v>08PDPS1</v>
      </c>
      <c r="B635" s="3" t="s">
        <v>9440</v>
      </c>
      <c r="C635" s="4" t="s">
        <v>9441</v>
      </c>
      <c r="D635" s="4" t="s">
        <v>9442</v>
      </c>
      <c r="E635" s="4" t="s">
        <v>9443</v>
      </c>
      <c r="F635" s="4" t="s">
        <v>9444</v>
      </c>
      <c r="G635" s="4" t="s">
        <v>9445</v>
      </c>
      <c r="H635" s="3" t="s">
        <v>9446</v>
      </c>
      <c r="I635" s="4" t="s">
        <v>9447</v>
      </c>
      <c r="J635" s="4" t="s">
        <v>9448</v>
      </c>
      <c r="K635" s="5" t="s">
        <v>9449</v>
      </c>
      <c r="L635" s="6">
        <v>1</v>
      </c>
      <c r="M635" s="5" t="s">
        <v>125</v>
      </c>
      <c r="N635" s="88" t="s">
        <v>840</v>
      </c>
      <c r="O635" s="4" t="s">
        <v>133</v>
      </c>
      <c r="P635" s="88" t="s">
        <v>528</v>
      </c>
      <c r="Q635" s="4" t="s">
        <v>166</v>
      </c>
      <c r="R635" s="88">
        <v>10</v>
      </c>
      <c r="S635" s="4" t="s">
        <v>286</v>
      </c>
      <c r="T635" s="66" t="str">
        <f t="shared" si="9"/>
        <v xml:space="preserve">10. Reducción de las desigualdades </v>
      </c>
      <c r="U635" s="88" t="s">
        <v>497</v>
      </c>
      <c r="V635" s="4" t="s">
        <v>34</v>
      </c>
      <c r="W635" s="88" t="s">
        <v>353</v>
      </c>
      <c r="X635" s="4" t="s">
        <v>461</v>
      </c>
      <c r="Y635" s="88" t="s">
        <v>840</v>
      </c>
      <c r="Z635" s="4" t="s">
        <v>462</v>
      </c>
      <c r="AA635" s="52" t="s">
        <v>15452</v>
      </c>
      <c r="AB635" s="3" t="s">
        <v>9450</v>
      </c>
      <c r="AC635" s="4" t="s">
        <v>9451</v>
      </c>
      <c r="AD635" s="4" t="s">
        <v>9452</v>
      </c>
      <c r="AE635" s="4" t="s">
        <v>9453</v>
      </c>
      <c r="AF635" s="4" t="s">
        <v>9454</v>
      </c>
      <c r="AG635" s="4" t="s">
        <v>9455</v>
      </c>
      <c r="AH635" s="8">
        <v>1</v>
      </c>
      <c r="AI635" s="4" t="s">
        <v>9456</v>
      </c>
      <c r="AJ635" s="4" t="s">
        <v>9457</v>
      </c>
      <c r="AK635" s="4" t="s">
        <v>59</v>
      </c>
      <c r="AL635" s="4" t="s">
        <v>9458</v>
      </c>
      <c r="AM635" s="9">
        <v>0.25</v>
      </c>
      <c r="AN635" s="9">
        <v>0.35</v>
      </c>
      <c r="AO635" s="9">
        <v>0.7</v>
      </c>
      <c r="AP635" s="9">
        <v>1</v>
      </c>
      <c r="AQ635" s="6">
        <v>1.05</v>
      </c>
      <c r="AR635" s="5" t="s">
        <v>9459</v>
      </c>
      <c r="AS635" s="5" t="s">
        <v>9460</v>
      </c>
      <c r="AT635" s="4" t="s">
        <v>9461</v>
      </c>
      <c r="AU635" s="4" t="s">
        <v>9462</v>
      </c>
      <c r="AV635" s="4" t="s">
        <v>229</v>
      </c>
      <c r="AW635" s="4" t="s">
        <v>229</v>
      </c>
      <c r="AX635" s="4" t="s">
        <v>229</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W635" t="s">
        <v>120</v>
      </c>
      <c r="BY635" s="67">
        <v>1112755</v>
      </c>
    </row>
    <row r="636" spans="1:77" ht="15.75" hidden="1">
      <c r="A636" s="49" t="str">
        <f>B636&amp;COUNTIF($B$3:B636,B636)</f>
        <v>08PDPS2</v>
      </c>
      <c r="B636" s="3" t="s">
        <v>9440</v>
      </c>
      <c r="C636" s="4" t="s">
        <v>9441</v>
      </c>
      <c r="D636" s="4" t="s">
        <v>9442</v>
      </c>
      <c r="E636" s="4" t="s">
        <v>9443</v>
      </c>
      <c r="F636" s="4" t="s">
        <v>9444</v>
      </c>
      <c r="G636" s="4" t="s">
        <v>9445</v>
      </c>
      <c r="H636" s="3" t="s">
        <v>14</v>
      </c>
      <c r="I636" s="4" t="s">
        <v>16</v>
      </c>
      <c r="J636" s="4" t="s">
        <v>1941</v>
      </c>
      <c r="K636" s="5" t="s">
        <v>9463</v>
      </c>
      <c r="L636" s="6">
        <v>1</v>
      </c>
      <c r="M636" s="5" t="s">
        <v>125</v>
      </c>
      <c r="N636" s="88" t="s">
        <v>840</v>
      </c>
      <c r="O636" s="5" t="s">
        <v>133</v>
      </c>
      <c r="P636" s="88" t="s">
        <v>528</v>
      </c>
      <c r="Q636" s="5" t="s">
        <v>166</v>
      </c>
      <c r="R636" s="88" t="s">
        <v>1593</v>
      </c>
      <c r="S636" s="4" t="s">
        <v>286</v>
      </c>
      <c r="T636" s="66" t="str">
        <f t="shared" si="9"/>
        <v xml:space="preserve">10. Reducción de las desigualdades </v>
      </c>
      <c r="U636" s="88" t="s">
        <v>497</v>
      </c>
      <c r="V636" s="4" t="s">
        <v>34</v>
      </c>
      <c r="W636" s="88" t="s">
        <v>353</v>
      </c>
      <c r="X636" s="4" t="s">
        <v>461</v>
      </c>
      <c r="Y636" s="88" t="s">
        <v>840</v>
      </c>
      <c r="Z636" s="4" t="s">
        <v>462</v>
      </c>
      <c r="AA636" s="52" t="s">
        <v>15452</v>
      </c>
      <c r="AB636" s="3" t="s">
        <v>42</v>
      </c>
      <c r="AC636" s="4" t="s">
        <v>44</v>
      </c>
      <c r="AD636" s="4" t="s">
        <v>9464</v>
      </c>
      <c r="AE636" s="4" t="s">
        <v>9465</v>
      </c>
      <c r="AF636" s="4" t="s">
        <v>9466</v>
      </c>
      <c r="AG636" s="4" t="s">
        <v>9467</v>
      </c>
      <c r="AH636" s="19">
        <v>6192</v>
      </c>
      <c r="AI636" s="4" t="s">
        <v>9468</v>
      </c>
      <c r="AJ636" s="4" t="s">
        <v>9469</v>
      </c>
      <c r="AK636" s="4" t="s">
        <v>403</v>
      </c>
      <c r="AL636" s="4" t="s">
        <v>9470</v>
      </c>
      <c r="AM636" s="19">
        <v>1548</v>
      </c>
      <c r="AN636" s="19">
        <v>3096</v>
      </c>
      <c r="AO636" s="19">
        <v>4644</v>
      </c>
      <c r="AP636" s="19">
        <v>6192</v>
      </c>
      <c r="AQ636" s="3" t="s">
        <v>9471</v>
      </c>
      <c r="AR636" s="5" t="s">
        <v>9472</v>
      </c>
      <c r="AS636" s="5" t="s">
        <v>9473</v>
      </c>
      <c r="AT636" s="4" t="s">
        <v>9474</v>
      </c>
      <c r="AU636" s="4" t="s">
        <v>9475</v>
      </c>
      <c r="AV636" s="4" t="s">
        <v>229</v>
      </c>
      <c r="AW636" s="4" t="s">
        <v>229</v>
      </c>
      <c r="AX636" s="4" t="s">
        <v>229</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7">
        <v>118582780.08</v>
      </c>
    </row>
    <row r="637" spans="1:77" ht="15.75" hidden="1">
      <c r="A637" s="49" t="str">
        <f>B637&amp;COUNTIF($B$3:B637,B637)</f>
        <v>08PDPS3</v>
      </c>
      <c r="B637" s="3" t="s">
        <v>9440</v>
      </c>
      <c r="C637" s="4" t="s">
        <v>9441</v>
      </c>
      <c r="D637" s="4" t="s">
        <v>9442</v>
      </c>
      <c r="E637" s="4" t="s">
        <v>9443</v>
      </c>
      <c r="F637" s="4" t="s">
        <v>9444</v>
      </c>
      <c r="G637" s="4" t="s">
        <v>9445</v>
      </c>
      <c r="H637" s="3" t="s">
        <v>231</v>
      </c>
      <c r="I637" s="4" t="s">
        <v>232</v>
      </c>
      <c r="J637" s="4" t="s">
        <v>9476</v>
      </c>
      <c r="K637" s="5" t="s">
        <v>9477</v>
      </c>
      <c r="L637" s="6">
        <v>1</v>
      </c>
      <c r="M637" s="5" t="s">
        <v>125</v>
      </c>
      <c r="N637" s="88" t="s">
        <v>351</v>
      </c>
      <c r="O637" s="4" t="s">
        <v>135</v>
      </c>
      <c r="P637" s="88" t="s">
        <v>840</v>
      </c>
      <c r="Q637" s="4" t="s">
        <v>170</v>
      </c>
      <c r="R637" s="88">
        <v>16</v>
      </c>
      <c r="S637" s="4" t="s">
        <v>31</v>
      </c>
      <c r="T637" s="66" t="str">
        <f t="shared" si="9"/>
        <v>16. Paz, justicia e instituciones sólidas</v>
      </c>
      <c r="U637" s="88" t="s">
        <v>497</v>
      </c>
      <c r="V637" s="4" t="s">
        <v>34</v>
      </c>
      <c r="W637" s="88" t="s">
        <v>3581</v>
      </c>
      <c r="X637" s="4" t="s">
        <v>235</v>
      </c>
      <c r="Y637" s="88" t="s">
        <v>349</v>
      </c>
      <c r="Z637" s="4" t="s">
        <v>236</v>
      </c>
      <c r="AA637" s="52" t="s">
        <v>15449</v>
      </c>
      <c r="AB637" s="3" t="s">
        <v>237</v>
      </c>
      <c r="AC637" s="4" t="s">
        <v>238</v>
      </c>
      <c r="AD637" s="4" t="s">
        <v>9478</v>
      </c>
      <c r="AE637" s="4" t="s">
        <v>9479</v>
      </c>
      <c r="AF637" s="4" t="s">
        <v>9480</v>
      </c>
      <c r="AG637" s="4" t="s">
        <v>9481</v>
      </c>
      <c r="AH637" s="6">
        <v>15</v>
      </c>
      <c r="AI637" s="4" t="s">
        <v>9482</v>
      </c>
      <c r="AJ637" s="4" t="s">
        <v>9483</v>
      </c>
      <c r="AK637" s="4" t="s">
        <v>844</v>
      </c>
      <c r="AL637" s="4" t="s">
        <v>9484</v>
      </c>
      <c r="AM637" s="6">
        <v>2</v>
      </c>
      <c r="AN637" s="6">
        <v>5</v>
      </c>
      <c r="AO637" s="6">
        <v>10</v>
      </c>
      <c r="AP637" s="6">
        <v>15</v>
      </c>
      <c r="AQ637" s="3" t="s">
        <v>9485</v>
      </c>
      <c r="AR637" s="5" t="s">
        <v>9486</v>
      </c>
      <c r="AS637" s="5" t="s">
        <v>9487</v>
      </c>
      <c r="AT637" s="4" t="s">
        <v>9461</v>
      </c>
      <c r="AU637" s="4" t="s">
        <v>9462</v>
      </c>
      <c r="AV637" s="4" t="s">
        <v>229</v>
      </c>
      <c r="AW637" s="4" t="s">
        <v>229</v>
      </c>
      <c r="AX637" s="4" t="s">
        <v>229</v>
      </c>
      <c r="AY637" s="4" t="s">
        <v>229</v>
      </c>
      <c r="AZ637" s="4" t="s">
        <v>229</v>
      </c>
      <c r="BA637" s="4" t="s">
        <v>229</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7">
        <v>479963</v>
      </c>
    </row>
    <row r="638" spans="1:77" ht="15.75" hidden="1">
      <c r="A638" s="49" t="str">
        <f>B638&amp;COUNTIF($B$3:B638,B638)</f>
        <v>08PDPS4</v>
      </c>
      <c r="B638" s="3" t="s">
        <v>9440</v>
      </c>
      <c r="C638" s="4" t="s">
        <v>9441</v>
      </c>
      <c r="D638" s="4" t="s">
        <v>9442</v>
      </c>
      <c r="E638" s="4" t="s">
        <v>9443</v>
      </c>
      <c r="F638" s="4" t="s">
        <v>9444</v>
      </c>
      <c r="G638" s="4" t="s">
        <v>9445</v>
      </c>
      <c r="H638" s="3" t="s">
        <v>248</v>
      </c>
      <c r="I638" s="4" t="s">
        <v>249</v>
      </c>
      <c r="J638" s="4" t="s">
        <v>9488</v>
      </c>
      <c r="K638" s="5" t="s">
        <v>9489</v>
      </c>
      <c r="L638" s="6">
        <v>1</v>
      </c>
      <c r="M638" s="5" t="s">
        <v>125</v>
      </c>
      <c r="N638" s="88" t="s">
        <v>840</v>
      </c>
      <c r="O638" s="5" t="s">
        <v>133</v>
      </c>
      <c r="P638" s="88" t="s">
        <v>528</v>
      </c>
      <c r="Q638" s="5" t="s">
        <v>166</v>
      </c>
      <c r="R638" s="88">
        <v>16</v>
      </c>
      <c r="S638" s="4" t="s">
        <v>31</v>
      </c>
      <c r="T638" s="66" t="str">
        <f t="shared" si="9"/>
        <v>16. Paz, justicia e instituciones sólidas</v>
      </c>
      <c r="U638" s="88" t="s">
        <v>497</v>
      </c>
      <c r="V638" s="4" t="s">
        <v>34</v>
      </c>
      <c r="W638" s="88" t="s">
        <v>528</v>
      </c>
      <c r="X638" s="4" t="s">
        <v>37</v>
      </c>
      <c r="Y638" s="88" t="s">
        <v>840</v>
      </c>
      <c r="Z638" s="4" t="s">
        <v>252</v>
      </c>
      <c r="AA638" s="52" t="s">
        <v>122</v>
      </c>
      <c r="AB638" s="3" t="s">
        <v>253</v>
      </c>
      <c r="AC638" s="4" t="s">
        <v>254</v>
      </c>
      <c r="AD638" s="4" t="s">
        <v>9490</v>
      </c>
      <c r="AE638" s="4" t="s">
        <v>2070</v>
      </c>
      <c r="AF638" s="4" t="s">
        <v>9491</v>
      </c>
      <c r="AG638" s="4" t="s">
        <v>9492</v>
      </c>
      <c r="AH638" s="6">
        <v>150</v>
      </c>
      <c r="AI638" s="4" t="s">
        <v>9493</v>
      </c>
      <c r="AJ638" s="4" t="s">
        <v>9494</v>
      </c>
      <c r="AK638" s="4" t="s">
        <v>844</v>
      </c>
      <c r="AL638" s="4" t="s">
        <v>9495</v>
      </c>
      <c r="AM638" s="6">
        <v>37</v>
      </c>
      <c r="AN638" s="6">
        <v>74</v>
      </c>
      <c r="AO638" s="6">
        <v>110</v>
      </c>
      <c r="AP638" s="6">
        <v>150</v>
      </c>
      <c r="AQ638" s="3" t="s">
        <v>9496</v>
      </c>
      <c r="AR638" s="5" t="s">
        <v>9497</v>
      </c>
      <c r="AS638" s="5" t="s">
        <v>9467</v>
      </c>
      <c r="AT638" s="4" t="s">
        <v>9474</v>
      </c>
      <c r="AU638" s="4" t="s">
        <v>9475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7">
        <v>21024385</v>
      </c>
    </row>
    <row r="639" spans="1:77" ht="15.75" hidden="1">
      <c r="A639" s="49" t="str">
        <f>B639&amp;COUNTIF($B$3:B639,B639)</f>
        <v>08PDPS5</v>
      </c>
      <c r="B639" s="3" t="s">
        <v>9440</v>
      </c>
      <c r="C639" s="4" t="s">
        <v>9441</v>
      </c>
      <c r="D639" s="4" t="s">
        <v>9442</v>
      </c>
      <c r="E639" s="4" t="s">
        <v>9443</v>
      </c>
      <c r="F639" s="4" t="s">
        <v>9444</v>
      </c>
      <c r="G639" s="4" t="s">
        <v>9445</v>
      </c>
      <c r="H639" s="3" t="s">
        <v>263</v>
      </c>
      <c r="I639" s="4" t="s">
        <v>264</v>
      </c>
      <c r="J639" s="4" t="s">
        <v>9498</v>
      </c>
      <c r="K639" s="5" t="s">
        <v>9499</v>
      </c>
      <c r="L639" s="6">
        <v>1</v>
      </c>
      <c r="M639" s="5" t="s">
        <v>125</v>
      </c>
      <c r="N639" s="88">
        <v>5</v>
      </c>
      <c r="O639" s="4" t="s">
        <v>134</v>
      </c>
      <c r="P639" s="88">
        <v>0</v>
      </c>
      <c r="Q639" s="4" t="s">
        <v>134</v>
      </c>
      <c r="R639" s="88">
        <v>5</v>
      </c>
      <c r="S639" s="4" t="s">
        <v>268</v>
      </c>
      <c r="T639" s="66" t="str">
        <f t="shared" si="9"/>
        <v xml:space="preserve">5. Igualdad de género </v>
      </c>
      <c r="U639" s="88" t="s">
        <v>497</v>
      </c>
      <c r="V639" s="4" t="s">
        <v>34</v>
      </c>
      <c r="W639" s="88" t="s">
        <v>349</v>
      </c>
      <c r="X639" s="4" t="s">
        <v>269</v>
      </c>
      <c r="Y639" s="88" t="s">
        <v>840</v>
      </c>
      <c r="Z639" s="4" t="s">
        <v>270</v>
      </c>
      <c r="AA639" s="52" t="s">
        <v>15450</v>
      </c>
      <c r="AB639" s="3" t="s">
        <v>271</v>
      </c>
      <c r="AC639" s="4" t="s">
        <v>272</v>
      </c>
      <c r="AD639" s="4" t="s">
        <v>9500</v>
      </c>
      <c r="AE639" s="4" t="s">
        <v>9501</v>
      </c>
      <c r="AF639" s="4" t="s">
        <v>9502</v>
      </c>
      <c r="AG639" s="4" t="s">
        <v>9503</v>
      </c>
      <c r="AH639" s="6">
        <v>60</v>
      </c>
      <c r="AI639" s="4" t="s">
        <v>9504</v>
      </c>
      <c r="AJ639" s="4" t="s">
        <v>9505</v>
      </c>
      <c r="AK639" s="4" t="s">
        <v>403</v>
      </c>
      <c r="AL639" s="4" t="s">
        <v>9506</v>
      </c>
      <c r="AM639" s="6">
        <v>15</v>
      </c>
      <c r="AN639" s="6">
        <v>30</v>
      </c>
      <c r="AO639" s="6">
        <v>45</v>
      </c>
      <c r="AP639" s="6">
        <v>60</v>
      </c>
      <c r="AQ639" s="3" t="s">
        <v>9507</v>
      </c>
      <c r="AR639" s="5" t="s">
        <v>9503</v>
      </c>
      <c r="AS639" s="5" t="s">
        <v>9508</v>
      </c>
      <c r="AT639" s="4" t="s">
        <v>9509</v>
      </c>
      <c r="AU639" s="4" t="s">
        <v>9510</v>
      </c>
      <c r="AV639" s="4" t="s">
        <v>9511</v>
      </c>
      <c r="AW639" s="4" t="s">
        <v>9509</v>
      </c>
      <c r="AX639" s="4" t="s">
        <v>9510</v>
      </c>
      <c r="AY639" s="4" t="s">
        <v>229</v>
      </c>
      <c r="AZ639" s="4" t="s">
        <v>229</v>
      </c>
      <c r="BA639" s="4" t="s">
        <v>229</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7">
        <v>660000</v>
      </c>
    </row>
    <row r="640" spans="1:77" ht="15.75" hidden="1">
      <c r="A640" s="49" t="str">
        <f>B640&amp;COUNTIF($B$3:B640,B640)</f>
        <v>08PDPS6</v>
      </c>
      <c r="B640" s="3" t="s">
        <v>9440</v>
      </c>
      <c r="C640" s="4" t="s">
        <v>9441</v>
      </c>
      <c r="D640" s="4" t="s">
        <v>9442</v>
      </c>
      <c r="E640" s="4" t="s">
        <v>9443</v>
      </c>
      <c r="F640" s="4" t="s">
        <v>9444</v>
      </c>
      <c r="G640" s="4" t="s">
        <v>9445</v>
      </c>
      <c r="H640" s="3" t="s">
        <v>282</v>
      </c>
      <c r="I640" s="4" t="s">
        <v>283</v>
      </c>
      <c r="J640" s="4" t="s">
        <v>9512</v>
      </c>
      <c r="K640" s="5" t="s">
        <v>9513</v>
      </c>
      <c r="L640" s="6">
        <v>1</v>
      </c>
      <c r="M640" s="5" t="s">
        <v>125</v>
      </c>
      <c r="N640" s="88">
        <v>6</v>
      </c>
      <c r="O640" s="5" t="s">
        <v>135</v>
      </c>
      <c r="P640" s="88">
        <v>0</v>
      </c>
      <c r="Q640" s="5" t="s">
        <v>135</v>
      </c>
      <c r="R640" s="88">
        <v>10</v>
      </c>
      <c r="S640" s="4" t="s">
        <v>286</v>
      </c>
      <c r="T640" s="66" t="str">
        <f t="shared" si="9"/>
        <v xml:space="preserve">10. Reducción de las desigualdades </v>
      </c>
      <c r="U640" s="88" t="s">
        <v>497</v>
      </c>
      <c r="V640" s="4" t="s">
        <v>34</v>
      </c>
      <c r="W640" s="88" t="s">
        <v>349</v>
      </c>
      <c r="X640" s="4" t="s">
        <v>269</v>
      </c>
      <c r="Y640" s="88" t="s">
        <v>840</v>
      </c>
      <c r="Z640" s="4" t="s">
        <v>270</v>
      </c>
      <c r="AA640" s="52" t="s">
        <v>15450</v>
      </c>
      <c r="AB640" s="3" t="s">
        <v>287</v>
      </c>
      <c r="AC640" s="4" t="s">
        <v>288</v>
      </c>
      <c r="AD640" s="4" t="s">
        <v>9514</v>
      </c>
      <c r="AE640" s="4" t="s">
        <v>2456</v>
      </c>
      <c r="AF640" s="4" t="s">
        <v>9515</v>
      </c>
      <c r="AG640" s="4" t="s">
        <v>9516</v>
      </c>
      <c r="AH640" s="6">
        <v>100</v>
      </c>
      <c r="AI640" s="4" t="s">
        <v>9517</v>
      </c>
      <c r="AJ640" s="4" t="s">
        <v>9518</v>
      </c>
      <c r="AK640" s="4" t="s">
        <v>844</v>
      </c>
      <c r="AL640" s="4" t="s">
        <v>9519</v>
      </c>
      <c r="AM640" s="6">
        <v>25</v>
      </c>
      <c r="AN640" s="6">
        <v>50</v>
      </c>
      <c r="AO640" s="6">
        <v>75</v>
      </c>
      <c r="AP640" s="6">
        <v>100</v>
      </c>
      <c r="AQ640" s="3" t="s">
        <v>9520</v>
      </c>
      <c r="AR640" s="5" t="s">
        <v>9521</v>
      </c>
      <c r="AS640" s="5" t="s">
        <v>9522</v>
      </c>
      <c r="AT640" s="4" t="s">
        <v>9461</v>
      </c>
      <c r="AU640" s="4" t="s">
        <v>9462</v>
      </c>
      <c r="AV640" s="4" t="s">
        <v>9523</v>
      </c>
      <c r="AW640" s="4" t="s">
        <v>9524</v>
      </c>
      <c r="AX640" s="4" t="s">
        <v>9525</v>
      </c>
      <c r="AY640" s="4" t="s">
        <v>9526</v>
      </c>
      <c r="AZ640" s="4" t="s">
        <v>9524</v>
      </c>
      <c r="BA640" s="4" t="s">
        <v>9525</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7">
        <v>1070139</v>
      </c>
    </row>
    <row r="641" spans="1:77" ht="15.75" hidden="1">
      <c r="A641" s="49" t="str">
        <f>B641&amp;COUNTIF($B$3:B641,B641)</f>
        <v>08PDPS7</v>
      </c>
      <c r="B641" s="3" t="s">
        <v>9440</v>
      </c>
      <c r="C641" s="4" t="s">
        <v>9441</v>
      </c>
      <c r="D641" s="4" t="s">
        <v>9442</v>
      </c>
      <c r="E641" s="4" t="s">
        <v>9443</v>
      </c>
      <c r="F641" s="4" t="s">
        <v>9444</v>
      </c>
      <c r="G641" s="4" t="s">
        <v>9445</v>
      </c>
      <c r="H641" s="3" t="s">
        <v>345</v>
      </c>
      <c r="I641" s="4" t="s">
        <v>346</v>
      </c>
      <c r="J641" s="4" t="s">
        <v>347</v>
      </c>
      <c r="K641" s="5" t="s">
        <v>9545</v>
      </c>
      <c r="L641" s="6">
        <v>1</v>
      </c>
      <c r="M641" s="5" t="s">
        <v>125</v>
      </c>
      <c r="N641" s="88" t="s">
        <v>351</v>
      </c>
      <c r="O641" s="5" t="s">
        <v>135</v>
      </c>
      <c r="P641" s="88" t="s">
        <v>497</v>
      </c>
      <c r="Q641" s="5" t="s">
        <v>167</v>
      </c>
      <c r="R641" s="88" t="s">
        <v>1593</v>
      </c>
      <c r="S641" s="4" t="s">
        <v>286</v>
      </c>
      <c r="T641" s="66" t="str">
        <f t="shared" si="9"/>
        <v xml:space="preserve">10. Reducción de las desigualdades </v>
      </c>
      <c r="U641" s="88" t="s">
        <v>349</v>
      </c>
      <c r="V641" s="4" t="s">
        <v>350</v>
      </c>
      <c r="W641" s="88" t="s">
        <v>351</v>
      </c>
      <c r="X641" s="4" t="s">
        <v>352</v>
      </c>
      <c r="Y641" s="88" t="s">
        <v>353</v>
      </c>
      <c r="Z641" s="4" t="s">
        <v>354</v>
      </c>
      <c r="AA641" s="52" t="s">
        <v>1351</v>
      </c>
      <c r="AB641" s="3" t="s">
        <v>2510</v>
      </c>
      <c r="AC641" s="4" t="s">
        <v>355</v>
      </c>
      <c r="AD641" s="4" t="s">
        <v>356</v>
      </c>
      <c r="AE641" s="4" t="s">
        <v>357</v>
      </c>
      <c r="AF641" s="4" t="s">
        <v>358</v>
      </c>
      <c r="AG641" s="4" t="s">
        <v>359</v>
      </c>
      <c r="AH641" s="8">
        <v>1</v>
      </c>
      <c r="AI641" s="4" t="s">
        <v>360</v>
      </c>
      <c r="AJ641" s="4" t="s">
        <v>361</v>
      </c>
      <c r="AK641" s="4" t="s">
        <v>59</v>
      </c>
      <c r="AL641" s="4" t="s">
        <v>362</v>
      </c>
      <c r="AM641" s="3">
        <v>0</v>
      </c>
      <c r="AN641" s="3">
        <v>0.5</v>
      </c>
      <c r="AO641" s="3">
        <v>1</v>
      </c>
      <c r="AP641" s="3">
        <v>1</v>
      </c>
      <c r="AQ641" s="3">
        <v>1</v>
      </c>
      <c r="AR641" s="4" t="s">
        <v>363</v>
      </c>
      <c r="AS641" s="4" t="s">
        <v>364</v>
      </c>
      <c r="AT641" s="4" t="s">
        <v>362</v>
      </c>
      <c r="AU641" s="4" t="s">
        <v>362</v>
      </c>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Y641" s="67">
        <v>260000</v>
      </c>
    </row>
    <row r="642" spans="1:77" ht="15.75" hidden="1">
      <c r="A642" s="49" t="str">
        <f>B642&amp;COUNTIF($B$3:B642,B642)</f>
        <v>08PDPS8</v>
      </c>
      <c r="B642" s="3" t="s">
        <v>9440</v>
      </c>
      <c r="C642" s="4" t="s">
        <v>9441</v>
      </c>
      <c r="D642" s="4" t="s">
        <v>9442</v>
      </c>
      <c r="E642" s="4" t="s">
        <v>9443</v>
      </c>
      <c r="F642" s="4" t="s">
        <v>9444</v>
      </c>
      <c r="G642" s="4" t="s">
        <v>9445</v>
      </c>
      <c r="H642" s="3" t="s">
        <v>9527</v>
      </c>
      <c r="I642" s="4" t="s">
        <v>9528</v>
      </c>
      <c r="J642" s="4" t="s">
        <v>9529</v>
      </c>
      <c r="K642" s="5" t="s">
        <v>9530</v>
      </c>
      <c r="L642" s="6">
        <v>1</v>
      </c>
      <c r="M642" s="5" t="s">
        <v>125</v>
      </c>
      <c r="N642" s="88">
        <v>4</v>
      </c>
      <c r="O642" s="4" t="s">
        <v>133</v>
      </c>
      <c r="P642" s="88">
        <v>3</v>
      </c>
      <c r="Q642" s="4" t="s">
        <v>166</v>
      </c>
      <c r="R642" s="88">
        <v>10</v>
      </c>
      <c r="S642" s="4" t="s">
        <v>286</v>
      </c>
      <c r="T642" s="66" t="str">
        <f t="shared" si="9"/>
        <v xml:space="preserve">10. Reducción de las desigualdades </v>
      </c>
      <c r="U642" s="88" t="s">
        <v>497</v>
      </c>
      <c r="V642" s="4" t="s">
        <v>34</v>
      </c>
      <c r="W642" s="88" t="s">
        <v>353</v>
      </c>
      <c r="X642" s="4" t="s">
        <v>461</v>
      </c>
      <c r="Y642" s="88" t="s">
        <v>840</v>
      </c>
      <c r="Z642" s="4" t="s">
        <v>462</v>
      </c>
      <c r="AA642" s="52" t="s">
        <v>15452</v>
      </c>
      <c r="AB642" s="3" t="s">
        <v>1228</v>
      </c>
      <c r="AC642" s="4" t="s">
        <v>1229</v>
      </c>
      <c r="AD642" s="4" t="s">
        <v>9531</v>
      </c>
      <c r="AE642" s="4" t="s">
        <v>9532</v>
      </c>
      <c r="AF642" s="4" t="s">
        <v>9533</v>
      </c>
      <c r="AG642" s="4" t="s">
        <v>9534</v>
      </c>
      <c r="AH642" s="8">
        <v>1</v>
      </c>
      <c r="AI642" s="4" t="s">
        <v>9535</v>
      </c>
      <c r="AJ642" s="4" t="s">
        <v>9536</v>
      </c>
      <c r="AK642" s="4" t="s">
        <v>59</v>
      </c>
      <c r="AL642" s="4" t="s">
        <v>9537</v>
      </c>
      <c r="AM642" s="9">
        <v>0.12</v>
      </c>
      <c r="AN642" s="9">
        <v>0.64</v>
      </c>
      <c r="AO642" s="9">
        <v>0.76</v>
      </c>
      <c r="AP642" s="9">
        <v>1</v>
      </c>
      <c r="AQ642" s="6">
        <v>1.06</v>
      </c>
      <c r="AR642" s="5" t="s">
        <v>9538</v>
      </c>
      <c r="AS642" s="5" t="s">
        <v>9539</v>
      </c>
      <c r="AT642" s="4" t="s">
        <v>9540</v>
      </c>
      <c r="AU642" s="4" t="s">
        <v>9541</v>
      </c>
      <c r="AV642" s="4" t="s">
        <v>9542</v>
      </c>
      <c r="AW642" s="4" t="s">
        <v>9540</v>
      </c>
      <c r="AX642" s="4" t="s">
        <v>9541</v>
      </c>
      <c r="AY642" s="4" t="s">
        <v>9543</v>
      </c>
      <c r="AZ642" s="4" t="s">
        <v>9540</v>
      </c>
      <c r="BA642" s="4" t="s">
        <v>9541</v>
      </c>
      <c r="BB642" s="4" t="s">
        <v>9544</v>
      </c>
      <c r="BC642" s="4" t="s">
        <v>9540</v>
      </c>
      <c r="BD642" s="4" t="s">
        <v>9541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7">
        <v>240000000</v>
      </c>
    </row>
    <row r="643" spans="1:77" ht="15.75" hidden="1">
      <c r="A643" s="49" t="str">
        <f>B643&amp;COUNTIF($B$3:B643,B643)</f>
        <v>09C0011</v>
      </c>
      <c r="B643" s="3" t="s">
        <v>9546</v>
      </c>
      <c r="C643" s="4" t="s">
        <v>9547</v>
      </c>
      <c r="D643" s="4" t="s">
        <v>9548</v>
      </c>
      <c r="E643" s="4" t="s">
        <v>9549</v>
      </c>
      <c r="F643" s="4" t="s">
        <v>9550</v>
      </c>
      <c r="G643" s="4" t="s">
        <v>545</v>
      </c>
      <c r="H643" s="3" t="s">
        <v>9604</v>
      </c>
      <c r="I643" s="4" t="s">
        <v>9605</v>
      </c>
      <c r="J643" s="4" t="s">
        <v>9606</v>
      </c>
      <c r="K643" s="5" t="s">
        <v>9607</v>
      </c>
      <c r="L643" s="6">
        <v>2</v>
      </c>
      <c r="M643" s="5" t="s">
        <v>22</v>
      </c>
      <c r="N643" s="88" t="s">
        <v>497</v>
      </c>
      <c r="O643" s="4" t="s">
        <v>137</v>
      </c>
      <c r="P643" s="88" t="s">
        <v>3581</v>
      </c>
      <c r="Q643" s="4" t="s">
        <v>179</v>
      </c>
      <c r="R643" s="88">
        <v>16</v>
      </c>
      <c r="S643" s="4" t="s">
        <v>31</v>
      </c>
      <c r="T643" s="66" t="str">
        <f t="shared" ref="T643:T706" si="10">R643&amp;". "&amp;S643</f>
        <v>16. Paz, justicia e instituciones sólidas</v>
      </c>
      <c r="U643" s="88" t="s">
        <v>497</v>
      </c>
      <c r="V643" s="4" t="s">
        <v>34</v>
      </c>
      <c r="W643" s="88" t="s">
        <v>498</v>
      </c>
      <c r="X643" s="4" t="s">
        <v>9575</v>
      </c>
      <c r="Y643" s="88" t="s">
        <v>349</v>
      </c>
      <c r="Z643" s="4" t="s">
        <v>9576</v>
      </c>
      <c r="AA643" s="52" t="s">
        <v>15496</v>
      </c>
      <c r="AB643" s="3" t="s">
        <v>9608</v>
      </c>
      <c r="AC643" s="4" t="s">
        <v>9609</v>
      </c>
      <c r="AD643" s="4" t="s">
        <v>9610</v>
      </c>
      <c r="AE643" s="4" t="s">
        <v>9611</v>
      </c>
      <c r="AF643" s="4" t="s">
        <v>9612</v>
      </c>
      <c r="AG643" s="4" t="s">
        <v>9613</v>
      </c>
      <c r="AH643" s="8">
        <v>1</v>
      </c>
      <c r="AI643" s="4" t="s">
        <v>9614</v>
      </c>
      <c r="AJ643" s="4" t="s">
        <v>9615</v>
      </c>
      <c r="AK643" s="4" t="s">
        <v>59</v>
      </c>
      <c r="AL643" s="4" t="s">
        <v>9616</v>
      </c>
      <c r="AM643" s="9">
        <v>0.25</v>
      </c>
      <c r="AN643" s="9">
        <v>0.5</v>
      </c>
      <c r="AO643" s="9">
        <v>0.75</v>
      </c>
      <c r="AP643" s="9">
        <v>1</v>
      </c>
      <c r="AQ643" s="6">
        <v>1</v>
      </c>
      <c r="AR643" s="5" t="s">
        <v>9617</v>
      </c>
      <c r="AS643" s="5" t="s">
        <v>9618</v>
      </c>
      <c r="AT643" s="4" t="s">
        <v>9619</v>
      </c>
      <c r="AU643" s="4" t="s">
        <v>9620</v>
      </c>
      <c r="AV643" s="4" t="s">
        <v>9621</v>
      </c>
      <c r="AW643" s="4" t="s">
        <v>9619</v>
      </c>
      <c r="AX643" s="4" t="s">
        <v>9620</v>
      </c>
      <c r="AY643" s="4" t="s">
        <v>9622</v>
      </c>
      <c r="AZ643" s="4" t="s">
        <v>9619</v>
      </c>
      <c r="BA643" s="4" t="s">
        <v>9620</v>
      </c>
      <c r="BB643" s="4" t="s">
        <v>9623</v>
      </c>
      <c r="BC643" s="4" t="s">
        <v>9619</v>
      </c>
      <c r="BD643" s="4" t="s">
        <v>9620</v>
      </c>
      <c r="BE643" s="4" t="s">
        <v>9624</v>
      </c>
      <c r="BF643" s="4" t="s">
        <v>9619</v>
      </c>
      <c r="BG643" s="4" t="s">
        <v>9620</v>
      </c>
      <c r="BH643" s="4" t="s">
        <v>9625</v>
      </c>
      <c r="BI643" s="4" t="s">
        <v>9626</v>
      </c>
      <c r="BJ643" s="4" t="s">
        <v>9627</v>
      </c>
      <c r="BK643" s="4" t="s">
        <v>9628</v>
      </c>
      <c r="BL643" s="4" t="s">
        <v>9629</v>
      </c>
      <c r="BM643" s="4" t="s">
        <v>9630</v>
      </c>
      <c r="BN643" s="4" t="s">
        <v>9631</v>
      </c>
      <c r="BO643" s="4" t="s">
        <v>9632</v>
      </c>
      <c r="BP643" s="4" t="s">
        <v>9633</v>
      </c>
      <c r="BQ643" s="4" t="s">
        <v>229</v>
      </c>
      <c r="BR643" s="4" t="s">
        <v>229</v>
      </c>
      <c r="BS643" s="4" t="s">
        <v>229</v>
      </c>
      <c r="BT643" s="4" t="s">
        <v>229</v>
      </c>
      <c r="BU643" s="4" t="s">
        <v>229</v>
      </c>
      <c r="BV643" s="4" t="s">
        <v>229</v>
      </c>
      <c r="BX643" t="s">
        <v>9634</v>
      </c>
      <c r="BY643" s="67">
        <v>600000</v>
      </c>
    </row>
    <row r="644" spans="1:77" ht="15.75" hidden="1">
      <c r="A644" s="49" t="str">
        <f>B644&amp;COUNTIF($B$3:B644,B644)</f>
        <v>09C0012</v>
      </c>
      <c r="B644" s="3" t="s">
        <v>9546</v>
      </c>
      <c r="C644" s="4" t="s">
        <v>9547</v>
      </c>
      <c r="D644" s="4" t="s">
        <v>9548</v>
      </c>
      <c r="E644" s="4" t="s">
        <v>9549</v>
      </c>
      <c r="F644" s="4" t="s">
        <v>9550</v>
      </c>
      <c r="G644" s="4" t="s">
        <v>545</v>
      </c>
      <c r="H644" s="3" t="s">
        <v>9551</v>
      </c>
      <c r="I644" s="4" t="s">
        <v>9552</v>
      </c>
      <c r="J644" s="4" t="s">
        <v>9553</v>
      </c>
      <c r="K644" s="5" t="s">
        <v>9554</v>
      </c>
      <c r="L644" s="6">
        <v>2</v>
      </c>
      <c r="M644" s="5" t="s">
        <v>22</v>
      </c>
      <c r="N644" s="88" t="s">
        <v>349</v>
      </c>
      <c r="O644" s="4" t="s">
        <v>25</v>
      </c>
      <c r="P644" s="88" t="s">
        <v>497</v>
      </c>
      <c r="Q644" s="4" t="s">
        <v>28</v>
      </c>
      <c r="R644" s="88">
        <v>16</v>
      </c>
      <c r="S644" s="4" t="s">
        <v>31</v>
      </c>
      <c r="T644" s="66" t="str">
        <f t="shared" si="10"/>
        <v>16. Paz, justicia e instituciones sólidas</v>
      </c>
      <c r="U644" s="88" t="s">
        <v>497</v>
      </c>
      <c r="V644" s="4" t="s">
        <v>34</v>
      </c>
      <c r="W644" s="88" t="s">
        <v>353</v>
      </c>
      <c r="X644" s="4" t="s">
        <v>461</v>
      </c>
      <c r="Y644" s="88" t="s">
        <v>497</v>
      </c>
      <c r="Z644" s="4" t="s">
        <v>8186</v>
      </c>
      <c r="AA644" s="52" t="s">
        <v>15493</v>
      </c>
      <c r="AB644" s="3" t="s">
        <v>9555</v>
      </c>
      <c r="AC644" s="4" t="s">
        <v>9556</v>
      </c>
      <c r="AD644" s="4" t="s">
        <v>9557</v>
      </c>
      <c r="AE644" s="4" t="s">
        <v>9558</v>
      </c>
      <c r="AF644" s="4" t="s">
        <v>9559</v>
      </c>
      <c r="AG644" s="4" t="s">
        <v>9560</v>
      </c>
      <c r="AH644" s="8">
        <v>0.6</v>
      </c>
      <c r="AI644" s="4" t="s">
        <v>9561</v>
      </c>
      <c r="AJ644" s="4" t="s">
        <v>9562</v>
      </c>
      <c r="AK644" s="4" t="s">
        <v>59</v>
      </c>
      <c r="AL644" s="4" t="s">
        <v>9563</v>
      </c>
      <c r="AM644" s="9">
        <v>0.15</v>
      </c>
      <c r="AN644" s="9">
        <v>0.3</v>
      </c>
      <c r="AO644" s="9">
        <v>0.45</v>
      </c>
      <c r="AP644" s="9">
        <v>0.6</v>
      </c>
      <c r="AQ644" s="6">
        <v>1</v>
      </c>
      <c r="AR644" s="5" t="s">
        <v>9564</v>
      </c>
      <c r="AS644" s="5" t="s">
        <v>9565</v>
      </c>
      <c r="AT644" s="4" t="s">
        <v>9566</v>
      </c>
      <c r="AU644" s="4" t="s">
        <v>9567</v>
      </c>
      <c r="AV644" s="4" t="s">
        <v>9568</v>
      </c>
      <c r="AW644" s="4" t="s">
        <v>9566</v>
      </c>
      <c r="AX644" s="4" t="s">
        <v>9567</v>
      </c>
      <c r="AY644" s="4" t="s">
        <v>9569</v>
      </c>
      <c r="AZ644" s="4" t="s">
        <v>9566</v>
      </c>
      <c r="BA644" s="4" t="s">
        <v>9567</v>
      </c>
      <c r="BB644" s="4" t="s">
        <v>9570</v>
      </c>
      <c r="BC644" s="4" t="s">
        <v>9566</v>
      </c>
      <c r="BD644" s="4" t="s">
        <v>9567</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7">
        <v>500000</v>
      </c>
    </row>
    <row r="645" spans="1:77" ht="15.75" hidden="1">
      <c r="A645" s="49" t="str">
        <f>B645&amp;COUNTIF($B$3:B645,B645)</f>
        <v>09C0013</v>
      </c>
      <c r="B645" s="3" t="s">
        <v>9546</v>
      </c>
      <c r="C645" s="4" t="s">
        <v>9547</v>
      </c>
      <c r="D645" s="4" t="s">
        <v>9548</v>
      </c>
      <c r="E645" s="4" t="s">
        <v>9549</v>
      </c>
      <c r="F645" s="4" t="s">
        <v>9550</v>
      </c>
      <c r="G645" s="4" t="s">
        <v>545</v>
      </c>
      <c r="H645" s="3" t="s">
        <v>9700</v>
      </c>
      <c r="I645" s="4" t="s">
        <v>9701</v>
      </c>
      <c r="J645" s="4" t="s">
        <v>9702</v>
      </c>
      <c r="K645" s="5" t="s">
        <v>9703</v>
      </c>
      <c r="L645" s="6">
        <v>2</v>
      </c>
      <c r="M645" s="5" t="s">
        <v>22</v>
      </c>
      <c r="N645" s="88" t="s">
        <v>497</v>
      </c>
      <c r="O645" s="5" t="s">
        <v>137</v>
      </c>
      <c r="P645" s="88" t="s">
        <v>3581</v>
      </c>
      <c r="Q645" s="5" t="s">
        <v>179</v>
      </c>
      <c r="R645" s="88">
        <v>16</v>
      </c>
      <c r="S645" s="4" t="s">
        <v>31</v>
      </c>
      <c r="T645" s="66" t="str">
        <f t="shared" si="10"/>
        <v>16. Paz, justicia e instituciones sólidas</v>
      </c>
      <c r="U645" s="88" t="s">
        <v>349</v>
      </c>
      <c r="V645" s="4" t="s">
        <v>350</v>
      </c>
      <c r="W645" s="88" t="s">
        <v>498</v>
      </c>
      <c r="X645" s="4" t="s">
        <v>693</v>
      </c>
      <c r="Y645" s="88" t="s">
        <v>528</v>
      </c>
      <c r="Z645" s="4" t="s">
        <v>694</v>
      </c>
      <c r="AA645" s="52" t="s">
        <v>15457</v>
      </c>
      <c r="AB645" s="3" t="s">
        <v>695</v>
      </c>
      <c r="AC645" s="4" t="s">
        <v>206</v>
      </c>
      <c r="AD645" s="4" t="s">
        <v>9704</v>
      </c>
      <c r="AE645" s="4" t="s">
        <v>9705</v>
      </c>
      <c r="AF645" s="4" t="s">
        <v>9706</v>
      </c>
      <c r="AG645" s="4" t="s">
        <v>9707</v>
      </c>
      <c r="AH645" s="8">
        <v>0.5</v>
      </c>
      <c r="AI645" s="4" t="s">
        <v>9708</v>
      </c>
      <c r="AJ645" s="4" t="s">
        <v>9709</v>
      </c>
      <c r="AK645" s="4" t="s">
        <v>59</v>
      </c>
      <c r="AL645" s="4" t="s">
        <v>9710</v>
      </c>
      <c r="AM645" s="9">
        <v>0.1</v>
      </c>
      <c r="AN645" s="9">
        <v>0.25</v>
      </c>
      <c r="AO645" s="9">
        <v>0.4</v>
      </c>
      <c r="AP645" s="9">
        <v>0.5</v>
      </c>
      <c r="AQ645" s="6">
        <v>1</v>
      </c>
      <c r="AR645" s="5" t="s">
        <v>9711</v>
      </c>
      <c r="AS645" s="5" t="s">
        <v>9712</v>
      </c>
      <c r="AT645" s="4" t="s">
        <v>9713</v>
      </c>
      <c r="AU645" s="4" t="s">
        <v>9714</v>
      </c>
      <c r="AV645" s="4" t="s">
        <v>9715</v>
      </c>
      <c r="AW645" s="4" t="s">
        <v>9713</v>
      </c>
      <c r="AX645" s="4" t="s">
        <v>9714</v>
      </c>
      <c r="AY645" s="4" t="s">
        <v>9716</v>
      </c>
      <c r="AZ645" s="4" t="s">
        <v>9713</v>
      </c>
      <c r="BA645" s="4" t="s">
        <v>9714</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7">
        <v>2000000</v>
      </c>
    </row>
    <row r="646" spans="1:77" ht="15.75" hidden="1">
      <c r="A646" s="49" t="str">
        <f>B646&amp;COUNTIF($B$3:B646,B646)</f>
        <v>09C0014</v>
      </c>
      <c r="B646" s="3" t="s">
        <v>9546</v>
      </c>
      <c r="C646" s="4" t="s">
        <v>9547</v>
      </c>
      <c r="D646" s="4" t="s">
        <v>9548</v>
      </c>
      <c r="E646" s="4" t="s">
        <v>9549</v>
      </c>
      <c r="F646" s="4" t="s">
        <v>9550</v>
      </c>
      <c r="G646" s="4" t="s">
        <v>545</v>
      </c>
      <c r="H646" s="3" t="s">
        <v>9717</v>
      </c>
      <c r="I646" s="4" t="s">
        <v>9718</v>
      </c>
      <c r="J646" s="4" t="s">
        <v>9719</v>
      </c>
      <c r="K646" s="5" t="s">
        <v>9720</v>
      </c>
      <c r="L646" s="6">
        <v>2</v>
      </c>
      <c r="M646" s="5" t="s">
        <v>22</v>
      </c>
      <c r="N646" s="88" t="s">
        <v>497</v>
      </c>
      <c r="O646" s="4" t="s">
        <v>137</v>
      </c>
      <c r="P646" s="88" t="s">
        <v>528</v>
      </c>
      <c r="Q646" s="4" t="s">
        <v>175</v>
      </c>
      <c r="R646" s="88">
        <v>16</v>
      </c>
      <c r="S646" s="4" t="s">
        <v>31</v>
      </c>
      <c r="T646" s="66" t="str">
        <f t="shared" si="10"/>
        <v>16. Paz, justicia e instituciones sólidas</v>
      </c>
      <c r="U646" s="88" t="s">
        <v>497</v>
      </c>
      <c r="V646" s="4" t="s">
        <v>34</v>
      </c>
      <c r="W646" s="88" t="s">
        <v>353</v>
      </c>
      <c r="X646" s="4" t="s">
        <v>461</v>
      </c>
      <c r="Y646" s="88" t="s">
        <v>528</v>
      </c>
      <c r="Z646" s="4" t="s">
        <v>9721</v>
      </c>
      <c r="AA646" s="52" t="s">
        <v>15497</v>
      </c>
      <c r="AB646" s="3" t="s">
        <v>9722</v>
      </c>
      <c r="AC646" s="4" t="s">
        <v>9723</v>
      </c>
      <c r="AD646" s="4" t="s">
        <v>9724</v>
      </c>
      <c r="AE646" s="4" t="s">
        <v>9725</v>
      </c>
      <c r="AF646" s="4" t="s">
        <v>9726</v>
      </c>
      <c r="AG646" s="4" t="s">
        <v>9727</v>
      </c>
      <c r="AH646" s="8">
        <v>1</v>
      </c>
      <c r="AI646" s="4" t="s">
        <v>9728</v>
      </c>
      <c r="AJ646" s="4" t="s">
        <v>9729</v>
      </c>
      <c r="AK646" s="4" t="s">
        <v>59</v>
      </c>
      <c r="AL646" s="4" t="s">
        <v>9730</v>
      </c>
      <c r="AM646" s="9">
        <v>0.25</v>
      </c>
      <c r="AN646" s="9">
        <v>0.5</v>
      </c>
      <c r="AO646" s="9">
        <v>0.75</v>
      </c>
      <c r="AP646" s="9">
        <v>1</v>
      </c>
      <c r="AQ646" s="6">
        <v>1</v>
      </c>
      <c r="AR646" s="5" t="s">
        <v>9731</v>
      </c>
      <c r="AS646" s="5" t="s">
        <v>9732</v>
      </c>
      <c r="AT646" s="4" t="s">
        <v>9685</v>
      </c>
      <c r="AU646" s="4" t="s">
        <v>9686</v>
      </c>
      <c r="AV646" s="4" t="s">
        <v>9733</v>
      </c>
      <c r="AW646" s="4" t="s">
        <v>9685</v>
      </c>
      <c r="AX646" s="4" t="s">
        <v>9686</v>
      </c>
      <c r="AY646" s="4" t="s">
        <v>9734</v>
      </c>
      <c r="AZ646" s="4" t="s">
        <v>9685</v>
      </c>
      <c r="BA646" s="4" t="s">
        <v>9686</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7">
        <v>83949707</v>
      </c>
    </row>
    <row r="647" spans="1:77" ht="15.75" hidden="1">
      <c r="A647" s="49" t="str">
        <f>B647&amp;COUNTIF($B$3:B647,B647)</f>
        <v>09C0015</v>
      </c>
      <c r="B647" s="3" t="s">
        <v>9546</v>
      </c>
      <c r="C647" s="4" t="s">
        <v>9547</v>
      </c>
      <c r="D647" s="4" t="s">
        <v>9548</v>
      </c>
      <c r="E647" s="4" t="s">
        <v>9549</v>
      </c>
      <c r="F647" s="4" t="s">
        <v>9550</v>
      </c>
      <c r="G647" s="4" t="s">
        <v>545</v>
      </c>
      <c r="H647" s="3" t="s">
        <v>9735</v>
      </c>
      <c r="I647" s="4" t="s">
        <v>9736</v>
      </c>
      <c r="J647" s="4" t="s">
        <v>9737</v>
      </c>
      <c r="K647" s="5" t="s">
        <v>9738</v>
      </c>
      <c r="L647" s="6">
        <v>2</v>
      </c>
      <c r="M647" s="5" t="s">
        <v>22</v>
      </c>
      <c r="N647" s="88" t="s">
        <v>497</v>
      </c>
      <c r="O647" s="5" t="s">
        <v>137</v>
      </c>
      <c r="P647" s="88" t="s">
        <v>528</v>
      </c>
      <c r="Q647" s="5" t="s">
        <v>175</v>
      </c>
      <c r="R647" s="88">
        <v>16</v>
      </c>
      <c r="S647" s="4" t="s">
        <v>31</v>
      </c>
      <c r="T647" s="66" t="str">
        <f t="shared" si="10"/>
        <v>16. Paz, justicia e instituciones sólidas</v>
      </c>
      <c r="U647" s="88" t="s">
        <v>497</v>
      </c>
      <c r="V647" s="4" t="s">
        <v>34</v>
      </c>
      <c r="W647" s="88" t="s">
        <v>3581</v>
      </c>
      <c r="X647" s="4" t="s">
        <v>235</v>
      </c>
      <c r="Y647" s="88" t="s">
        <v>349</v>
      </c>
      <c r="Z647" s="4" t="s">
        <v>236</v>
      </c>
      <c r="AA647" s="52" t="s">
        <v>15449</v>
      </c>
      <c r="AB647" s="3" t="s">
        <v>9739</v>
      </c>
      <c r="AC647" s="4" t="s">
        <v>9740</v>
      </c>
      <c r="AD647" s="4" t="s">
        <v>9741</v>
      </c>
      <c r="AE647" s="4" t="s">
        <v>9742</v>
      </c>
      <c r="AF647" s="4" t="s">
        <v>9743</v>
      </c>
      <c r="AG647" s="4" t="s">
        <v>9744</v>
      </c>
      <c r="AH647" s="3">
        <v>0.3</v>
      </c>
      <c r="AI647" s="4" t="s">
        <v>9745</v>
      </c>
      <c r="AJ647" s="4" t="s">
        <v>9746</v>
      </c>
      <c r="AK647" s="4" t="s">
        <v>2651</v>
      </c>
      <c r="AL647" s="4" t="s">
        <v>9747</v>
      </c>
      <c r="AM647" s="3">
        <v>0.05</v>
      </c>
      <c r="AN647" s="3">
        <v>0.15</v>
      </c>
      <c r="AO647" s="3">
        <v>0.25</v>
      </c>
      <c r="AP647" s="3">
        <v>0.3</v>
      </c>
      <c r="AQ647" s="6">
        <v>0.65</v>
      </c>
      <c r="AR647" s="5" t="s">
        <v>9748</v>
      </c>
      <c r="AS647" s="5" t="s">
        <v>9749</v>
      </c>
      <c r="AT647" s="4" t="s">
        <v>9750</v>
      </c>
      <c r="AU647" s="4" t="s">
        <v>9751</v>
      </c>
      <c r="AV647" s="4" t="s">
        <v>229</v>
      </c>
      <c r="AW647" s="4" t="s">
        <v>229</v>
      </c>
      <c r="AX647" s="4" t="s">
        <v>229</v>
      </c>
      <c r="AY647" s="4" t="s">
        <v>229</v>
      </c>
      <c r="AZ647" s="4" t="s">
        <v>229</v>
      </c>
      <c r="BA647" s="4" t="s">
        <v>229</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W647" t="s">
        <v>120</v>
      </c>
      <c r="BX647" t="s">
        <v>9752</v>
      </c>
      <c r="BY647" s="67">
        <v>2050000</v>
      </c>
    </row>
    <row r="648" spans="1:77" ht="15.75" hidden="1">
      <c r="A648" s="49" t="str">
        <f>B648&amp;COUNTIF($B$3:B648,B648)</f>
        <v>09C0016</v>
      </c>
      <c r="B648" s="3" t="s">
        <v>9546</v>
      </c>
      <c r="C648" s="4" t="s">
        <v>9547</v>
      </c>
      <c r="D648" s="4" t="s">
        <v>9548</v>
      </c>
      <c r="E648" s="4" t="s">
        <v>9549</v>
      </c>
      <c r="F648" s="4" t="s">
        <v>9550</v>
      </c>
      <c r="G648" s="4" t="s">
        <v>545</v>
      </c>
      <c r="H648" s="3" t="s">
        <v>9635</v>
      </c>
      <c r="I648" s="4" t="s">
        <v>9636</v>
      </c>
      <c r="J648" s="4" t="s">
        <v>9637</v>
      </c>
      <c r="K648" s="5" t="s">
        <v>9638</v>
      </c>
      <c r="L648" s="6">
        <v>2</v>
      </c>
      <c r="M648" s="5" t="s">
        <v>22</v>
      </c>
      <c r="N648" s="88" t="s">
        <v>497</v>
      </c>
      <c r="O648" s="5" t="s">
        <v>137</v>
      </c>
      <c r="P648" s="88" t="s">
        <v>3581</v>
      </c>
      <c r="Q648" s="5" t="s">
        <v>179</v>
      </c>
      <c r="R648" s="88">
        <v>16</v>
      </c>
      <c r="S648" s="4" t="s">
        <v>31</v>
      </c>
      <c r="T648" s="66" t="str">
        <f t="shared" si="10"/>
        <v>16. Paz, justicia e instituciones sólidas</v>
      </c>
      <c r="U648" s="88" t="s">
        <v>497</v>
      </c>
      <c r="V648" s="4" t="s">
        <v>34</v>
      </c>
      <c r="W648" s="88" t="s">
        <v>498</v>
      </c>
      <c r="X648" s="4" t="s">
        <v>9575</v>
      </c>
      <c r="Y648" s="88" t="s">
        <v>349</v>
      </c>
      <c r="Z648" s="4" t="s">
        <v>9576</v>
      </c>
      <c r="AA648" s="52" t="s">
        <v>15496</v>
      </c>
      <c r="AB648" s="3" t="s">
        <v>9639</v>
      </c>
      <c r="AC648" s="4" t="s">
        <v>9640</v>
      </c>
      <c r="AD648" s="4" t="s">
        <v>9641</v>
      </c>
      <c r="AE648" s="4" t="s">
        <v>9642</v>
      </c>
      <c r="AF648" s="4" t="s">
        <v>9643</v>
      </c>
      <c r="AG648" s="4" t="s">
        <v>9644</v>
      </c>
      <c r="AH648" s="8">
        <v>0.1</v>
      </c>
      <c r="AI648" s="4" t="s">
        <v>9645</v>
      </c>
      <c r="AJ648" s="4" t="s">
        <v>9646</v>
      </c>
      <c r="AK648" s="4" t="s">
        <v>59</v>
      </c>
      <c r="AL648" s="4" t="s">
        <v>9647</v>
      </c>
      <c r="AM648" s="9">
        <v>0.02</v>
      </c>
      <c r="AN648" s="9">
        <v>0.02</v>
      </c>
      <c r="AO648" s="9">
        <v>0.03</v>
      </c>
      <c r="AP648" s="9">
        <v>0.03</v>
      </c>
      <c r="AQ648" s="6">
        <v>0.35</v>
      </c>
      <c r="AR648" s="5" t="s">
        <v>9648</v>
      </c>
      <c r="AS648" s="5" t="s">
        <v>9649</v>
      </c>
      <c r="AT648" s="4" t="s">
        <v>9650</v>
      </c>
      <c r="AU648" s="4" t="s">
        <v>9651</v>
      </c>
      <c r="AV648" s="4" t="s">
        <v>9652</v>
      </c>
      <c r="AW648" s="4" t="s">
        <v>9653</v>
      </c>
      <c r="AX648" s="4" t="s">
        <v>9654</v>
      </c>
      <c r="AY648" s="4" t="s">
        <v>9655</v>
      </c>
      <c r="AZ648" s="4" t="s">
        <v>9653</v>
      </c>
      <c r="BA648" s="4" t="s">
        <v>9654</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7">
        <v>50000</v>
      </c>
    </row>
    <row r="649" spans="1:77" ht="15.75" hidden="1">
      <c r="A649" s="49" t="str">
        <f>B649&amp;COUNTIF($B$3:B649,B649)</f>
        <v>09C0017</v>
      </c>
      <c r="B649" s="3" t="s">
        <v>9546</v>
      </c>
      <c r="C649" s="4" t="s">
        <v>9547</v>
      </c>
      <c r="D649" s="4" t="s">
        <v>9548</v>
      </c>
      <c r="E649" s="4" t="s">
        <v>9549</v>
      </c>
      <c r="F649" s="4" t="s">
        <v>9550</v>
      </c>
      <c r="G649" s="4" t="s">
        <v>545</v>
      </c>
      <c r="H649" s="3" t="s">
        <v>14</v>
      </c>
      <c r="I649" s="4" t="s">
        <v>16</v>
      </c>
      <c r="J649" s="4" t="s">
        <v>9753</v>
      </c>
      <c r="K649" s="5" t="s">
        <v>9754</v>
      </c>
      <c r="L649" s="6">
        <v>2</v>
      </c>
      <c r="M649" s="5" t="s">
        <v>22</v>
      </c>
      <c r="N649" s="88" t="s">
        <v>497</v>
      </c>
      <c r="O649" s="4" t="s">
        <v>137</v>
      </c>
      <c r="P649" s="88" t="s">
        <v>3581</v>
      </c>
      <c r="Q649" s="4" t="s">
        <v>179</v>
      </c>
      <c r="R649" s="88" t="s">
        <v>1593</v>
      </c>
      <c r="S649" s="4" t="s">
        <v>286</v>
      </c>
      <c r="T649" s="66" t="str">
        <f t="shared" si="10"/>
        <v xml:space="preserve">10. Reducción de las desigualdades </v>
      </c>
      <c r="U649" s="88" t="s">
        <v>497</v>
      </c>
      <c r="V649" s="4" t="s">
        <v>34</v>
      </c>
      <c r="W649" s="88" t="s">
        <v>498</v>
      </c>
      <c r="X649" s="4" t="s">
        <v>9575</v>
      </c>
      <c r="Y649" s="88" t="s">
        <v>349</v>
      </c>
      <c r="Z649" s="4" t="s">
        <v>9576</v>
      </c>
      <c r="AA649" s="52" t="s">
        <v>15496</v>
      </c>
      <c r="AB649" s="3" t="s">
        <v>42</v>
      </c>
      <c r="AC649" s="4" t="s">
        <v>44</v>
      </c>
      <c r="AD649" s="4" t="s">
        <v>9755</v>
      </c>
      <c r="AE649" s="4" t="s">
        <v>9756</v>
      </c>
      <c r="AF649" s="4" t="s">
        <v>9757</v>
      </c>
      <c r="AG649" s="4" t="s">
        <v>9758</v>
      </c>
      <c r="AH649" s="8">
        <v>1</v>
      </c>
      <c r="AI649" s="4" t="s">
        <v>9759</v>
      </c>
      <c r="AJ649" s="4" t="s">
        <v>9760</v>
      </c>
      <c r="AK649" s="4" t="s">
        <v>59</v>
      </c>
      <c r="AL649" s="4" t="s">
        <v>9761</v>
      </c>
      <c r="AM649" s="9">
        <v>0.25</v>
      </c>
      <c r="AN649" s="9">
        <v>0.5</v>
      </c>
      <c r="AO649" s="9">
        <v>0.75</v>
      </c>
      <c r="AP649" s="9">
        <v>1</v>
      </c>
      <c r="AQ649" s="6">
        <v>1</v>
      </c>
      <c r="AR649" s="5" t="s">
        <v>9762</v>
      </c>
      <c r="AS649" s="5" t="s">
        <v>9763</v>
      </c>
      <c r="AT649" s="4" t="s">
        <v>9764</v>
      </c>
      <c r="AU649" s="4" t="s">
        <v>9765</v>
      </c>
      <c r="AV649" s="4" t="s">
        <v>229</v>
      </c>
      <c r="AW649" s="4" t="s">
        <v>229</v>
      </c>
      <c r="AX649" s="4" t="s">
        <v>229</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7">
        <v>50000</v>
      </c>
    </row>
    <row r="650" spans="1:77" ht="15.75" hidden="1">
      <c r="A650" s="49" t="str">
        <f>B650&amp;COUNTIF($B$3:B650,B650)</f>
        <v>09C0018</v>
      </c>
      <c r="B650" s="3" t="s">
        <v>9546</v>
      </c>
      <c r="C650" s="4" t="s">
        <v>9547</v>
      </c>
      <c r="D650" s="4" t="s">
        <v>9548</v>
      </c>
      <c r="E650" s="4" t="s">
        <v>9549</v>
      </c>
      <c r="F650" s="4" t="s">
        <v>9550</v>
      </c>
      <c r="G650" s="4" t="s">
        <v>545</v>
      </c>
      <c r="H650" s="3" t="s">
        <v>231</v>
      </c>
      <c r="I650" s="4" t="s">
        <v>232</v>
      </c>
      <c r="J650" s="4" t="s">
        <v>9766</v>
      </c>
      <c r="K650" s="5" t="s">
        <v>9767</v>
      </c>
      <c r="L650" s="6">
        <v>2</v>
      </c>
      <c r="M650" s="5" t="s">
        <v>22</v>
      </c>
      <c r="N650" s="88" t="s">
        <v>349</v>
      </c>
      <c r="O650" s="5" t="s">
        <v>25</v>
      </c>
      <c r="P650" s="88" t="s">
        <v>497</v>
      </c>
      <c r="Q650" s="5" t="s">
        <v>28</v>
      </c>
      <c r="R650" s="88">
        <v>16</v>
      </c>
      <c r="S650" s="4" t="s">
        <v>31</v>
      </c>
      <c r="T650" s="66" t="str">
        <f t="shared" si="10"/>
        <v>16. Paz, justicia e instituciones sólidas</v>
      </c>
      <c r="U650" s="88" t="s">
        <v>497</v>
      </c>
      <c r="V650" s="4" t="s">
        <v>34</v>
      </c>
      <c r="W650" s="88" t="s">
        <v>3581</v>
      </c>
      <c r="X650" s="4" t="s">
        <v>235</v>
      </c>
      <c r="Y650" s="88" t="s">
        <v>349</v>
      </c>
      <c r="Z650" s="4" t="s">
        <v>236</v>
      </c>
      <c r="AA650" s="52" t="s">
        <v>15449</v>
      </c>
      <c r="AB650" s="3" t="s">
        <v>237</v>
      </c>
      <c r="AC650" s="4" t="s">
        <v>238</v>
      </c>
      <c r="AD650" s="4" t="s">
        <v>9768</v>
      </c>
      <c r="AE650" s="4" t="s">
        <v>9769</v>
      </c>
      <c r="AF650" s="4" t="s">
        <v>9770</v>
      </c>
      <c r="AG650" s="4" t="s">
        <v>9771</v>
      </c>
      <c r="AH650" s="8">
        <v>0.12</v>
      </c>
      <c r="AI650" s="4" t="s">
        <v>9772</v>
      </c>
      <c r="AJ650" s="4" t="s">
        <v>9773</v>
      </c>
      <c r="AK650" s="4" t="s">
        <v>59</v>
      </c>
      <c r="AL650" s="4" t="s">
        <v>9774</v>
      </c>
      <c r="AM650" s="9">
        <v>0.03</v>
      </c>
      <c r="AN650" s="9">
        <v>0.06</v>
      </c>
      <c r="AO650" s="9">
        <v>0.09</v>
      </c>
      <c r="AP650" s="9">
        <v>0.12</v>
      </c>
      <c r="AQ650" s="6">
        <v>48</v>
      </c>
      <c r="AR650" s="5" t="s">
        <v>9775</v>
      </c>
      <c r="AS650" s="5" t="s">
        <v>9776</v>
      </c>
      <c r="AT650" s="4" t="s">
        <v>9777</v>
      </c>
      <c r="AU650" s="4" t="s">
        <v>9778</v>
      </c>
      <c r="AV650" s="4" t="s">
        <v>9779</v>
      </c>
      <c r="AW650" s="4" t="s">
        <v>9777</v>
      </c>
      <c r="AX650" s="4" t="s">
        <v>9778</v>
      </c>
      <c r="AY650" s="4" t="s">
        <v>9780</v>
      </c>
      <c r="AZ650" s="4" t="s">
        <v>9781</v>
      </c>
      <c r="BA650" s="4" t="s">
        <v>9782</v>
      </c>
      <c r="BB650" s="4" t="s">
        <v>9783</v>
      </c>
      <c r="BC650" s="4" t="s">
        <v>9781</v>
      </c>
      <c r="BD650" s="4" t="s">
        <v>9782</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7">
        <v>5200000</v>
      </c>
    </row>
    <row r="651" spans="1:77" ht="15.75" hidden="1">
      <c r="A651" s="49" t="str">
        <f>B651&amp;COUNTIF($B$3:B651,B651)</f>
        <v>09C0019</v>
      </c>
      <c r="B651" s="3" t="s">
        <v>9546</v>
      </c>
      <c r="C651" s="4" t="s">
        <v>9547</v>
      </c>
      <c r="D651" s="4" t="s">
        <v>9548</v>
      </c>
      <c r="E651" s="4" t="s">
        <v>9549</v>
      </c>
      <c r="F651" s="4" t="s">
        <v>9550</v>
      </c>
      <c r="G651" s="4" t="s">
        <v>545</v>
      </c>
      <c r="H651" s="3" t="s">
        <v>248</v>
      </c>
      <c r="I651" s="4" t="s">
        <v>249</v>
      </c>
      <c r="J651" s="4" t="s">
        <v>9656</v>
      </c>
      <c r="K651" s="5" t="s">
        <v>9657</v>
      </c>
      <c r="L651" s="6">
        <v>2</v>
      </c>
      <c r="M651" s="5" t="s">
        <v>22</v>
      </c>
      <c r="N651" s="88" t="s">
        <v>497</v>
      </c>
      <c r="O651" s="4" t="s">
        <v>137</v>
      </c>
      <c r="P651" s="88" t="s">
        <v>3581</v>
      </c>
      <c r="Q651" s="4" t="s">
        <v>179</v>
      </c>
      <c r="R651" s="88">
        <v>16</v>
      </c>
      <c r="S651" s="4" t="s">
        <v>31</v>
      </c>
      <c r="T651" s="66" t="str">
        <f t="shared" si="10"/>
        <v>16. Paz, justicia e instituciones sólidas</v>
      </c>
      <c r="U651" s="88" t="s">
        <v>497</v>
      </c>
      <c r="V651" s="4" t="s">
        <v>34</v>
      </c>
      <c r="W651" s="88" t="s">
        <v>528</v>
      </c>
      <c r="X651" s="4" t="s">
        <v>37</v>
      </c>
      <c r="Y651" s="88" t="s">
        <v>840</v>
      </c>
      <c r="Z651" s="4" t="s">
        <v>252</v>
      </c>
      <c r="AA651" s="52" t="s">
        <v>122</v>
      </c>
      <c r="AB651" s="3" t="s">
        <v>253</v>
      </c>
      <c r="AC651" s="4" t="s">
        <v>254</v>
      </c>
      <c r="AD651" s="4" t="s">
        <v>9658</v>
      </c>
      <c r="AE651" s="4" t="s">
        <v>7161</v>
      </c>
      <c r="AF651" s="4" t="s">
        <v>9659</v>
      </c>
      <c r="AG651" s="4" t="s">
        <v>9660</v>
      </c>
      <c r="AH651" s="3">
        <v>2000</v>
      </c>
      <c r="AI651" s="4" t="s">
        <v>9661</v>
      </c>
      <c r="AJ651" s="4" t="s">
        <v>9662</v>
      </c>
      <c r="AK651" s="4" t="s">
        <v>844</v>
      </c>
      <c r="AL651" s="4" t="s">
        <v>9663</v>
      </c>
      <c r="AM651" s="3">
        <v>500</v>
      </c>
      <c r="AN651" s="3">
        <v>1000</v>
      </c>
      <c r="AO651" s="3">
        <v>1500</v>
      </c>
      <c r="AP651" s="3">
        <v>2000</v>
      </c>
      <c r="AQ651" s="6">
        <v>3000</v>
      </c>
      <c r="AR651" s="5" t="s">
        <v>9664</v>
      </c>
      <c r="AS651" s="5" t="s">
        <v>9665</v>
      </c>
      <c r="AT651" s="4" t="s">
        <v>9666</v>
      </c>
      <c r="AU651" s="4" t="s">
        <v>9667</v>
      </c>
      <c r="AV651" s="4" t="s">
        <v>9668</v>
      </c>
      <c r="AW651" s="4" t="s">
        <v>9666</v>
      </c>
      <c r="AX651" s="4" t="s">
        <v>9667</v>
      </c>
      <c r="AY651" s="4" t="s">
        <v>9669</v>
      </c>
      <c r="AZ651" s="4" t="s">
        <v>9666</v>
      </c>
      <c r="BA651" s="4" t="s">
        <v>9667</v>
      </c>
      <c r="BB651" s="4" t="s">
        <v>9670</v>
      </c>
      <c r="BC651" s="4" t="s">
        <v>9666</v>
      </c>
      <c r="BD651" s="4" t="s">
        <v>9667</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7">
        <v>354250000</v>
      </c>
    </row>
    <row r="652" spans="1:77" ht="15.75" hidden="1">
      <c r="A652" s="49" t="str">
        <f>B652&amp;COUNTIF($B$3:B652,B652)</f>
        <v>09C00110</v>
      </c>
      <c r="B652" s="3" t="s">
        <v>9546</v>
      </c>
      <c r="C652" s="4" t="s">
        <v>9547</v>
      </c>
      <c r="D652" s="4" t="s">
        <v>9548</v>
      </c>
      <c r="E652" s="4" t="s">
        <v>9549</v>
      </c>
      <c r="F652" s="4" t="s">
        <v>9550</v>
      </c>
      <c r="G652" s="4" t="s">
        <v>545</v>
      </c>
      <c r="H652" s="3" t="s">
        <v>9810</v>
      </c>
      <c r="I652" s="4" t="s">
        <v>9811</v>
      </c>
      <c r="J652" s="4" t="s">
        <v>9812</v>
      </c>
      <c r="K652" s="5" t="s">
        <v>9813</v>
      </c>
      <c r="L652" s="6">
        <v>2</v>
      </c>
      <c r="M652" s="5" t="s">
        <v>22</v>
      </c>
      <c r="N652" s="88" t="s">
        <v>497</v>
      </c>
      <c r="O652" s="5" t="s">
        <v>137</v>
      </c>
      <c r="P652" s="88" t="s">
        <v>3581</v>
      </c>
      <c r="Q652" s="5" t="s">
        <v>179</v>
      </c>
      <c r="R652" s="88">
        <v>16</v>
      </c>
      <c r="S652" s="4" t="s">
        <v>31</v>
      </c>
      <c r="T652" s="66" t="str">
        <f t="shared" si="10"/>
        <v>16. Paz, justicia e instituciones sólidas</v>
      </c>
      <c r="U652" s="88" t="s">
        <v>497</v>
      </c>
      <c r="V652" s="4" t="s">
        <v>34</v>
      </c>
      <c r="W652" s="88" t="s">
        <v>498</v>
      </c>
      <c r="X652" s="4" t="s">
        <v>9575</v>
      </c>
      <c r="Y652" s="88" t="s">
        <v>349</v>
      </c>
      <c r="Z652" s="4" t="s">
        <v>9576</v>
      </c>
      <c r="AA652" s="52" t="s">
        <v>15496</v>
      </c>
      <c r="AB652" s="3" t="s">
        <v>9814</v>
      </c>
      <c r="AC652" s="4" t="s">
        <v>9815</v>
      </c>
      <c r="AD652" s="4" t="s">
        <v>9816</v>
      </c>
      <c r="AE652" s="4" t="s">
        <v>9817</v>
      </c>
      <c r="AF652" s="4" t="s">
        <v>9818</v>
      </c>
      <c r="AG652" s="4" t="s">
        <v>9819</v>
      </c>
      <c r="AH652" s="3">
        <v>1</v>
      </c>
      <c r="AI652" s="4" t="s">
        <v>9820</v>
      </c>
      <c r="AJ652" s="4" t="s">
        <v>9821</v>
      </c>
      <c r="AK652" s="4" t="s">
        <v>9822</v>
      </c>
      <c r="AL652" s="4" t="s">
        <v>9823</v>
      </c>
      <c r="AM652" s="3">
        <v>16</v>
      </c>
      <c r="AN652" s="6">
        <v>14.33</v>
      </c>
      <c r="AO652" s="6">
        <v>8.66</v>
      </c>
      <c r="AP652" s="3">
        <v>1</v>
      </c>
      <c r="AQ652" s="3" t="s">
        <v>9824</v>
      </c>
      <c r="AR652" s="5" t="s">
        <v>9825</v>
      </c>
      <c r="AS652" s="5" t="s">
        <v>9826</v>
      </c>
      <c r="AT652" s="4" t="s">
        <v>9827</v>
      </c>
      <c r="AU652" s="4" t="s">
        <v>9828</v>
      </c>
      <c r="AV652" s="4" t="s">
        <v>9829</v>
      </c>
      <c r="AW652" s="4" t="s">
        <v>9830</v>
      </c>
      <c r="AX652" s="4" t="s">
        <v>9831</v>
      </c>
      <c r="AY652" s="4" t="s">
        <v>9832</v>
      </c>
      <c r="AZ652" s="4" t="s">
        <v>9833</v>
      </c>
      <c r="BA652" s="4" t="s">
        <v>9834</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7">
        <v>38821248</v>
      </c>
    </row>
    <row r="653" spans="1:77" ht="15.75" hidden="1">
      <c r="A653" s="49" t="str">
        <f>B653&amp;COUNTIF($B$3:B653,B653)</f>
        <v>09C00111</v>
      </c>
      <c r="B653" s="3" t="s">
        <v>9546</v>
      </c>
      <c r="C653" s="4" t="s">
        <v>9547</v>
      </c>
      <c r="D653" s="4" t="s">
        <v>9548</v>
      </c>
      <c r="E653" s="4" t="s">
        <v>9549</v>
      </c>
      <c r="F653" s="4" t="s">
        <v>9550</v>
      </c>
      <c r="G653" s="4" t="s">
        <v>545</v>
      </c>
      <c r="H653" s="3" t="s">
        <v>9784</v>
      </c>
      <c r="I653" s="4" t="s">
        <v>9785</v>
      </c>
      <c r="J653" s="4" t="s">
        <v>9786</v>
      </c>
      <c r="K653" s="5" t="s">
        <v>9787</v>
      </c>
      <c r="L653" s="6">
        <v>2</v>
      </c>
      <c r="M653" s="5" t="s">
        <v>22</v>
      </c>
      <c r="N653" s="88" t="s">
        <v>497</v>
      </c>
      <c r="O653" s="4" t="s">
        <v>137</v>
      </c>
      <c r="P653" s="88" t="s">
        <v>528</v>
      </c>
      <c r="Q653" s="4" t="s">
        <v>175</v>
      </c>
      <c r="R653" s="88">
        <v>16</v>
      </c>
      <c r="S653" s="4" t="s">
        <v>31</v>
      </c>
      <c r="T653" s="66" t="str">
        <f t="shared" si="10"/>
        <v>16. Paz, justicia e instituciones sólidas</v>
      </c>
      <c r="U653" s="88" t="s">
        <v>497</v>
      </c>
      <c r="V653" s="4" t="s">
        <v>34</v>
      </c>
      <c r="W653" s="88" t="s">
        <v>353</v>
      </c>
      <c r="X653" s="4" t="s">
        <v>461</v>
      </c>
      <c r="Y653" s="88" t="s">
        <v>840</v>
      </c>
      <c r="Z653" s="4" t="s">
        <v>462</v>
      </c>
      <c r="AA653" s="52" t="s">
        <v>15452</v>
      </c>
      <c r="AB653" s="3" t="s">
        <v>463</v>
      </c>
      <c r="AC653" s="4" t="s">
        <v>464</v>
      </c>
      <c r="AD653" s="4" t="s">
        <v>9788</v>
      </c>
      <c r="AE653" s="4" t="s">
        <v>9789</v>
      </c>
      <c r="AF653" s="4" t="s">
        <v>9790</v>
      </c>
      <c r="AG653" s="4" t="s">
        <v>9791</v>
      </c>
      <c r="AH653" s="8">
        <v>1</v>
      </c>
      <c r="AI653" s="4" t="s">
        <v>9792</v>
      </c>
      <c r="AJ653" s="4" t="s">
        <v>9793</v>
      </c>
      <c r="AK653" s="4" t="s">
        <v>59</v>
      </c>
      <c r="AL653" s="4" t="s">
        <v>9794</v>
      </c>
      <c r="AM653" s="9">
        <v>0.25</v>
      </c>
      <c r="AN653" s="9">
        <v>0.5</v>
      </c>
      <c r="AO653" s="9">
        <v>0.75</v>
      </c>
      <c r="AP653" s="9">
        <v>1</v>
      </c>
      <c r="AQ653" s="6">
        <v>1</v>
      </c>
      <c r="AR653" s="5" t="s">
        <v>9790</v>
      </c>
      <c r="AS653" s="5" t="s">
        <v>9795</v>
      </c>
      <c r="AT653" s="4" t="s">
        <v>9796</v>
      </c>
      <c r="AU653" s="4" t="s">
        <v>9797</v>
      </c>
      <c r="AV653" s="4" t="s">
        <v>9798</v>
      </c>
      <c r="AW653" s="4" t="s">
        <v>9799</v>
      </c>
      <c r="AX653" s="4" t="s">
        <v>9800</v>
      </c>
      <c r="AY653" s="4" t="s">
        <v>9801</v>
      </c>
      <c r="AZ653" s="4" t="s">
        <v>9802</v>
      </c>
      <c r="BA653" s="4" t="s">
        <v>9803</v>
      </c>
      <c r="BB653" s="4" t="s">
        <v>9804</v>
      </c>
      <c r="BC653" s="4" t="s">
        <v>9805</v>
      </c>
      <c r="BD653" s="4" t="s">
        <v>9806</v>
      </c>
      <c r="BE653" s="4" t="s">
        <v>9807</v>
      </c>
      <c r="BF653" s="4" t="s">
        <v>9808</v>
      </c>
      <c r="BG653" s="4" t="s">
        <v>9809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7">
        <v>50000</v>
      </c>
    </row>
    <row r="654" spans="1:77" ht="15.75" hidden="1">
      <c r="A654" s="49" t="str">
        <f>B654&amp;COUNTIF($B$3:B654,B654)</f>
        <v>09C00112</v>
      </c>
      <c r="B654" s="3" t="s">
        <v>9546</v>
      </c>
      <c r="C654" s="4" t="s">
        <v>9547</v>
      </c>
      <c r="D654" s="4" t="s">
        <v>9548</v>
      </c>
      <c r="E654" s="4" t="s">
        <v>9549</v>
      </c>
      <c r="F654" s="4" t="s">
        <v>9550</v>
      </c>
      <c r="G654" s="4" t="s">
        <v>545</v>
      </c>
      <c r="H654" s="3" t="s">
        <v>263</v>
      </c>
      <c r="I654" s="4" t="s">
        <v>264</v>
      </c>
      <c r="J654" s="4" t="s">
        <v>9671</v>
      </c>
      <c r="K654" s="5" t="s">
        <v>9672</v>
      </c>
      <c r="L654" s="6">
        <v>2</v>
      </c>
      <c r="M654" s="5" t="s">
        <v>22</v>
      </c>
      <c r="N654" s="88" t="s">
        <v>497</v>
      </c>
      <c r="O654" s="5" t="s">
        <v>137</v>
      </c>
      <c r="P654" s="88" t="s">
        <v>3581</v>
      </c>
      <c r="Q654" s="5" t="s">
        <v>179</v>
      </c>
      <c r="R654" s="88">
        <v>5</v>
      </c>
      <c r="S654" s="4" t="s">
        <v>268</v>
      </c>
      <c r="T654" s="66" t="str">
        <f t="shared" si="10"/>
        <v xml:space="preserve">5. Igualdad de género </v>
      </c>
      <c r="U654" s="88" t="s">
        <v>497</v>
      </c>
      <c r="V654" s="4" t="s">
        <v>34</v>
      </c>
      <c r="W654" s="88" t="s">
        <v>349</v>
      </c>
      <c r="X654" s="4" t="s">
        <v>269</v>
      </c>
      <c r="Y654" s="88" t="s">
        <v>840</v>
      </c>
      <c r="Z654" s="4" t="s">
        <v>270</v>
      </c>
      <c r="AA654" s="52" t="s">
        <v>15450</v>
      </c>
      <c r="AB654" s="3" t="s">
        <v>271</v>
      </c>
      <c r="AC654" s="4" t="s">
        <v>272</v>
      </c>
      <c r="AD654" s="4" t="s">
        <v>9673</v>
      </c>
      <c r="AE654" s="4" t="s">
        <v>9674</v>
      </c>
      <c r="AF654" s="4" t="s">
        <v>9675</v>
      </c>
      <c r="AG654" s="4" t="s">
        <v>9676</v>
      </c>
      <c r="AH654" s="8">
        <v>0.5</v>
      </c>
      <c r="AI654" s="4" t="s">
        <v>9677</v>
      </c>
      <c r="AJ654" s="4" t="s">
        <v>9678</v>
      </c>
      <c r="AK654" s="4" t="s">
        <v>59</v>
      </c>
      <c r="AL654" s="4" t="s">
        <v>9679</v>
      </c>
      <c r="AM654" s="9">
        <v>0.1</v>
      </c>
      <c r="AN654" s="9">
        <v>0.15</v>
      </c>
      <c r="AO654" s="9">
        <v>0.1</v>
      </c>
      <c r="AP654" s="9">
        <v>0.15</v>
      </c>
      <c r="AQ654" s="6">
        <v>400</v>
      </c>
      <c r="AR654" s="5" t="s">
        <v>9680</v>
      </c>
      <c r="AS654" s="5" t="s">
        <v>9681</v>
      </c>
      <c r="AT654" s="4" t="s">
        <v>9682</v>
      </c>
      <c r="AU654" s="4" t="s">
        <v>9683</v>
      </c>
      <c r="AV654" s="4" t="s">
        <v>9684</v>
      </c>
      <c r="AW654" s="4" t="s">
        <v>9685</v>
      </c>
      <c r="AX654" s="4" t="s">
        <v>9686</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7">
        <v>398000000</v>
      </c>
    </row>
    <row r="655" spans="1:77" ht="15.75" hidden="1">
      <c r="A655" s="49" t="str">
        <f>B655&amp;COUNTIF($B$3:B655,B655)</f>
        <v>09C00113</v>
      </c>
      <c r="B655" s="3" t="s">
        <v>9546</v>
      </c>
      <c r="C655" s="4" t="s">
        <v>9547</v>
      </c>
      <c r="D655" s="4" t="s">
        <v>9548</v>
      </c>
      <c r="E655" s="4" t="s">
        <v>9549</v>
      </c>
      <c r="F655" s="4" t="s">
        <v>9550</v>
      </c>
      <c r="G655" s="4" t="s">
        <v>545</v>
      </c>
      <c r="H655" s="3" t="s">
        <v>282</v>
      </c>
      <c r="I655" s="4" t="s">
        <v>283</v>
      </c>
      <c r="J655" s="4" t="s">
        <v>9687</v>
      </c>
      <c r="K655" s="5" t="s">
        <v>9688</v>
      </c>
      <c r="L655" s="6">
        <v>2</v>
      </c>
      <c r="M655" s="5" t="s">
        <v>22</v>
      </c>
      <c r="N655" s="88" t="s">
        <v>497</v>
      </c>
      <c r="O655" s="4" t="s">
        <v>137</v>
      </c>
      <c r="P655" s="88" t="s">
        <v>3581</v>
      </c>
      <c r="Q655" s="4" t="s">
        <v>179</v>
      </c>
      <c r="R655" s="88">
        <v>10</v>
      </c>
      <c r="S655" s="4" t="s">
        <v>286</v>
      </c>
      <c r="T655" s="66" t="str">
        <f t="shared" si="10"/>
        <v xml:space="preserve">10. Reducción de las desigualdades </v>
      </c>
      <c r="U655" s="88" t="s">
        <v>497</v>
      </c>
      <c r="V655" s="4" t="s">
        <v>34</v>
      </c>
      <c r="W655" s="88" t="s">
        <v>349</v>
      </c>
      <c r="X655" s="4" t="s">
        <v>269</v>
      </c>
      <c r="Y655" s="88" t="s">
        <v>840</v>
      </c>
      <c r="Z655" s="4" t="s">
        <v>270</v>
      </c>
      <c r="AA655" s="52" t="s">
        <v>15450</v>
      </c>
      <c r="AB655" s="3" t="s">
        <v>287</v>
      </c>
      <c r="AC655" s="4" t="s">
        <v>288</v>
      </c>
      <c r="AD655" s="4" t="s">
        <v>9689</v>
      </c>
      <c r="AE655" s="4" t="s">
        <v>9690</v>
      </c>
      <c r="AF655" s="4" t="s">
        <v>9691</v>
      </c>
      <c r="AG655" s="4" t="s">
        <v>9692</v>
      </c>
      <c r="AH655" s="3">
        <v>100</v>
      </c>
      <c r="AI655" s="4" t="s">
        <v>9693</v>
      </c>
      <c r="AJ655" s="4" t="s">
        <v>9694</v>
      </c>
      <c r="AK655" s="4" t="s">
        <v>403</v>
      </c>
      <c r="AL655" s="4" t="s">
        <v>9695</v>
      </c>
      <c r="AM655" s="3">
        <v>25</v>
      </c>
      <c r="AN655" s="3">
        <v>50</v>
      </c>
      <c r="AO655" s="3">
        <v>75</v>
      </c>
      <c r="AP655" s="3">
        <v>100</v>
      </c>
      <c r="AQ655" s="6">
        <v>300</v>
      </c>
      <c r="AR655" s="5" t="s">
        <v>9696</v>
      </c>
      <c r="AS655" s="5" t="s">
        <v>9697</v>
      </c>
      <c r="AT655" s="4" t="s">
        <v>9698</v>
      </c>
      <c r="AU655" s="4" t="s">
        <v>9683</v>
      </c>
      <c r="AV655" s="4" t="s">
        <v>9699</v>
      </c>
      <c r="AW655" s="4" t="s">
        <v>9698</v>
      </c>
      <c r="AX655" s="4" t="s">
        <v>9683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7">
        <v>50000</v>
      </c>
    </row>
    <row r="656" spans="1:77" ht="15.75" hidden="1">
      <c r="A656" s="49" t="str">
        <f>B656&amp;COUNTIF($B$3:B656,B656)</f>
        <v>09C00114</v>
      </c>
      <c r="B656" s="3" t="s">
        <v>9546</v>
      </c>
      <c r="C656" s="4" t="s">
        <v>9547</v>
      </c>
      <c r="D656" s="4" t="s">
        <v>9548</v>
      </c>
      <c r="E656" s="4" t="s">
        <v>9549</v>
      </c>
      <c r="F656" s="4" t="s">
        <v>9550</v>
      </c>
      <c r="G656" s="4" t="s">
        <v>545</v>
      </c>
      <c r="H656" s="3" t="s">
        <v>345</v>
      </c>
      <c r="I656" s="4" t="s">
        <v>346</v>
      </c>
      <c r="J656" s="4" t="s">
        <v>347</v>
      </c>
      <c r="K656" s="5" t="s">
        <v>9861</v>
      </c>
      <c r="L656" s="6">
        <v>2</v>
      </c>
      <c r="M656" s="5" t="s">
        <v>22</v>
      </c>
      <c r="N656" s="88" t="s">
        <v>497</v>
      </c>
      <c r="O656" s="5" t="s">
        <v>137</v>
      </c>
      <c r="P656" s="88" t="s">
        <v>3581</v>
      </c>
      <c r="Q656" s="5" t="s">
        <v>179</v>
      </c>
      <c r="R656" s="88" t="s">
        <v>1593</v>
      </c>
      <c r="S656" s="4" t="s">
        <v>286</v>
      </c>
      <c r="T656" s="66" t="str">
        <f t="shared" si="10"/>
        <v xml:space="preserve">10. Reducción de las desigualdades </v>
      </c>
      <c r="U656" s="88" t="s">
        <v>349</v>
      </c>
      <c r="V656" s="4" t="s">
        <v>350</v>
      </c>
      <c r="W656" s="88" t="s">
        <v>351</v>
      </c>
      <c r="X656" s="4" t="s">
        <v>352</v>
      </c>
      <c r="Y656" s="88" t="s">
        <v>353</v>
      </c>
      <c r="Z656" s="4" t="s">
        <v>354</v>
      </c>
      <c r="AA656" s="52"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7">
        <v>100000</v>
      </c>
    </row>
    <row r="657" spans="1:77" ht="15.75" hidden="1">
      <c r="A657" s="49" t="str">
        <f>B657&amp;COUNTIF($B$3:B657,B657)</f>
        <v>09C00115</v>
      </c>
      <c r="B657" s="3" t="s">
        <v>9546</v>
      </c>
      <c r="C657" s="4" t="s">
        <v>9547</v>
      </c>
      <c r="D657" s="4" t="s">
        <v>9548</v>
      </c>
      <c r="E657" s="4" t="s">
        <v>9549</v>
      </c>
      <c r="F657" s="4" t="s">
        <v>9550</v>
      </c>
      <c r="G657" s="4" t="s">
        <v>545</v>
      </c>
      <c r="H657" s="3" t="s">
        <v>9835</v>
      </c>
      <c r="I657" s="4" t="s">
        <v>9836</v>
      </c>
      <c r="J657" s="4" t="s">
        <v>9837</v>
      </c>
      <c r="K657" s="5" t="s">
        <v>9838</v>
      </c>
      <c r="L657" s="6">
        <v>2</v>
      </c>
      <c r="M657" s="5" t="s">
        <v>22</v>
      </c>
      <c r="N657" s="88" t="s">
        <v>497</v>
      </c>
      <c r="O657" s="4" t="s">
        <v>137</v>
      </c>
      <c r="P657" s="88" t="s">
        <v>528</v>
      </c>
      <c r="Q657" s="4" t="s">
        <v>175</v>
      </c>
      <c r="R657" s="88">
        <v>16</v>
      </c>
      <c r="S657" s="4" t="s">
        <v>31</v>
      </c>
      <c r="T657" s="66" t="str">
        <f t="shared" si="10"/>
        <v>16. Paz, justicia e instituciones sólidas</v>
      </c>
      <c r="U657" s="88" t="s">
        <v>497</v>
      </c>
      <c r="V657" s="4" t="s">
        <v>34</v>
      </c>
      <c r="W657" s="88" t="s">
        <v>498</v>
      </c>
      <c r="X657" s="4" t="s">
        <v>9575</v>
      </c>
      <c r="Y657" s="88" t="s">
        <v>349</v>
      </c>
      <c r="Z657" s="4" t="s">
        <v>9576</v>
      </c>
      <c r="AA657" s="52" t="s">
        <v>15496</v>
      </c>
      <c r="AB657" s="3" t="s">
        <v>9839</v>
      </c>
      <c r="AC657" s="4" t="s">
        <v>9840</v>
      </c>
      <c r="AD657" s="4" t="s">
        <v>9841</v>
      </c>
      <c r="AE657" s="4" t="s">
        <v>9842</v>
      </c>
      <c r="AF657" s="4" t="s">
        <v>9843</v>
      </c>
      <c r="AG657" s="4" t="s">
        <v>9844</v>
      </c>
      <c r="AH657" s="3">
        <v>0.8</v>
      </c>
      <c r="AI657" s="4" t="s">
        <v>9845</v>
      </c>
      <c r="AJ657" s="4" t="s">
        <v>9846</v>
      </c>
      <c r="AK657" s="4" t="s">
        <v>471</v>
      </c>
      <c r="AL657" s="4" t="s">
        <v>9847</v>
      </c>
      <c r="AM657" s="3">
        <v>0.6</v>
      </c>
      <c r="AN657" s="3">
        <v>0.64</v>
      </c>
      <c r="AO657" s="3">
        <v>0.72</v>
      </c>
      <c r="AP657" s="3">
        <v>0.8</v>
      </c>
      <c r="AQ657" s="6">
        <v>0.95</v>
      </c>
      <c r="AR657" s="5" t="s">
        <v>9848</v>
      </c>
      <c r="AS657" s="5" t="s">
        <v>9849</v>
      </c>
      <c r="AT657" s="4" t="s">
        <v>9850</v>
      </c>
      <c r="AU657" s="4" t="s">
        <v>9851</v>
      </c>
      <c r="AV657" s="4" t="s">
        <v>9852</v>
      </c>
      <c r="AW657" s="4" t="s">
        <v>9850</v>
      </c>
      <c r="AX657" s="4" t="s">
        <v>9851</v>
      </c>
      <c r="AY657" s="4" t="s">
        <v>9853</v>
      </c>
      <c r="AZ657" s="4" t="s">
        <v>9850</v>
      </c>
      <c r="BA657" s="4" t="s">
        <v>9851</v>
      </c>
      <c r="BB657" s="4" t="s">
        <v>9854</v>
      </c>
      <c r="BC657" s="4" t="s">
        <v>9855</v>
      </c>
      <c r="BD657" s="4" t="s">
        <v>9856</v>
      </c>
      <c r="BE657" s="4" t="s">
        <v>9857</v>
      </c>
      <c r="BF657" s="4" t="s">
        <v>9855</v>
      </c>
      <c r="BG657" s="4" t="s">
        <v>9856</v>
      </c>
      <c r="BH657" s="4" t="s">
        <v>9858</v>
      </c>
      <c r="BI657" s="4" t="s">
        <v>9859</v>
      </c>
      <c r="BJ657" s="4" t="s">
        <v>9860</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7">
        <v>2640661500.6099997</v>
      </c>
    </row>
    <row r="658" spans="1:77" ht="15.75" hidden="1">
      <c r="A658" s="49" t="str">
        <f>B658&amp;COUNTIF($B$3:B658,B658)</f>
        <v>09C00116</v>
      </c>
      <c r="B658" s="3" t="s">
        <v>9546</v>
      </c>
      <c r="C658" s="4" t="s">
        <v>9547</v>
      </c>
      <c r="D658" s="4" t="s">
        <v>9548</v>
      </c>
      <c r="E658" s="4" t="s">
        <v>9549</v>
      </c>
      <c r="F658" s="4" t="s">
        <v>9550</v>
      </c>
      <c r="G658" s="4" t="s">
        <v>545</v>
      </c>
      <c r="H658" s="3" t="s">
        <v>9571</v>
      </c>
      <c r="I658" s="4" t="s">
        <v>9572</v>
      </c>
      <c r="J658" s="4" t="s">
        <v>9573</v>
      </c>
      <c r="K658" s="5" t="s">
        <v>9574</v>
      </c>
      <c r="L658" s="6">
        <v>2</v>
      </c>
      <c r="M658" s="5" t="s">
        <v>22</v>
      </c>
      <c r="N658" s="88" t="s">
        <v>497</v>
      </c>
      <c r="O658" s="5" t="s">
        <v>137</v>
      </c>
      <c r="P658" s="88" t="s">
        <v>497</v>
      </c>
      <c r="Q658" s="5" t="s">
        <v>173</v>
      </c>
      <c r="R658" s="88">
        <v>16</v>
      </c>
      <c r="S658" s="4" t="s">
        <v>31</v>
      </c>
      <c r="T658" s="66" t="str">
        <f t="shared" si="10"/>
        <v>16. Paz, justicia e instituciones sólidas</v>
      </c>
      <c r="U658" s="88" t="s">
        <v>497</v>
      </c>
      <c r="V658" s="4" t="s">
        <v>34</v>
      </c>
      <c r="W658" s="88" t="s">
        <v>498</v>
      </c>
      <c r="X658" s="4" t="s">
        <v>9575</v>
      </c>
      <c r="Y658" s="88" t="s">
        <v>349</v>
      </c>
      <c r="Z658" s="4" t="s">
        <v>9576</v>
      </c>
      <c r="AA658" s="52" t="s">
        <v>15496</v>
      </c>
      <c r="AB658" s="3" t="s">
        <v>9577</v>
      </c>
      <c r="AC658" s="4" t="s">
        <v>9578</v>
      </c>
      <c r="AD658" s="4" t="s">
        <v>9579</v>
      </c>
      <c r="AE658" s="4" t="s">
        <v>9580</v>
      </c>
      <c r="AF658" s="4" t="s">
        <v>9581</v>
      </c>
      <c r="AG658" s="4" t="s">
        <v>9582</v>
      </c>
      <c r="AH658" s="3">
        <v>0.08</v>
      </c>
      <c r="AI658" s="4" t="s">
        <v>9583</v>
      </c>
      <c r="AJ658" s="4" t="s">
        <v>9584</v>
      </c>
      <c r="AK658" s="4" t="s">
        <v>2651</v>
      </c>
      <c r="AL658" s="4" t="s">
        <v>9585</v>
      </c>
      <c r="AM658" s="3">
        <v>0.03</v>
      </c>
      <c r="AN658" s="3">
        <v>0.05</v>
      </c>
      <c r="AO658" s="3">
        <v>7.0000000000000007E-2</v>
      </c>
      <c r="AP658" s="3">
        <v>0.08</v>
      </c>
      <c r="AQ658" s="6">
        <v>0.32</v>
      </c>
      <c r="AR658" s="5" t="s">
        <v>9586</v>
      </c>
      <c r="AS658" s="5" t="s">
        <v>9587</v>
      </c>
      <c r="AT658" s="4" t="s">
        <v>9588</v>
      </c>
      <c r="AU658" s="4" t="s">
        <v>9589</v>
      </c>
      <c r="AV658" s="4" t="s">
        <v>9590</v>
      </c>
      <c r="AW658" s="4" t="s">
        <v>9588</v>
      </c>
      <c r="AX658" s="4" t="s">
        <v>9589</v>
      </c>
      <c r="AY658" s="4" t="s">
        <v>9591</v>
      </c>
      <c r="AZ658" s="4" t="s">
        <v>9592</v>
      </c>
      <c r="BA658" s="4" t="s">
        <v>9593</v>
      </c>
      <c r="BB658" s="4" t="s">
        <v>9594</v>
      </c>
      <c r="BC658" s="4" t="s">
        <v>9595</v>
      </c>
      <c r="BD658" s="4" t="s">
        <v>9596</v>
      </c>
      <c r="BE658" s="4" t="s">
        <v>9597</v>
      </c>
      <c r="BF658" s="4" t="s">
        <v>9595</v>
      </c>
      <c r="BG658" s="4" t="s">
        <v>9596</v>
      </c>
      <c r="BH658" s="4" t="s">
        <v>9598</v>
      </c>
      <c r="BI658" s="4" t="s">
        <v>9599</v>
      </c>
      <c r="BJ658" s="4" t="s">
        <v>9600</v>
      </c>
      <c r="BK658" s="4" t="s">
        <v>9601</v>
      </c>
      <c r="BL658" s="4" t="s">
        <v>9602</v>
      </c>
      <c r="BM658" s="4" t="s">
        <v>9603</v>
      </c>
      <c r="BN658" s="4" t="s">
        <v>229</v>
      </c>
      <c r="BO658" s="4" t="s">
        <v>229</v>
      </c>
      <c r="BP658" s="4" t="s">
        <v>229</v>
      </c>
      <c r="BQ658" s="4" t="s">
        <v>229</v>
      </c>
      <c r="BR658" s="4" t="s">
        <v>229</v>
      </c>
      <c r="BS658" s="4" t="s">
        <v>229</v>
      </c>
      <c r="BT658" s="4" t="s">
        <v>229</v>
      </c>
      <c r="BU658" s="4" t="s">
        <v>229</v>
      </c>
      <c r="BV658" s="4" t="s">
        <v>229</v>
      </c>
      <c r="BY658" s="67">
        <v>7100000</v>
      </c>
    </row>
    <row r="659" spans="1:77" ht="15.75" hidden="1">
      <c r="A659" s="49" t="str">
        <f>B659&amp;COUNTIF($B$3:B659,B659)</f>
        <v>09PDLR1</v>
      </c>
      <c r="B659" s="3" t="s">
        <v>9862</v>
      </c>
      <c r="C659" s="4" t="s">
        <v>9863</v>
      </c>
      <c r="D659" s="4" t="s">
        <v>9864</v>
      </c>
      <c r="E659" s="4" t="s">
        <v>9865</v>
      </c>
      <c r="F659" s="4" t="s">
        <v>9866</v>
      </c>
      <c r="G659" s="4" t="s">
        <v>9867</v>
      </c>
      <c r="H659" s="3" t="s">
        <v>9868</v>
      </c>
      <c r="I659" s="4" t="s">
        <v>9869</v>
      </c>
      <c r="J659" s="4" t="s">
        <v>9870</v>
      </c>
      <c r="K659" s="5" t="s">
        <v>9871</v>
      </c>
      <c r="L659" s="6">
        <v>1</v>
      </c>
      <c r="M659" s="5" t="s">
        <v>125</v>
      </c>
      <c r="N659" s="88">
        <v>6</v>
      </c>
      <c r="O659" s="4" t="s">
        <v>135</v>
      </c>
      <c r="P659" s="88">
        <v>0</v>
      </c>
      <c r="Q659" s="4" t="s">
        <v>135</v>
      </c>
      <c r="R659" s="88">
        <v>16</v>
      </c>
      <c r="S659" s="4" t="s">
        <v>31</v>
      </c>
      <c r="T659" s="66" t="str">
        <f t="shared" si="10"/>
        <v>16. Paz, justicia e instituciones sólidas</v>
      </c>
      <c r="U659" s="88" t="s">
        <v>349</v>
      </c>
      <c r="V659" s="4" t="s">
        <v>350</v>
      </c>
      <c r="W659" s="88" t="s">
        <v>351</v>
      </c>
      <c r="X659" s="4" t="s">
        <v>352</v>
      </c>
      <c r="Y659" s="88" t="s">
        <v>4738</v>
      </c>
      <c r="Z659" s="4" t="s">
        <v>1789</v>
      </c>
      <c r="AA659" s="52" t="s">
        <v>15474</v>
      </c>
      <c r="AB659" s="3" t="s">
        <v>6640</v>
      </c>
      <c r="AC659" s="4" t="s">
        <v>6641</v>
      </c>
      <c r="AD659" s="4" t="s">
        <v>9872</v>
      </c>
      <c r="AE659" s="4" t="s">
        <v>9873</v>
      </c>
      <c r="AF659" s="4" t="s">
        <v>9874</v>
      </c>
      <c r="AG659" s="4" t="s">
        <v>9875</v>
      </c>
      <c r="AH659" s="3">
        <v>0.82199999999999995</v>
      </c>
      <c r="AI659" s="4" t="s">
        <v>9876</v>
      </c>
      <c r="AJ659" s="4" t="s">
        <v>9877</v>
      </c>
      <c r="AK659" s="4" t="s">
        <v>471</v>
      </c>
      <c r="AL659" s="4" t="s">
        <v>9878</v>
      </c>
      <c r="AM659" s="3">
        <v>0.17499999999999999</v>
      </c>
      <c r="AN659" s="3">
        <v>0.41</v>
      </c>
      <c r="AO659" s="3">
        <v>0.61799999999999999</v>
      </c>
      <c r="AP659" s="3">
        <v>0.82199999999999995</v>
      </c>
      <c r="AQ659" s="3" t="s">
        <v>9879</v>
      </c>
      <c r="AR659" s="5" t="s">
        <v>9880</v>
      </c>
      <c r="AS659" s="5" t="s">
        <v>9881</v>
      </c>
      <c r="AT659" s="4" t="s">
        <v>9882</v>
      </c>
      <c r="AU659" s="4" t="s">
        <v>9883</v>
      </c>
      <c r="AV659" s="4" t="s">
        <v>9884</v>
      </c>
      <c r="AW659" s="4" t="s">
        <v>9882</v>
      </c>
      <c r="AX659" s="4" t="s">
        <v>9883</v>
      </c>
      <c r="AY659" s="4" t="s">
        <v>9885</v>
      </c>
      <c r="AZ659" s="4" t="s">
        <v>9882</v>
      </c>
      <c r="BA659" s="4" t="s">
        <v>9883</v>
      </c>
      <c r="BB659" s="4" t="s">
        <v>9886</v>
      </c>
      <c r="BC659" s="4" t="s">
        <v>9882</v>
      </c>
      <c r="BD659" s="4" t="s">
        <v>9883</v>
      </c>
      <c r="BE659" s="4" t="s">
        <v>9887</v>
      </c>
      <c r="BF659" s="4" t="s">
        <v>9882</v>
      </c>
      <c r="BG659" s="4" t="s">
        <v>9883</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7">
        <v>156560000</v>
      </c>
    </row>
    <row r="660" spans="1:77" ht="15.75" hidden="1">
      <c r="A660" s="49" t="str">
        <f>B660&amp;COUNTIF($B$3:B660,B660)</f>
        <v>09PDLR2</v>
      </c>
      <c r="B660" s="3" t="s">
        <v>9862</v>
      </c>
      <c r="C660" s="4" t="s">
        <v>9863</v>
      </c>
      <c r="D660" s="4" t="s">
        <v>9864</v>
      </c>
      <c r="E660" s="4" t="s">
        <v>9865</v>
      </c>
      <c r="F660" s="4" t="s">
        <v>9866</v>
      </c>
      <c r="G660" s="4" t="s">
        <v>9888</v>
      </c>
      <c r="H660" s="3" t="s">
        <v>9889</v>
      </c>
      <c r="I660" s="4" t="s">
        <v>9890</v>
      </c>
      <c r="J660" s="4" t="s">
        <v>9891</v>
      </c>
      <c r="K660" s="5" t="s">
        <v>9892</v>
      </c>
      <c r="L660" s="6">
        <v>1</v>
      </c>
      <c r="M660" s="5" t="s">
        <v>125</v>
      </c>
      <c r="N660" s="88">
        <v>6</v>
      </c>
      <c r="O660" s="5" t="s">
        <v>135</v>
      </c>
      <c r="P660" s="88">
        <v>3</v>
      </c>
      <c r="Q660" s="5" t="s">
        <v>169</v>
      </c>
      <c r="R660" s="88">
        <v>16</v>
      </c>
      <c r="S660" s="4" t="s">
        <v>31</v>
      </c>
      <c r="T660" s="66" t="str">
        <f t="shared" si="10"/>
        <v>16. Paz, justicia e instituciones sólidas</v>
      </c>
      <c r="U660" s="88" t="s">
        <v>349</v>
      </c>
      <c r="V660" s="4" t="s">
        <v>350</v>
      </c>
      <c r="W660" s="88" t="s">
        <v>351</v>
      </c>
      <c r="X660" s="4" t="s">
        <v>352</v>
      </c>
      <c r="Y660" s="88" t="s">
        <v>4738</v>
      </c>
      <c r="Z660" s="4" t="s">
        <v>1789</v>
      </c>
      <c r="AA660" s="52" t="s">
        <v>15474</v>
      </c>
      <c r="AB660" s="3" t="s">
        <v>9893</v>
      </c>
      <c r="AC660" s="4" t="s">
        <v>9894</v>
      </c>
      <c r="AD660" s="4" t="s">
        <v>9895</v>
      </c>
      <c r="AE660" s="4" t="s">
        <v>9896</v>
      </c>
      <c r="AF660" s="4" t="s">
        <v>9897</v>
      </c>
      <c r="AG660" s="4" t="s">
        <v>9898</v>
      </c>
      <c r="AH660" s="8">
        <v>0.43</v>
      </c>
      <c r="AI660" s="4" t="s">
        <v>9899</v>
      </c>
      <c r="AJ660" s="4" t="s">
        <v>9900</v>
      </c>
      <c r="AK660" s="4" t="s">
        <v>59</v>
      </c>
      <c r="AL660" s="4" t="s">
        <v>9878</v>
      </c>
      <c r="AM660" s="9">
        <v>0.82</v>
      </c>
      <c r="AN660" s="9">
        <v>0.19800000000000001</v>
      </c>
      <c r="AO660" s="9">
        <v>0.31900000000000001</v>
      </c>
      <c r="AP660" s="9">
        <v>0.43</v>
      </c>
      <c r="AQ660" s="3" t="s">
        <v>9901</v>
      </c>
      <c r="AR660" s="5" t="s">
        <v>9902</v>
      </c>
      <c r="AS660" s="5" t="s">
        <v>9884</v>
      </c>
      <c r="AT660" s="4" t="s">
        <v>9882</v>
      </c>
      <c r="AU660" s="4" t="s">
        <v>9883</v>
      </c>
      <c r="AV660" s="4" t="s">
        <v>9903</v>
      </c>
      <c r="AW660" s="4" t="s">
        <v>9882</v>
      </c>
      <c r="AX660" s="4" t="s">
        <v>9883</v>
      </c>
      <c r="AY660" s="4" t="s">
        <v>9904</v>
      </c>
      <c r="AZ660" s="4" t="s">
        <v>9882</v>
      </c>
      <c r="BA660" s="4" t="s">
        <v>9883</v>
      </c>
      <c r="BB660" s="4" t="s">
        <v>9905</v>
      </c>
      <c r="BC660" s="4" t="s">
        <v>9882</v>
      </c>
      <c r="BD660" s="4" t="s">
        <v>9883</v>
      </c>
      <c r="BE660" s="4" t="s">
        <v>9906</v>
      </c>
      <c r="BF660" s="4" t="s">
        <v>9882</v>
      </c>
      <c r="BG660" s="4" t="s">
        <v>9883</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7">
        <v>19835572</v>
      </c>
    </row>
    <row r="661" spans="1:77" ht="15.75" hidden="1">
      <c r="A661" s="49" t="str">
        <f>B661&amp;COUNTIF($B$3:B661,B661)</f>
        <v>09PDLR3</v>
      </c>
      <c r="B661" s="3" t="s">
        <v>9862</v>
      </c>
      <c r="C661" s="4" t="s">
        <v>9863</v>
      </c>
      <c r="D661" s="4" t="s">
        <v>9864</v>
      </c>
      <c r="E661" s="4" t="s">
        <v>9865</v>
      </c>
      <c r="F661" s="4" t="s">
        <v>9866</v>
      </c>
      <c r="G661" s="4" t="s">
        <v>9867</v>
      </c>
      <c r="H661" s="3" t="s">
        <v>9907</v>
      </c>
      <c r="I661" s="4" t="s">
        <v>9908</v>
      </c>
      <c r="J661" s="4" t="s">
        <v>9909</v>
      </c>
      <c r="K661" s="5" t="s">
        <v>9910</v>
      </c>
      <c r="L661" s="6">
        <v>1</v>
      </c>
      <c r="M661" s="5" t="s">
        <v>125</v>
      </c>
      <c r="N661" s="88">
        <v>6</v>
      </c>
      <c r="O661" s="4" t="s">
        <v>135</v>
      </c>
      <c r="P661" s="88">
        <v>3</v>
      </c>
      <c r="Q661" s="4" t="s">
        <v>169</v>
      </c>
      <c r="R661" s="88">
        <v>16</v>
      </c>
      <c r="S661" s="4" t="s">
        <v>31</v>
      </c>
      <c r="T661" s="66" t="str">
        <f t="shared" si="10"/>
        <v>16. Paz, justicia e instituciones sólidas</v>
      </c>
      <c r="U661" s="88" t="s">
        <v>349</v>
      </c>
      <c r="V661" s="4" t="s">
        <v>350</v>
      </c>
      <c r="W661" s="88" t="s">
        <v>351</v>
      </c>
      <c r="X661" s="4" t="s">
        <v>352</v>
      </c>
      <c r="Y661" s="88" t="s">
        <v>4738</v>
      </c>
      <c r="Z661" s="4" t="s">
        <v>1789</v>
      </c>
      <c r="AA661" s="52" t="s">
        <v>15474</v>
      </c>
      <c r="AB661" s="3" t="s">
        <v>9911</v>
      </c>
      <c r="AC661" s="4" t="s">
        <v>9912</v>
      </c>
      <c r="AD661" s="4" t="s">
        <v>9913</v>
      </c>
      <c r="AE661" s="4" t="s">
        <v>9914</v>
      </c>
      <c r="AF661" s="4" t="s">
        <v>9915</v>
      </c>
      <c r="AG661" s="4" t="s">
        <v>9916</v>
      </c>
      <c r="AH661" s="8">
        <v>1</v>
      </c>
      <c r="AI661" s="4" t="s">
        <v>9917</v>
      </c>
      <c r="AJ661" s="4" t="s">
        <v>9918</v>
      </c>
      <c r="AK661" s="4" t="s">
        <v>59</v>
      </c>
      <c r="AL661" s="4" t="s">
        <v>9878</v>
      </c>
      <c r="AM661" s="9">
        <v>0.91600000000000004</v>
      </c>
      <c r="AN661" s="9">
        <v>0.95799999999999996</v>
      </c>
      <c r="AO661" s="9">
        <v>0.98</v>
      </c>
      <c r="AP661" s="9">
        <v>1</v>
      </c>
      <c r="AQ661" s="3" t="s">
        <v>9919</v>
      </c>
      <c r="AR661" s="5" t="s">
        <v>9920</v>
      </c>
      <c r="AS661" s="5" t="s">
        <v>9921</v>
      </c>
      <c r="AT661" s="4" t="s">
        <v>9882</v>
      </c>
      <c r="AU661" s="4" t="s">
        <v>9883</v>
      </c>
      <c r="AV661" s="4" t="s">
        <v>9922</v>
      </c>
      <c r="AW661" s="4" t="s">
        <v>9882</v>
      </c>
      <c r="AX661" s="4" t="s">
        <v>9883</v>
      </c>
      <c r="AY661" s="4" t="s">
        <v>9923</v>
      </c>
      <c r="AZ661" s="4" t="s">
        <v>9882</v>
      </c>
      <c r="BA661" s="4" t="s">
        <v>9883</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W661" t="s">
        <v>120</v>
      </c>
      <c r="BX661" t="s">
        <v>9634</v>
      </c>
      <c r="BY661" s="67">
        <v>1095773567</v>
      </c>
    </row>
    <row r="662" spans="1:77" ht="15.75" hidden="1">
      <c r="A662" s="49" t="str">
        <f>B662&amp;COUNTIF($B$3:B662,B662)</f>
        <v>09PDLR4</v>
      </c>
      <c r="B662" s="3" t="s">
        <v>9862</v>
      </c>
      <c r="C662" s="4" t="s">
        <v>9863</v>
      </c>
      <c r="D662" s="4" t="s">
        <v>9864</v>
      </c>
      <c r="E662" s="4" t="s">
        <v>9865</v>
      </c>
      <c r="F662" s="4" t="s">
        <v>9866</v>
      </c>
      <c r="G662" s="4" t="s">
        <v>9924</v>
      </c>
      <c r="H662" s="3" t="s">
        <v>14</v>
      </c>
      <c r="I662" s="4" t="s">
        <v>16</v>
      </c>
      <c r="J662" s="4" t="s">
        <v>9925</v>
      </c>
      <c r="K662" s="5" t="s">
        <v>9926</v>
      </c>
      <c r="L662" s="6">
        <v>1</v>
      </c>
      <c r="M662" s="5" t="s">
        <v>125</v>
      </c>
      <c r="N662" s="88" t="s">
        <v>351</v>
      </c>
      <c r="O662" s="5" t="s">
        <v>135</v>
      </c>
      <c r="P662" s="88" t="s">
        <v>528</v>
      </c>
      <c r="Q662" s="5" t="s">
        <v>169</v>
      </c>
      <c r="R662" s="88" t="s">
        <v>1593</v>
      </c>
      <c r="S662" s="4" t="s">
        <v>286</v>
      </c>
      <c r="T662" s="66" t="str">
        <f t="shared" si="10"/>
        <v xml:space="preserve">10. Reducción de las desigualdades </v>
      </c>
      <c r="U662" s="88" t="s">
        <v>497</v>
      </c>
      <c r="V662" s="4" t="s">
        <v>34</v>
      </c>
      <c r="W662" s="88" t="s">
        <v>498</v>
      </c>
      <c r="X662" s="4" t="s">
        <v>9575</v>
      </c>
      <c r="Y662" s="88" t="s">
        <v>349</v>
      </c>
      <c r="Z662" s="4" t="s">
        <v>9576</v>
      </c>
      <c r="AA662" s="52" t="s">
        <v>15496</v>
      </c>
      <c r="AB662" s="3" t="s">
        <v>42</v>
      </c>
      <c r="AC662" s="4" t="s">
        <v>44</v>
      </c>
      <c r="AD662" s="4" t="s">
        <v>9927</v>
      </c>
      <c r="AE662" s="4" t="s">
        <v>9928</v>
      </c>
      <c r="AF662" s="4" t="s">
        <v>9929</v>
      </c>
      <c r="AG662" s="4" t="s">
        <v>9930</v>
      </c>
      <c r="AH662" s="8">
        <v>1</v>
      </c>
      <c r="AI662" s="4" t="s">
        <v>9931</v>
      </c>
      <c r="AJ662" s="4" t="s">
        <v>9932</v>
      </c>
      <c r="AK662" s="4" t="s">
        <v>59</v>
      </c>
      <c r="AL662" s="4" t="s">
        <v>9878</v>
      </c>
      <c r="AM662" s="9">
        <v>0.25</v>
      </c>
      <c r="AN662" s="9">
        <v>0.5</v>
      </c>
      <c r="AO662" s="9">
        <v>0.75</v>
      </c>
      <c r="AP662" s="9">
        <v>1</v>
      </c>
      <c r="AQ662" s="3" t="s">
        <v>9933</v>
      </c>
      <c r="AR662" s="5" t="s">
        <v>9594</v>
      </c>
      <c r="AS662" s="5" t="s">
        <v>9934</v>
      </c>
      <c r="AT662" s="4" t="s">
        <v>9935</v>
      </c>
      <c r="AU662" s="4" t="s">
        <v>9936</v>
      </c>
      <c r="AV662" s="4" t="s">
        <v>9937</v>
      </c>
      <c r="AW662" s="4" t="s">
        <v>9935</v>
      </c>
      <c r="AX662" s="4" t="s">
        <v>9936</v>
      </c>
      <c r="AY662" s="4" t="s">
        <v>9938</v>
      </c>
      <c r="AZ662" s="4" t="s">
        <v>9935</v>
      </c>
      <c r="BA662" s="4" t="s">
        <v>9936</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7">
        <v>68946068.159999996</v>
      </c>
    </row>
    <row r="663" spans="1:77" ht="15.75" hidden="1">
      <c r="A663" s="49" t="str">
        <f>B663&amp;COUNTIF($B$3:B663,B663)</f>
        <v>09PDLR5</v>
      </c>
      <c r="B663" s="3" t="s">
        <v>9862</v>
      </c>
      <c r="C663" s="4" t="s">
        <v>9863</v>
      </c>
      <c r="D663" s="4" t="s">
        <v>9864</v>
      </c>
      <c r="E663" s="4" t="s">
        <v>9865</v>
      </c>
      <c r="F663" s="4" t="s">
        <v>9866</v>
      </c>
      <c r="G663" s="4" t="s">
        <v>9867</v>
      </c>
      <c r="H663" s="3" t="s">
        <v>231</v>
      </c>
      <c r="I663" s="4" t="s">
        <v>232</v>
      </c>
      <c r="J663" s="4" t="s">
        <v>8210</v>
      </c>
      <c r="K663" s="5" t="s">
        <v>9939</v>
      </c>
      <c r="L663" s="6">
        <v>1</v>
      </c>
      <c r="M663" s="5" t="s">
        <v>125</v>
      </c>
      <c r="N663" s="88" t="s">
        <v>351</v>
      </c>
      <c r="O663" s="4" t="s">
        <v>135</v>
      </c>
      <c r="P663" s="88" t="s">
        <v>528</v>
      </c>
      <c r="Q663" s="4" t="s">
        <v>169</v>
      </c>
      <c r="R663" s="88">
        <v>16</v>
      </c>
      <c r="S663" s="4" t="s">
        <v>31</v>
      </c>
      <c r="T663" s="66" t="str">
        <f t="shared" si="10"/>
        <v>16. Paz, justicia e instituciones sólidas</v>
      </c>
      <c r="U663" s="88" t="s">
        <v>497</v>
      </c>
      <c r="V663" s="4" t="s">
        <v>34</v>
      </c>
      <c r="W663" s="88" t="s">
        <v>3581</v>
      </c>
      <c r="X663" s="4" t="s">
        <v>235</v>
      </c>
      <c r="Y663" s="88" t="s">
        <v>349</v>
      </c>
      <c r="Z663" s="4" t="s">
        <v>236</v>
      </c>
      <c r="AA663" s="52" t="s">
        <v>15449</v>
      </c>
      <c r="AB663" s="3" t="s">
        <v>237</v>
      </c>
      <c r="AC663" s="4" t="s">
        <v>238</v>
      </c>
      <c r="AD663" s="4" t="s">
        <v>9940</v>
      </c>
      <c r="AE663" s="4" t="s">
        <v>9941</v>
      </c>
      <c r="AF663" s="4" t="s">
        <v>9942</v>
      </c>
      <c r="AG663" s="4" t="s">
        <v>9943</v>
      </c>
      <c r="AH663" s="8">
        <v>9.2999999999999999E-2</v>
      </c>
      <c r="AI663" s="4" t="s">
        <v>9944</v>
      </c>
      <c r="AJ663" s="4" t="s">
        <v>9945</v>
      </c>
      <c r="AK663" s="4" t="s">
        <v>59</v>
      </c>
      <c r="AL663" s="4" t="s">
        <v>9878</v>
      </c>
      <c r="AM663" s="8">
        <v>0</v>
      </c>
      <c r="AN663" s="8">
        <v>0</v>
      </c>
      <c r="AO663" s="9">
        <v>9.2999999999999999E-2</v>
      </c>
      <c r="AP663" s="9">
        <v>9.2999999999999999E-2</v>
      </c>
      <c r="AQ663" s="3" t="s">
        <v>9946</v>
      </c>
      <c r="AR663" s="5" t="s">
        <v>9947</v>
      </c>
      <c r="AS663" s="5" t="s">
        <v>9948</v>
      </c>
      <c r="AT663" s="4" t="s">
        <v>9935</v>
      </c>
      <c r="AU663" s="4" t="s">
        <v>9936</v>
      </c>
      <c r="AV663" s="4" t="s">
        <v>9949</v>
      </c>
      <c r="AW663" s="4" t="s">
        <v>9935</v>
      </c>
      <c r="AX663" s="4" t="s">
        <v>9936</v>
      </c>
      <c r="AY663" s="4" t="s">
        <v>9950</v>
      </c>
      <c r="AZ663" s="4" t="s">
        <v>9935</v>
      </c>
      <c r="BA663" s="4" t="s">
        <v>9936</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7">
        <v>383140</v>
      </c>
    </row>
    <row r="664" spans="1:77" ht="15.75" hidden="1">
      <c r="A664" s="49" t="str">
        <f>B664&amp;COUNTIF($B$3:B664,B664)</f>
        <v>09PDLR6</v>
      </c>
      <c r="B664" s="3" t="s">
        <v>9862</v>
      </c>
      <c r="C664" s="4" t="s">
        <v>9863</v>
      </c>
      <c r="D664" s="4" t="s">
        <v>9864</v>
      </c>
      <c r="E664" s="4" t="s">
        <v>9865</v>
      </c>
      <c r="F664" s="4" t="s">
        <v>9866</v>
      </c>
      <c r="G664" s="4" t="s">
        <v>9867</v>
      </c>
      <c r="H664" s="3" t="s">
        <v>248</v>
      </c>
      <c r="I664" s="4" t="s">
        <v>249</v>
      </c>
      <c r="J664" s="4" t="s">
        <v>9951</v>
      </c>
      <c r="K664" s="5" t="s">
        <v>9952</v>
      </c>
      <c r="L664" s="6">
        <v>1</v>
      </c>
      <c r="M664" s="5" t="s">
        <v>125</v>
      </c>
      <c r="N664" s="88" t="s">
        <v>351</v>
      </c>
      <c r="O664" s="5" t="s">
        <v>135</v>
      </c>
      <c r="P664" s="88" t="s">
        <v>528</v>
      </c>
      <c r="Q664" s="5" t="s">
        <v>169</v>
      </c>
      <c r="R664" s="88">
        <v>16</v>
      </c>
      <c r="S664" s="4" t="s">
        <v>31</v>
      </c>
      <c r="T664" s="66" t="str">
        <f t="shared" si="10"/>
        <v>16. Paz, justicia e instituciones sólidas</v>
      </c>
      <c r="U664" s="88" t="s">
        <v>497</v>
      </c>
      <c r="V664" s="4" t="s">
        <v>34</v>
      </c>
      <c r="W664" s="88" t="s">
        <v>528</v>
      </c>
      <c r="X664" s="4" t="s">
        <v>37</v>
      </c>
      <c r="Y664" s="88" t="s">
        <v>840</v>
      </c>
      <c r="Z664" s="4" t="s">
        <v>252</v>
      </c>
      <c r="AA664" s="52" t="s">
        <v>122</v>
      </c>
      <c r="AB664" s="3" t="s">
        <v>253</v>
      </c>
      <c r="AC664" s="4" t="s">
        <v>254</v>
      </c>
      <c r="AD664" s="4" t="s">
        <v>9953</v>
      </c>
      <c r="AE664" s="4" t="s">
        <v>9954</v>
      </c>
      <c r="AF664" s="4" t="s">
        <v>9955</v>
      </c>
      <c r="AG664" s="4" t="s">
        <v>9956</v>
      </c>
      <c r="AH664" s="8">
        <v>1</v>
      </c>
      <c r="AI664" s="4" t="s">
        <v>9957</v>
      </c>
      <c r="AJ664" s="4" t="s">
        <v>9958</v>
      </c>
      <c r="AK664" s="4" t="s">
        <v>59</v>
      </c>
      <c r="AL664" s="4" t="s">
        <v>9959</v>
      </c>
      <c r="AM664" s="9">
        <v>0.25</v>
      </c>
      <c r="AN664" s="9">
        <v>0.5</v>
      </c>
      <c r="AO664" s="9">
        <v>0.75</v>
      </c>
      <c r="AP664" s="9">
        <v>1</v>
      </c>
      <c r="AQ664" s="3" t="s">
        <v>9960</v>
      </c>
      <c r="AR664" s="5" t="s">
        <v>9961</v>
      </c>
      <c r="AS664" s="5" t="s">
        <v>9962</v>
      </c>
      <c r="AT664" s="4" t="s">
        <v>9963</v>
      </c>
      <c r="AU664" s="4" t="s">
        <v>9964</v>
      </c>
      <c r="AV664" s="4" t="s">
        <v>9965</v>
      </c>
      <c r="AW664" s="4" t="s">
        <v>9963</v>
      </c>
      <c r="AX664" s="4" t="s">
        <v>9964</v>
      </c>
      <c r="AY664" s="4" t="s">
        <v>9966</v>
      </c>
      <c r="AZ664" s="4" t="s">
        <v>9967</v>
      </c>
      <c r="BA664" s="4" t="s">
        <v>9968</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7">
        <v>2000000</v>
      </c>
    </row>
    <row r="665" spans="1:77" ht="15.75" hidden="1">
      <c r="A665" s="49" t="str">
        <f>B665&amp;COUNTIF($B$3:B665,B665)</f>
        <v>09PDLR7</v>
      </c>
      <c r="B665" s="3" t="s">
        <v>9862</v>
      </c>
      <c r="C665" s="4" t="s">
        <v>9863</v>
      </c>
      <c r="D665" s="4" t="s">
        <v>9864</v>
      </c>
      <c r="E665" s="4" t="s">
        <v>9865</v>
      </c>
      <c r="F665" s="4" t="s">
        <v>9866</v>
      </c>
      <c r="G665" s="4" t="s">
        <v>9924</v>
      </c>
      <c r="H665" s="3" t="s">
        <v>263</v>
      </c>
      <c r="I665" s="4" t="s">
        <v>264</v>
      </c>
      <c r="J665" s="4" t="s">
        <v>9969</v>
      </c>
      <c r="K665" s="5" t="s">
        <v>9970</v>
      </c>
      <c r="L665" s="6">
        <v>1</v>
      </c>
      <c r="M665" s="5" t="s">
        <v>125</v>
      </c>
      <c r="N665" s="88">
        <v>5</v>
      </c>
      <c r="O665" s="4" t="s">
        <v>134</v>
      </c>
      <c r="P665" s="88">
        <v>0</v>
      </c>
      <c r="Q665" s="4" t="s">
        <v>134</v>
      </c>
      <c r="R665" s="88">
        <v>5</v>
      </c>
      <c r="S665" s="4" t="s">
        <v>268</v>
      </c>
      <c r="T665" s="66" t="str">
        <f t="shared" si="10"/>
        <v xml:space="preserve">5. Igualdad de género </v>
      </c>
      <c r="U665" s="88" t="s">
        <v>497</v>
      </c>
      <c r="V665" s="4" t="s">
        <v>34</v>
      </c>
      <c r="W665" s="88" t="s">
        <v>349</v>
      </c>
      <c r="X665" s="4" t="s">
        <v>269</v>
      </c>
      <c r="Y665" s="88" t="s">
        <v>840</v>
      </c>
      <c r="Z665" s="4" t="s">
        <v>270</v>
      </c>
      <c r="AA665" s="52" t="s">
        <v>15450</v>
      </c>
      <c r="AB665" s="3" t="s">
        <v>271</v>
      </c>
      <c r="AC665" s="4" t="s">
        <v>272</v>
      </c>
      <c r="AD665" s="4" t="s">
        <v>9971</v>
      </c>
      <c r="AE665" s="4" t="s">
        <v>9972</v>
      </c>
      <c r="AF665" s="4" t="s">
        <v>9973</v>
      </c>
      <c r="AG665" s="4" t="s">
        <v>9974</v>
      </c>
      <c r="AH665" s="8">
        <v>0.37</v>
      </c>
      <c r="AI665" s="4" t="s">
        <v>9975</v>
      </c>
      <c r="AJ665" s="4" t="s">
        <v>9945</v>
      </c>
      <c r="AK665" s="4" t="s">
        <v>59</v>
      </c>
      <c r="AL665" s="4" t="s">
        <v>9878</v>
      </c>
      <c r="AM665" s="9">
        <v>0.93</v>
      </c>
      <c r="AN665" s="9">
        <v>0.185</v>
      </c>
      <c r="AO665" s="9">
        <v>0.27800000000000002</v>
      </c>
      <c r="AP665" s="9">
        <v>0.37</v>
      </c>
      <c r="AQ665" s="3" t="s">
        <v>9976</v>
      </c>
      <c r="AR665" s="5" t="s">
        <v>9977</v>
      </c>
      <c r="AS665" s="5" t="s">
        <v>9978</v>
      </c>
      <c r="AT665" s="4" t="s">
        <v>9882</v>
      </c>
      <c r="AU665" s="4" t="s">
        <v>9883</v>
      </c>
      <c r="AV665" s="4" t="s">
        <v>9979</v>
      </c>
      <c r="AW665" s="4" t="s">
        <v>9882</v>
      </c>
      <c r="AX665" s="4" t="s">
        <v>9883</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7">
        <v>64000</v>
      </c>
    </row>
    <row r="666" spans="1:77" ht="15.75" hidden="1">
      <c r="A666" s="49" t="str">
        <f>B666&amp;COUNTIF($B$3:B666,B666)</f>
        <v>09PDLR8</v>
      </c>
      <c r="B666" s="3" t="s">
        <v>9862</v>
      </c>
      <c r="C666" s="4" t="s">
        <v>9863</v>
      </c>
      <c r="D666" s="4" t="s">
        <v>9864</v>
      </c>
      <c r="E666" s="4" t="s">
        <v>9865</v>
      </c>
      <c r="F666" s="4" t="s">
        <v>9866</v>
      </c>
      <c r="G666" s="4" t="s">
        <v>9924</v>
      </c>
      <c r="H666" s="3" t="s">
        <v>282</v>
      </c>
      <c r="I666" s="4" t="s">
        <v>283</v>
      </c>
      <c r="J666" s="4" t="s">
        <v>9980</v>
      </c>
      <c r="K666" s="5" t="s">
        <v>9981</v>
      </c>
      <c r="L666" s="6">
        <v>1</v>
      </c>
      <c r="M666" s="5" t="s">
        <v>125</v>
      </c>
      <c r="N666" s="88">
        <v>6</v>
      </c>
      <c r="O666" s="5" t="s">
        <v>135</v>
      </c>
      <c r="P666" s="88">
        <v>0</v>
      </c>
      <c r="Q666" s="5" t="s">
        <v>135</v>
      </c>
      <c r="R666" s="88">
        <v>10</v>
      </c>
      <c r="S666" s="4" t="s">
        <v>286</v>
      </c>
      <c r="T666" s="66" t="str">
        <f t="shared" si="10"/>
        <v xml:space="preserve">10. Reducción de las desigualdades </v>
      </c>
      <c r="U666" s="88" t="s">
        <v>497</v>
      </c>
      <c r="V666" s="4" t="s">
        <v>34</v>
      </c>
      <c r="W666" s="88" t="s">
        <v>349</v>
      </c>
      <c r="X666" s="4" t="s">
        <v>269</v>
      </c>
      <c r="Y666" s="88" t="s">
        <v>840</v>
      </c>
      <c r="Z666" s="4" t="s">
        <v>270</v>
      </c>
      <c r="AA666" s="52" t="s">
        <v>15450</v>
      </c>
      <c r="AB666" s="3" t="s">
        <v>287</v>
      </c>
      <c r="AC666" s="4" t="s">
        <v>288</v>
      </c>
      <c r="AD666" s="4" t="s">
        <v>9982</v>
      </c>
      <c r="AE666" s="4" t="s">
        <v>9983</v>
      </c>
      <c r="AF666" s="4" t="s">
        <v>9984</v>
      </c>
      <c r="AG666" s="4" t="s">
        <v>9985</v>
      </c>
      <c r="AH666" s="8">
        <v>0.37</v>
      </c>
      <c r="AI666" s="4" t="s">
        <v>9986</v>
      </c>
      <c r="AJ666" s="4" t="s">
        <v>9945</v>
      </c>
      <c r="AK666" s="4" t="s">
        <v>59</v>
      </c>
      <c r="AL666" s="4" t="s">
        <v>9878</v>
      </c>
      <c r="AM666" s="9">
        <v>0.93</v>
      </c>
      <c r="AN666" s="9">
        <v>0.185</v>
      </c>
      <c r="AO666" s="9">
        <v>0.27800000000000002</v>
      </c>
      <c r="AP666" s="9">
        <v>0.37</v>
      </c>
      <c r="AQ666" s="3" t="s">
        <v>9987</v>
      </c>
      <c r="AR666" s="5" t="s">
        <v>9988</v>
      </c>
      <c r="AS666" s="5" t="s">
        <v>9989</v>
      </c>
      <c r="AT666" s="4" t="s">
        <v>9882</v>
      </c>
      <c r="AU666" s="4" t="s">
        <v>9883</v>
      </c>
      <c r="AV666" s="4" t="s">
        <v>9979</v>
      </c>
      <c r="AW666" s="4" t="s">
        <v>9882</v>
      </c>
      <c r="AX666" s="4" t="s">
        <v>9883</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7">
        <v>55326</v>
      </c>
    </row>
    <row r="667" spans="1:77" ht="15.75" hidden="1">
      <c r="A667" s="49" t="str">
        <f>B667&amp;COUNTIF($B$3:B667,B667)</f>
        <v>09PDLR9</v>
      </c>
      <c r="B667" s="3" t="s">
        <v>9862</v>
      </c>
      <c r="C667" s="4" t="s">
        <v>9863</v>
      </c>
      <c r="D667" s="4" t="s">
        <v>9864</v>
      </c>
      <c r="E667" s="4" t="s">
        <v>9865</v>
      </c>
      <c r="F667" s="4" t="s">
        <v>9866</v>
      </c>
      <c r="G667" s="4" t="s">
        <v>9924</v>
      </c>
      <c r="H667" s="3" t="s">
        <v>345</v>
      </c>
      <c r="I667" s="4" t="s">
        <v>346</v>
      </c>
      <c r="J667" s="4" t="s">
        <v>347</v>
      </c>
      <c r="K667" s="5" t="s">
        <v>9990</v>
      </c>
      <c r="L667" s="6">
        <v>1</v>
      </c>
      <c r="M667" s="5" t="s">
        <v>125</v>
      </c>
      <c r="N667" s="88" t="s">
        <v>351</v>
      </c>
      <c r="O667" s="4" t="s">
        <v>135</v>
      </c>
      <c r="P667" s="88" t="s">
        <v>497</v>
      </c>
      <c r="Q667" s="4" t="s">
        <v>167</v>
      </c>
      <c r="R667" s="88" t="s">
        <v>1593</v>
      </c>
      <c r="S667" s="4" t="s">
        <v>286</v>
      </c>
      <c r="T667" s="66" t="str">
        <f t="shared" si="10"/>
        <v xml:space="preserve">10. Reducción de las desigualdades </v>
      </c>
      <c r="U667" s="88" t="s">
        <v>349</v>
      </c>
      <c r="V667" s="4" t="s">
        <v>350</v>
      </c>
      <c r="W667" s="88" t="s">
        <v>351</v>
      </c>
      <c r="X667" s="4" t="s">
        <v>352</v>
      </c>
      <c r="Y667" s="88" t="s">
        <v>353</v>
      </c>
      <c r="Z667" s="4" t="s">
        <v>354</v>
      </c>
      <c r="AA667" s="52" t="s">
        <v>1351</v>
      </c>
      <c r="AB667" s="3" t="s">
        <v>2510</v>
      </c>
      <c r="AC667" s="4" t="s">
        <v>355</v>
      </c>
      <c r="AD667" s="4" t="s">
        <v>356</v>
      </c>
      <c r="AE667" s="4" t="s">
        <v>357</v>
      </c>
      <c r="AF667" s="4" t="s">
        <v>358</v>
      </c>
      <c r="AG667" s="4" t="s">
        <v>359</v>
      </c>
      <c r="AH667" s="8">
        <v>1</v>
      </c>
      <c r="AI667" s="4" t="s">
        <v>360</v>
      </c>
      <c r="AJ667" s="4" t="s">
        <v>361</v>
      </c>
      <c r="AK667" s="4" t="s">
        <v>59</v>
      </c>
      <c r="AL667" s="4" t="s">
        <v>362</v>
      </c>
      <c r="AM667" s="3">
        <v>0</v>
      </c>
      <c r="AN667" s="3">
        <v>0.5</v>
      </c>
      <c r="AO667" s="3">
        <v>1</v>
      </c>
      <c r="AP667" s="3">
        <v>1</v>
      </c>
      <c r="AQ667" s="3">
        <v>1</v>
      </c>
      <c r="AR667" s="4" t="s">
        <v>363</v>
      </c>
      <c r="AS667" s="4" t="s">
        <v>364</v>
      </c>
      <c r="AT667" s="4" t="s">
        <v>362</v>
      </c>
      <c r="AU667" s="4" t="s">
        <v>362</v>
      </c>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Y667" s="67">
        <v>55326</v>
      </c>
    </row>
    <row r="668" spans="1:77" ht="15.75" hidden="1">
      <c r="A668" s="49" t="str">
        <f>B668&amp;COUNTIF($B$3:B668,B668)</f>
        <v>09PDPA1</v>
      </c>
      <c r="B668" s="3" t="s">
        <v>9991</v>
      </c>
      <c r="C668" s="4" t="s">
        <v>9992</v>
      </c>
      <c r="D668" s="4" t="s">
        <v>9993</v>
      </c>
      <c r="E668" s="4" t="s">
        <v>9994</v>
      </c>
      <c r="F668" s="4" t="s">
        <v>9995</v>
      </c>
      <c r="G668" s="4" t="s">
        <v>9996</v>
      </c>
      <c r="H668" s="3" t="s">
        <v>9868</v>
      </c>
      <c r="I668" s="4" t="s">
        <v>9869</v>
      </c>
      <c r="J668" s="4" t="s">
        <v>9997</v>
      </c>
      <c r="K668" s="5" t="s">
        <v>9998</v>
      </c>
      <c r="L668" s="6">
        <v>1</v>
      </c>
      <c r="M668" s="5" t="s">
        <v>125</v>
      </c>
      <c r="N668" s="88">
        <v>6</v>
      </c>
      <c r="O668" s="5" t="s">
        <v>135</v>
      </c>
      <c r="P668" s="88">
        <v>0</v>
      </c>
      <c r="Q668" s="5" t="s">
        <v>135</v>
      </c>
      <c r="R668" s="88">
        <v>16</v>
      </c>
      <c r="S668" s="4" t="s">
        <v>31</v>
      </c>
      <c r="T668" s="66" t="str">
        <f t="shared" si="10"/>
        <v>16. Paz, justicia e instituciones sólidas</v>
      </c>
      <c r="U668" s="88" t="s">
        <v>349</v>
      </c>
      <c r="V668" s="4" t="s">
        <v>350</v>
      </c>
      <c r="W668" s="88" t="s">
        <v>351</v>
      </c>
      <c r="X668" s="4" t="s">
        <v>352</v>
      </c>
      <c r="Y668" s="88" t="s">
        <v>4738</v>
      </c>
      <c r="Z668" s="4" t="s">
        <v>1789</v>
      </c>
      <c r="AA668" s="52" t="s">
        <v>15474</v>
      </c>
      <c r="AB668" s="3" t="s">
        <v>6640</v>
      </c>
      <c r="AC668" s="4" t="s">
        <v>6641</v>
      </c>
      <c r="AD668" s="4" t="s">
        <v>9999</v>
      </c>
      <c r="AE668" s="4" t="s">
        <v>10000</v>
      </c>
      <c r="AF668" s="4" t="s">
        <v>10001</v>
      </c>
      <c r="AG668" s="4" t="s">
        <v>9997</v>
      </c>
      <c r="AH668" s="3">
        <v>435</v>
      </c>
      <c r="AI668" s="4" t="s">
        <v>10002</v>
      </c>
      <c r="AJ668" s="4" t="s">
        <v>10003</v>
      </c>
      <c r="AK668" s="4" t="s">
        <v>566</v>
      </c>
      <c r="AL668" s="4" t="s">
        <v>10004</v>
      </c>
      <c r="AM668" s="3">
        <v>107</v>
      </c>
      <c r="AN668" s="3">
        <v>218</v>
      </c>
      <c r="AO668" s="3">
        <v>326</v>
      </c>
      <c r="AP668" s="3">
        <v>435</v>
      </c>
      <c r="AQ668" s="3" t="s">
        <v>10005</v>
      </c>
      <c r="AR668" s="5" t="s">
        <v>10006</v>
      </c>
      <c r="AS668" s="5" t="s">
        <v>10007</v>
      </c>
      <c r="AT668" s="4" t="s">
        <v>10008</v>
      </c>
      <c r="AU668" s="4" t="s">
        <v>10009</v>
      </c>
      <c r="AV668" s="4" t="s">
        <v>10010</v>
      </c>
      <c r="AW668" s="4" t="s">
        <v>10008</v>
      </c>
      <c r="AX668" s="4" t="s">
        <v>10009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7">
        <v>13600000</v>
      </c>
    </row>
    <row r="669" spans="1:77" ht="15.75" hidden="1">
      <c r="A669" s="49" t="str">
        <f>B669&amp;COUNTIF($B$3:B669,B669)</f>
        <v>09PDPA2</v>
      </c>
      <c r="B669" s="3" t="s">
        <v>9991</v>
      </c>
      <c r="C669" s="4" t="s">
        <v>9992</v>
      </c>
      <c r="D669" s="4" t="s">
        <v>9993</v>
      </c>
      <c r="E669" s="4" t="s">
        <v>10011</v>
      </c>
      <c r="F669" s="4" t="s">
        <v>9995</v>
      </c>
      <c r="G669" s="4" t="s">
        <v>10012</v>
      </c>
      <c r="H669" s="3" t="s">
        <v>9889</v>
      </c>
      <c r="I669" s="4" t="s">
        <v>9890</v>
      </c>
      <c r="J669" s="4" t="s">
        <v>10013</v>
      </c>
      <c r="K669" s="5" t="s">
        <v>10014</v>
      </c>
      <c r="L669" s="6">
        <v>1</v>
      </c>
      <c r="M669" s="5" t="s">
        <v>125</v>
      </c>
      <c r="N669" s="88">
        <v>6</v>
      </c>
      <c r="O669" s="4" t="s">
        <v>135</v>
      </c>
      <c r="P669" s="88">
        <v>3</v>
      </c>
      <c r="Q669" s="4" t="s">
        <v>169</v>
      </c>
      <c r="R669" s="88">
        <v>16</v>
      </c>
      <c r="S669" s="4" t="s">
        <v>31</v>
      </c>
      <c r="T669" s="66" t="str">
        <f t="shared" si="10"/>
        <v>16. Paz, justicia e instituciones sólidas</v>
      </c>
      <c r="U669" s="88" t="s">
        <v>349</v>
      </c>
      <c r="V669" s="4" t="s">
        <v>350</v>
      </c>
      <c r="W669" s="88" t="s">
        <v>351</v>
      </c>
      <c r="X669" s="4" t="s">
        <v>352</v>
      </c>
      <c r="Y669" s="88" t="s">
        <v>4738</v>
      </c>
      <c r="Z669" s="4" t="s">
        <v>1789</v>
      </c>
      <c r="AA669" s="52" t="s">
        <v>15474</v>
      </c>
      <c r="AB669" s="3" t="s">
        <v>9911</v>
      </c>
      <c r="AC669" s="4" t="s">
        <v>9912</v>
      </c>
      <c r="AD669" s="4" t="s">
        <v>10015</v>
      </c>
      <c r="AE669" s="4" t="s">
        <v>10016</v>
      </c>
      <c r="AF669" s="4" t="s">
        <v>10017</v>
      </c>
      <c r="AG669" s="4" t="s">
        <v>10018</v>
      </c>
      <c r="AH669" s="8">
        <v>1</v>
      </c>
      <c r="AI669" s="4" t="s">
        <v>10019</v>
      </c>
      <c r="AJ669" s="4" t="s">
        <v>10020</v>
      </c>
      <c r="AK669" s="4" t="s">
        <v>59</v>
      </c>
      <c r="AL669" s="4" t="s">
        <v>10021</v>
      </c>
      <c r="AM669" s="9">
        <v>0.25</v>
      </c>
      <c r="AN669" s="9">
        <v>0.5</v>
      </c>
      <c r="AO669" s="9">
        <v>0.75</v>
      </c>
      <c r="AP669" s="9">
        <v>1</v>
      </c>
      <c r="AQ669" s="6">
        <v>1</v>
      </c>
      <c r="AR669" s="5" t="s">
        <v>10022</v>
      </c>
      <c r="AS669" s="5" t="s">
        <v>10023</v>
      </c>
      <c r="AT669" s="4" t="s">
        <v>10024</v>
      </c>
      <c r="AU669" s="4" t="s">
        <v>10025</v>
      </c>
      <c r="AV669" s="4" t="s">
        <v>10026</v>
      </c>
      <c r="AW669" s="4" t="s">
        <v>10024</v>
      </c>
      <c r="AX669" s="4" t="s">
        <v>10025</v>
      </c>
      <c r="AY669" s="4" t="s">
        <v>10027</v>
      </c>
      <c r="AZ669" s="4" t="s">
        <v>10024</v>
      </c>
      <c r="BA669" s="4" t="s">
        <v>10025</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7">
        <v>424583982</v>
      </c>
    </row>
    <row r="670" spans="1:77" ht="15.75" hidden="1">
      <c r="A670" s="49" t="str">
        <f>B670&amp;COUNTIF($B$3:B670,B670)</f>
        <v>09PDPA3</v>
      </c>
      <c r="B670" s="3" t="s">
        <v>9991</v>
      </c>
      <c r="C670" s="4" t="s">
        <v>9992</v>
      </c>
      <c r="D670" s="4" t="s">
        <v>9993</v>
      </c>
      <c r="E670" s="4" t="s">
        <v>9994</v>
      </c>
      <c r="F670" s="4" t="s">
        <v>9995</v>
      </c>
      <c r="G670" s="4" t="s">
        <v>9996</v>
      </c>
      <c r="H670" s="3" t="s">
        <v>9907</v>
      </c>
      <c r="I670" s="4" t="s">
        <v>9908</v>
      </c>
      <c r="J670" s="4" t="s">
        <v>10028</v>
      </c>
      <c r="K670" s="5" t="s">
        <v>10029</v>
      </c>
      <c r="L670" s="6">
        <v>1</v>
      </c>
      <c r="M670" s="5" t="s">
        <v>125</v>
      </c>
      <c r="N670" s="88">
        <v>6</v>
      </c>
      <c r="O670" s="5" t="s">
        <v>135</v>
      </c>
      <c r="P670" s="88">
        <v>3</v>
      </c>
      <c r="Q670" s="5" t="s">
        <v>169</v>
      </c>
      <c r="R670" s="88">
        <v>16</v>
      </c>
      <c r="S670" s="4" t="s">
        <v>31</v>
      </c>
      <c r="T670" s="66" t="str">
        <f t="shared" si="10"/>
        <v>16. Paz, justicia e instituciones sólidas</v>
      </c>
      <c r="U670" s="88" t="s">
        <v>349</v>
      </c>
      <c r="V670" s="4" t="s">
        <v>350</v>
      </c>
      <c r="W670" s="88" t="s">
        <v>351</v>
      </c>
      <c r="X670" s="4" t="s">
        <v>352</v>
      </c>
      <c r="Y670" s="88" t="s">
        <v>4738</v>
      </c>
      <c r="Z670" s="4" t="s">
        <v>1789</v>
      </c>
      <c r="AA670" s="52" t="s">
        <v>15474</v>
      </c>
      <c r="AB670" s="3" t="s">
        <v>9911</v>
      </c>
      <c r="AC670" s="4" t="s">
        <v>9912</v>
      </c>
      <c r="AD670" s="4" t="s">
        <v>10030</v>
      </c>
      <c r="AE670" s="4" t="s">
        <v>10031</v>
      </c>
      <c r="AF670" s="4" t="s">
        <v>10032</v>
      </c>
      <c r="AG670" s="4" t="s">
        <v>10028</v>
      </c>
      <c r="AH670" s="3">
        <v>10170</v>
      </c>
      <c r="AI670" s="4" t="s">
        <v>10033</v>
      </c>
      <c r="AJ670" s="4" t="s">
        <v>10034</v>
      </c>
      <c r="AK670" s="4" t="s">
        <v>10035</v>
      </c>
      <c r="AL670" s="4" t="s">
        <v>10004</v>
      </c>
      <c r="AM670" s="3">
        <v>8995</v>
      </c>
      <c r="AN670" s="3">
        <v>9545</v>
      </c>
      <c r="AO670" s="3">
        <v>9945</v>
      </c>
      <c r="AP670" s="3">
        <v>10170</v>
      </c>
      <c r="AQ670" s="3" t="s">
        <v>10036</v>
      </c>
      <c r="AR670" s="5" t="s">
        <v>10006</v>
      </c>
      <c r="AS670" s="5" t="s">
        <v>10037</v>
      </c>
      <c r="AT670" s="4" t="s">
        <v>10038</v>
      </c>
      <c r="AU670" s="4" t="s">
        <v>9883</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9634</v>
      </c>
      <c r="BY670" s="67">
        <v>1211799555</v>
      </c>
    </row>
    <row r="671" spans="1:77" ht="15.75" hidden="1">
      <c r="A671" s="49" t="str">
        <f>B671&amp;COUNTIF($B$3:B671,B671)</f>
        <v>09PDPA4</v>
      </c>
      <c r="B671" s="3" t="s">
        <v>9991</v>
      </c>
      <c r="C671" s="4" t="s">
        <v>9992</v>
      </c>
      <c r="D671" s="4" t="s">
        <v>9993</v>
      </c>
      <c r="E671" s="4" t="s">
        <v>9994</v>
      </c>
      <c r="F671" s="4" t="s">
        <v>9995</v>
      </c>
      <c r="G671" s="4" t="s">
        <v>9996</v>
      </c>
      <c r="H671" s="3" t="s">
        <v>14</v>
      </c>
      <c r="I671" s="4" t="s">
        <v>16</v>
      </c>
      <c r="J671" s="4" t="s">
        <v>10039</v>
      </c>
      <c r="K671" s="5" t="s">
        <v>10040</v>
      </c>
      <c r="L671" s="6">
        <v>1</v>
      </c>
      <c r="M671" s="5" t="s">
        <v>125</v>
      </c>
      <c r="N671" s="88" t="s">
        <v>351</v>
      </c>
      <c r="O671" s="4" t="s">
        <v>135</v>
      </c>
      <c r="P671" s="88" t="s">
        <v>528</v>
      </c>
      <c r="Q671" s="4" t="s">
        <v>169</v>
      </c>
      <c r="R671" s="88" t="s">
        <v>1593</v>
      </c>
      <c r="S671" s="4" t="s">
        <v>286</v>
      </c>
      <c r="T671" s="66" t="str">
        <f t="shared" si="10"/>
        <v xml:space="preserve">10. Reducción de las desigualdades </v>
      </c>
      <c r="U671" s="88" t="s">
        <v>497</v>
      </c>
      <c r="V671" s="4" t="s">
        <v>34</v>
      </c>
      <c r="W671" s="88" t="s">
        <v>498</v>
      </c>
      <c r="X671" s="4" t="s">
        <v>9575</v>
      </c>
      <c r="Y671" s="88" t="s">
        <v>349</v>
      </c>
      <c r="Z671" s="4" t="s">
        <v>9576</v>
      </c>
      <c r="AA671" s="52" t="s">
        <v>15496</v>
      </c>
      <c r="AB671" s="3" t="s">
        <v>42</v>
      </c>
      <c r="AC671" s="4" t="s">
        <v>44</v>
      </c>
      <c r="AD671" s="4" t="s">
        <v>10039</v>
      </c>
      <c r="AE671" s="4" t="s">
        <v>10041</v>
      </c>
      <c r="AF671" s="4" t="s">
        <v>10042</v>
      </c>
      <c r="AG671" s="4" t="s">
        <v>10043</v>
      </c>
      <c r="AH671" s="3">
        <v>166</v>
      </c>
      <c r="AI671" s="4" t="s">
        <v>10044</v>
      </c>
      <c r="AJ671" s="4" t="s">
        <v>10045</v>
      </c>
      <c r="AK671" s="4" t="s">
        <v>403</v>
      </c>
      <c r="AL671" s="4" t="s">
        <v>10046</v>
      </c>
      <c r="AM671" s="3">
        <v>41</v>
      </c>
      <c r="AN671" s="3">
        <v>82</v>
      </c>
      <c r="AO671" s="3">
        <v>123</v>
      </c>
      <c r="AP671" s="3">
        <v>166</v>
      </c>
      <c r="AQ671" s="6">
        <v>664</v>
      </c>
      <c r="AR671" s="5" t="s">
        <v>229</v>
      </c>
      <c r="AS671" s="5" t="s">
        <v>10047</v>
      </c>
      <c r="AT671" s="4" t="s">
        <v>10048</v>
      </c>
      <c r="AU671" s="4" t="s">
        <v>9936</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7">
        <v>31923579.270000003</v>
      </c>
    </row>
    <row r="672" spans="1:77" ht="15.75" hidden="1">
      <c r="A672" s="49" t="str">
        <f>B672&amp;COUNTIF($B$3:B672,B672)</f>
        <v>09PDPA5</v>
      </c>
      <c r="B672" s="3" t="s">
        <v>9991</v>
      </c>
      <c r="C672" s="4" t="s">
        <v>9992</v>
      </c>
      <c r="D672" s="4" t="s">
        <v>9993</v>
      </c>
      <c r="E672" s="4" t="s">
        <v>9994</v>
      </c>
      <c r="F672" s="4" t="s">
        <v>9995</v>
      </c>
      <c r="G672" s="4" t="s">
        <v>9996</v>
      </c>
      <c r="H672" s="3" t="s">
        <v>231</v>
      </c>
      <c r="I672" s="4" t="s">
        <v>232</v>
      </c>
      <c r="J672" s="4" t="s">
        <v>10049</v>
      </c>
      <c r="K672" s="5" t="s">
        <v>10050</v>
      </c>
      <c r="L672" s="6">
        <v>1</v>
      </c>
      <c r="M672" s="5" t="s">
        <v>125</v>
      </c>
      <c r="N672" s="88" t="s">
        <v>351</v>
      </c>
      <c r="O672" s="5" t="s">
        <v>135</v>
      </c>
      <c r="P672" s="88" t="s">
        <v>528</v>
      </c>
      <c r="Q672" s="5" t="s">
        <v>169</v>
      </c>
      <c r="R672" s="88">
        <v>16</v>
      </c>
      <c r="S672" s="4" t="s">
        <v>31</v>
      </c>
      <c r="T672" s="66" t="str">
        <f t="shared" si="10"/>
        <v>16. Paz, justicia e instituciones sólidas</v>
      </c>
      <c r="U672" s="88" t="s">
        <v>497</v>
      </c>
      <c r="V672" s="4" t="s">
        <v>34</v>
      </c>
      <c r="W672" s="88" t="s">
        <v>3581</v>
      </c>
      <c r="X672" s="4" t="s">
        <v>235</v>
      </c>
      <c r="Y672" s="88" t="s">
        <v>349</v>
      </c>
      <c r="Z672" s="4" t="s">
        <v>236</v>
      </c>
      <c r="AA672" s="52" t="s">
        <v>15449</v>
      </c>
      <c r="AB672" s="3" t="s">
        <v>237</v>
      </c>
      <c r="AC672" s="4" t="s">
        <v>238</v>
      </c>
      <c r="AD672" s="4" t="s">
        <v>10051</v>
      </c>
      <c r="AE672" s="4" t="s">
        <v>10052</v>
      </c>
      <c r="AF672" s="4" t="s">
        <v>10053</v>
      </c>
      <c r="AG672" s="4" t="s">
        <v>10054</v>
      </c>
      <c r="AH672" s="3">
        <v>2</v>
      </c>
      <c r="AI672" s="4" t="s">
        <v>10055</v>
      </c>
      <c r="AJ672" s="4" t="s">
        <v>10056</v>
      </c>
      <c r="AK672" s="4" t="s">
        <v>844</v>
      </c>
      <c r="AL672" s="4" t="s">
        <v>10057</v>
      </c>
      <c r="AM672" s="8">
        <v>0</v>
      </c>
      <c r="AN672" s="8">
        <v>1</v>
      </c>
      <c r="AO672" s="8">
        <v>1</v>
      </c>
      <c r="AP672" s="8">
        <v>2</v>
      </c>
      <c r="AQ672" s="6">
        <v>4</v>
      </c>
      <c r="AR672" s="5" t="s">
        <v>229</v>
      </c>
      <c r="AS672" s="5" t="s">
        <v>10058</v>
      </c>
      <c r="AT672" s="4" t="s">
        <v>10048</v>
      </c>
      <c r="AU672" s="4" t="s">
        <v>10059</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7">
        <v>50000</v>
      </c>
    </row>
    <row r="673" spans="1:77" ht="15.75" hidden="1">
      <c r="A673" s="49" t="str">
        <f>B673&amp;COUNTIF($B$3:B673,B673)</f>
        <v>09PDPA6</v>
      </c>
      <c r="B673" s="3" t="s">
        <v>9991</v>
      </c>
      <c r="C673" s="4" t="s">
        <v>9992</v>
      </c>
      <c r="D673" s="4" t="s">
        <v>9993</v>
      </c>
      <c r="E673" s="4" t="s">
        <v>9994</v>
      </c>
      <c r="F673" s="4" t="s">
        <v>9995</v>
      </c>
      <c r="G673" s="4" t="s">
        <v>9996</v>
      </c>
      <c r="H673" s="3" t="s">
        <v>248</v>
      </c>
      <c r="I673" s="4" t="s">
        <v>249</v>
      </c>
      <c r="J673" s="4" t="s">
        <v>10060</v>
      </c>
      <c r="K673" s="5" t="s">
        <v>10061</v>
      </c>
      <c r="L673" s="6">
        <v>1</v>
      </c>
      <c r="M673" s="5" t="s">
        <v>125</v>
      </c>
      <c r="N673" s="88" t="s">
        <v>351</v>
      </c>
      <c r="O673" s="4" t="s">
        <v>135</v>
      </c>
      <c r="P673" s="88" t="s">
        <v>528</v>
      </c>
      <c r="Q673" s="4" t="s">
        <v>169</v>
      </c>
      <c r="R673" s="88">
        <v>16</v>
      </c>
      <c r="S673" s="4" t="s">
        <v>31</v>
      </c>
      <c r="T673" s="66" t="str">
        <f t="shared" si="10"/>
        <v>16. Paz, justicia e instituciones sólidas</v>
      </c>
      <c r="U673" s="88" t="s">
        <v>497</v>
      </c>
      <c r="V673" s="4" t="s">
        <v>34</v>
      </c>
      <c r="W673" s="88" t="s">
        <v>528</v>
      </c>
      <c r="X673" s="4" t="s">
        <v>37</v>
      </c>
      <c r="Y673" s="88" t="s">
        <v>840</v>
      </c>
      <c r="Z673" s="4" t="s">
        <v>252</v>
      </c>
      <c r="AA673" s="52" t="s">
        <v>122</v>
      </c>
      <c r="AB673" s="3" t="s">
        <v>253</v>
      </c>
      <c r="AC673" s="4" t="s">
        <v>254</v>
      </c>
      <c r="AD673" s="4" t="s">
        <v>10062</v>
      </c>
      <c r="AE673" s="4" t="s">
        <v>10063</v>
      </c>
      <c r="AF673" s="4" t="s">
        <v>10064</v>
      </c>
      <c r="AG673" s="4" t="s">
        <v>10065</v>
      </c>
      <c r="AH673" s="3">
        <v>2</v>
      </c>
      <c r="AI673" s="4" t="s">
        <v>10066</v>
      </c>
      <c r="AJ673" s="4" t="s">
        <v>10067</v>
      </c>
      <c r="AK673" s="4" t="s">
        <v>844</v>
      </c>
      <c r="AL673" s="4" t="s">
        <v>10046</v>
      </c>
      <c r="AM673" s="8">
        <v>0</v>
      </c>
      <c r="AN673" s="8">
        <v>1</v>
      </c>
      <c r="AO673" s="8">
        <v>1</v>
      </c>
      <c r="AP673" s="8">
        <v>2</v>
      </c>
      <c r="AQ673" s="6">
        <v>8</v>
      </c>
      <c r="AR673" s="5" t="s">
        <v>229</v>
      </c>
      <c r="AS673" s="5" t="s">
        <v>10068</v>
      </c>
      <c r="AT673" s="4" t="s">
        <v>10048</v>
      </c>
      <c r="AU673" s="4" t="s">
        <v>9936</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7">
        <v>12781835</v>
      </c>
    </row>
    <row r="674" spans="1:77" ht="15.75" hidden="1">
      <c r="A674" s="49" t="str">
        <f>B674&amp;COUNTIF($B$3:B674,B674)</f>
        <v>09PDPA7</v>
      </c>
      <c r="B674" s="3" t="s">
        <v>9991</v>
      </c>
      <c r="C674" s="4" t="s">
        <v>9992</v>
      </c>
      <c r="D674" s="4" t="s">
        <v>9993</v>
      </c>
      <c r="E674" s="4" t="s">
        <v>10011</v>
      </c>
      <c r="F674" s="4" t="s">
        <v>9995</v>
      </c>
      <c r="G674" s="4" t="s">
        <v>10069</v>
      </c>
      <c r="H674" s="3" t="s">
        <v>263</v>
      </c>
      <c r="I674" s="4" t="s">
        <v>264</v>
      </c>
      <c r="J674" s="4" t="s">
        <v>10070</v>
      </c>
      <c r="K674" s="5" t="s">
        <v>10071</v>
      </c>
      <c r="L674" s="6">
        <v>1</v>
      </c>
      <c r="M674" s="5" t="s">
        <v>125</v>
      </c>
      <c r="N674" s="88">
        <v>5</v>
      </c>
      <c r="O674" s="5" t="s">
        <v>134</v>
      </c>
      <c r="P674" s="88">
        <v>0</v>
      </c>
      <c r="Q674" s="5" t="s">
        <v>134</v>
      </c>
      <c r="R674" s="88">
        <v>5</v>
      </c>
      <c r="S674" s="4" t="s">
        <v>268</v>
      </c>
      <c r="T674" s="66" t="str">
        <f t="shared" si="10"/>
        <v xml:space="preserve">5. Igualdad de género </v>
      </c>
      <c r="U674" s="88" t="s">
        <v>497</v>
      </c>
      <c r="V674" s="4" t="s">
        <v>34</v>
      </c>
      <c r="W674" s="88" t="s">
        <v>349</v>
      </c>
      <c r="X674" s="4" t="s">
        <v>269</v>
      </c>
      <c r="Y674" s="88" t="s">
        <v>840</v>
      </c>
      <c r="Z674" s="4" t="s">
        <v>270</v>
      </c>
      <c r="AA674" s="52" t="s">
        <v>15450</v>
      </c>
      <c r="AB674" s="3" t="s">
        <v>271</v>
      </c>
      <c r="AC674" s="4" t="s">
        <v>272</v>
      </c>
      <c r="AD674" s="4" t="s">
        <v>10072</v>
      </c>
      <c r="AE674" s="4" t="s">
        <v>10073</v>
      </c>
      <c r="AF674" s="4" t="s">
        <v>10074</v>
      </c>
      <c r="AG674" s="4" t="s">
        <v>10075</v>
      </c>
      <c r="AH674" s="3">
        <v>15</v>
      </c>
      <c r="AI674" s="4" t="s">
        <v>10076</v>
      </c>
      <c r="AJ674" s="4" t="s">
        <v>10077</v>
      </c>
      <c r="AK674" s="4" t="s">
        <v>844</v>
      </c>
      <c r="AL674" s="4" t="s">
        <v>10078</v>
      </c>
      <c r="AM674" s="3">
        <v>3</v>
      </c>
      <c r="AN674" s="3">
        <v>8</v>
      </c>
      <c r="AO674" s="3">
        <v>11</v>
      </c>
      <c r="AP674" s="3">
        <v>15</v>
      </c>
      <c r="AQ674" s="3" t="s">
        <v>10079</v>
      </c>
      <c r="AR674" s="5" t="s">
        <v>10080</v>
      </c>
      <c r="AS674" s="5" t="s">
        <v>10081</v>
      </c>
      <c r="AT674" s="4" t="s">
        <v>10038</v>
      </c>
      <c r="AU674" s="4" t="s">
        <v>9883</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7">
        <v>300000</v>
      </c>
    </row>
    <row r="675" spans="1:77" ht="15.75" hidden="1">
      <c r="A675" s="49" t="str">
        <f>B675&amp;COUNTIF($B$3:B675,B675)</f>
        <v>09PDPA8</v>
      </c>
      <c r="B675" s="3" t="s">
        <v>9991</v>
      </c>
      <c r="C675" s="4" t="s">
        <v>9992</v>
      </c>
      <c r="D675" s="4" t="s">
        <v>9993</v>
      </c>
      <c r="E675" s="4" t="s">
        <v>10011</v>
      </c>
      <c r="F675" s="4" t="s">
        <v>9995</v>
      </c>
      <c r="G675" s="4" t="s">
        <v>10069</v>
      </c>
      <c r="H675" s="3" t="s">
        <v>282</v>
      </c>
      <c r="I675" s="4" t="s">
        <v>283</v>
      </c>
      <c r="J675" s="4" t="s">
        <v>10082</v>
      </c>
      <c r="K675" s="5" t="s">
        <v>10083</v>
      </c>
      <c r="L675" s="6">
        <v>1</v>
      </c>
      <c r="M675" s="5" t="s">
        <v>125</v>
      </c>
      <c r="N675" s="88">
        <v>6</v>
      </c>
      <c r="O675" s="4" t="s">
        <v>135</v>
      </c>
      <c r="P675" s="88">
        <v>0</v>
      </c>
      <c r="Q675" s="4" t="s">
        <v>135</v>
      </c>
      <c r="R675" s="88">
        <v>10</v>
      </c>
      <c r="S675" s="4" t="s">
        <v>286</v>
      </c>
      <c r="T675" s="66" t="str">
        <f t="shared" si="10"/>
        <v xml:space="preserve">10. Reducción de las desigualdades </v>
      </c>
      <c r="U675" s="88" t="s">
        <v>497</v>
      </c>
      <c r="V675" s="4" t="s">
        <v>34</v>
      </c>
      <c r="W675" s="88" t="s">
        <v>349</v>
      </c>
      <c r="X675" s="4" t="s">
        <v>269</v>
      </c>
      <c r="Y675" s="88" t="s">
        <v>840</v>
      </c>
      <c r="Z675" s="4" t="s">
        <v>270</v>
      </c>
      <c r="AA675" s="52" t="s">
        <v>15450</v>
      </c>
      <c r="AB675" s="3" t="s">
        <v>287</v>
      </c>
      <c r="AC675" s="4" t="s">
        <v>288</v>
      </c>
      <c r="AD675" s="4" t="s">
        <v>10084</v>
      </c>
      <c r="AE675" s="4" t="s">
        <v>10073</v>
      </c>
      <c r="AF675" s="4" t="s">
        <v>10085</v>
      </c>
      <c r="AG675" s="4" t="s">
        <v>10086</v>
      </c>
      <c r="AH675" s="3">
        <v>18</v>
      </c>
      <c r="AI675" s="4" t="s">
        <v>10087</v>
      </c>
      <c r="AJ675" s="4" t="s">
        <v>10077</v>
      </c>
      <c r="AK675" s="4" t="s">
        <v>844</v>
      </c>
      <c r="AL675" s="4" t="s">
        <v>10078</v>
      </c>
      <c r="AM675" s="3">
        <v>5</v>
      </c>
      <c r="AN675" s="3">
        <v>10</v>
      </c>
      <c r="AO675" s="3">
        <v>15</v>
      </c>
      <c r="AP675" s="3">
        <v>18</v>
      </c>
      <c r="AQ675" s="3" t="s">
        <v>10088</v>
      </c>
      <c r="AR675" s="5" t="s">
        <v>10080</v>
      </c>
      <c r="AS675" s="5" t="s">
        <v>10081</v>
      </c>
      <c r="AT675" s="4" t="s">
        <v>10038</v>
      </c>
      <c r="AU675" s="4" t="s">
        <v>9883</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Y675" s="67">
        <v>300000</v>
      </c>
    </row>
    <row r="676" spans="1:77" ht="15.75" hidden="1">
      <c r="A676" s="49" t="str">
        <f>B676&amp;COUNTIF($B$3:B676,B676)</f>
        <v>09PDPA9</v>
      </c>
      <c r="B676" s="3" t="s">
        <v>9991</v>
      </c>
      <c r="C676" s="4" t="s">
        <v>9992</v>
      </c>
      <c r="D676" s="4" t="s">
        <v>9993</v>
      </c>
      <c r="E676" s="4" t="s">
        <v>10011</v>
      </c>
      <c r="F676" s="4" t="s">
        <v>9995</v>
      </c>
      <c r="G676" s="4" t="s">
        <v>10069</v>
      </c>
      <c r="H676" s="3" t="s">
        <v>345</v>
      </c>
      <c r="I676" s="4" t="s">
        <v>346</v>
      </c>
      <c r="J676" s="4" t="s">
        <v>347</v>
      </c>
      <c r="K676" s="5" t="s">
        <v>10089</v>
      </c>
      <c r="L676" s="6">
        <v>1</v>
      </c>
      <c r="M676" s="5" t="s">
        <v>125</v>
      </c>
      <c r="N676" s="88" t="s">
        <v>351</v>
      </c>
      <c r="O676" s="5" t="s">
        <v>135</v>
      </c>
      <c r="P676" s="88" t="s">
        <v>497</v>
      </c>
      <c r="Q676" s="5" t="s">
        <v>167</v>
      </c>
      <c r="R676" s="88" t="s">
        <v>1593</v>
      </c>
      <c r="S676" s="4" t="s">
        <v>286</v>
      </c>
      <c r="T676" s="66" t="str">
        <f t="shared" si="10"/>
        <v xml:space="preserve">10. Reducción de las desigualdades </v>
      </c>
      <c r="U676" s="88" t="s">
        <v>349</v>
      </c>
      <c r="V676" s="4" t="s">
        <v>350</v>
      </c>
      <c r="W676" s="88" t="s">
        <v>351</v>
      </c>
      <c r="X676" s="4" t="s">
        <v>352</v>
      </c>
      <c r="Y676" s="88" t="s">
        <v>353</v>
      </c>
      <c r="Z676" s="4" t="s">
        <v>354</v>
      </c>
      <c r="AA676" s="52"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7">
        <v>50000</v>
      </c>
    </row>
    <row r="677" spans="1:77" ht="15.75" hidden="1">
      <c r="A677" s="49" t="str">
        <f>B677&amp;COUNTIF($B$3:B677,B677)</f>
        <v>09PDPP1</v>
      </c>
      <c r="B677" s="3" t="s">
        <v>10090</v>
      </c>
      <c r="C677" s="4" t="s">
        <v>10091</v>
      </c>
      <c r="D677" s="4" t="s">
        <v>10092</v>
      </c>
      <c r="E677" s="4" t="s">
        <v>10093</v>
      </c>
      <c r="F677" s="4" t="s">
        <v>10094</v>
      </c>
      <c r="G677" s="4" t="s">
        <v>10095</v>
      </c>
      <c r="H677" s="3" t="s">
        <v>9868</v>
      </c>
      <c r="I677" s="4" t="s">
        <v>9869</v>
      </c>
      <c r="J677" s="4" t="s">
        <v>10096</v>
      </c>
      <c r="K677" s="5" t="s">
        <v>10097</v>
      </c>
      <c r="L677" s="6">
        <v>1</v>
      </c>
      <c r="M677" s="5" t="s">
        <v>125</v>
      </c>
      <c r="N677" s="88">
        <v>6</v>
      </c>
      <c r="O677" s="4" t="s">
        <v>135</v>
      </c>
      <c r="P677" s="88" t="s">
        <v>872</v>
      </c>
      <c r="Q677" s="4" t="s">
        <v>135</v>
      </c>
      <c r="R677" s="88">
        <v>16</v>
      </c>
      <c r="S677" s="4" t="s">
        <v>31</v>
      </c>
      <c r="T677" s="66" t="str">
        <f t="shared" si="10"/>
        <v>16. Paz, justicia e instituciones sólidas</v>
      </c>
      <c r="U677" s="88" t="s">
        <v>349</v>
      </c>
      <c r="V677" s="4" t="s">
        <v>350</v>
      </c>
      <c r="W677" s="88" t="s">
        <v>351</v>
      </c>
      <c r="X677" s="4" t="s">
        <v>352</v>
      </c>
      <c r="Y677" s="88" t="s">
        <v>4738</v>
      </c>
      <c r="Z677" s="4" t="s">
        <v>1789</v>
      </c>
      <c r="AA677" s="52" t="s">
        <v>15474</v>
      </c>
      <c r="AB677" s="3" t="s">
        <v>6640</v>
      </c>
      <c r="AC677" s="4" t="s">
        <v>6641</v>
      </c>
      <c r="AD677" s="4" t="s">
        <v>10098</v>
      </c>
      <c r="AE677" s="4" t="s">
        <v>10099</v>
      </c>
      <c r="AF677" s="4" t="s">
        <v>10100</v>
      </c>
      <c r="AG677" s="4" t="s">
        <v>10101</v>
      </c>
      <c r="AH677" s="8">
        <v>1</v>
      </c>
      <c r="AI677" s="4" t="s">
        <v>10102</v>
      </c>
      <c r="AJ677" s="4" t="s">
        <v>10103</v>
      </c>
      <c r="AK677" s="4" t="s">
        <v>59</v>
      </c>
      <c r="AL677" s="4" t="s">
        <v>10104</v>
      </c>
      <c r="AM677" s="9">
        <v>0.2</v>
      </c>
      <c r="AN677" s="9">
        <v>0.4</v>
      </c>
      <c r="AO677" s="9">
        <v>0.75</v>
      </c>
      <c r="AP677" s="9">
        <v>1</v>
      </c>
      <c r="AQ677" s="3" t="s">
        <v>10105</v>
      </c>
      <c r="AR677" s="5" t="s">
        <v>10106</v>
      </c>
      <c r="AS677" s="5" t="s">
        <v>10107</v>
      </c>
      <c r="AT677" s="4" t="s">
        <v>10108</v>
      </c>
      <c r="AU677" s="4" t="s">
        <v>10109</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7">
        <v>340678000</v>
      </c>
    </row>
    <row r="678" spans="1:77" ht="15.75" hidden="1">
      <c r="A678" s="49" t="str">
        <f>B678&amp;COUNTIF($B$3:B678,B678)</f>
        <v>09PDPP2</v>
      </c>
      <c r="B678" s="3" t="s">
        <v>10090</v>
      </c>
      <c r="C678" s="4" t="s">
        <v>10091</v>
      </c>
      <c r="D678" s="4" t="s">
        <v>10092</v>
      </c>
      <c r="E678" s="4" t="s">
        <v>10093</v>
      </c>
      <c r="F678" s="4" t="s">
        <v>10094</v>
      </c>
      <c r="G678" s="4" t="s">
        <v>10095</v>
      </c>
      <c r="H678" s="3" t="s">
        <v>9889</v>
      </c>
      <c r="I678" s="4" t="s">
        <v>9890</v>
      </c>
      <c r="J678" s="4" t="s">
        <v>10110</v>
      </c>
      <c r="K678" s="5" t="s">
        <v>10111</v>
      </c>
      <c r="L678" s="6">
        <v>1</v>
      </c>
      <c r="M678" s="5" t="s">
        <v>125</v>
      </c>
      <c r="N678" s="88">
        <v>6</v>
      </c>
      <c r="O678" s="5" t="s">
        <v>135</v>
      </c>
      <c r="P678" s="88">
        <v>3</v>
      </c>
      <c r="Q678" s="5" t="s">
        <v>169</v>
      </c>
      <c r="R678" s="88">
        <v>16</v>
      </c>
      <c r="S678" s="4" t="s">
        <v>31</v>
      </c>
      <c r="T678" s="66" t="str">
        <f t="shared" si="10"/>
        <v>16. Paz, justicia e instituciones sólidas</v>
      </c>
      <c r="U678" s="88" t="s">
        <v>349</v>
      </c>
      <c r="V678" s="4" t="s">
        <v>350</v>
      </c>
      <c r="W678" s="88" t="s">
        <v>351</v>
      </c>
      <c r="X678" s="4" t="s">
        <v>352</v>
      </c>
      <c r="Y678" s="88" t="s">
        <v>4738</v>
      </c>
      <c r="Z678" s="4" t="s">
        <v>1789</v>
      </c>
      <c r="AA678" s="52" t="s">
        <v>15474</v>
      </c>
      <c r="AB678" s="3" t="s">
        <v>10112</v>
      </c>
      <c r="AC678" s="4" t="s">
        <v>10113</v>
      </c>
      <c r="AD678" s="4" t="s">
        <v>10114</v>
      </c>
      <c r="AE678" s="4" t="s">
        <v>10115</v>
      </c>
      <c r="AF678" s="4" t="s">
        <v>10116</v>
      </c>
      <c r="AG678" s="4" t="s">
        <v>10117</v>
      </c>
      <c r="AH678" s="8">
        <v>1</v>
      </c>
      <c r="AI678" s="4" t="s">
        <v>10118</v>
      </c>
      <c r="AJ678" s="4" t="s">
        <v>10119</v>
      </c>
      <c r="AK678" s="4" t="s">
        <v>59</v>
      </c>
      <c r="AL678" s="4" t="s">
        <v>10120</v>
      </c>
      <c r="AM678" s="9">
        <v>0.25</v>
      </c>
      <c r="AN678" s="9">
        <v>0.5</v>
      </c>
      <c r="AO678" s="9">
        <v>0.75</v>
      </c>
      <c r="AP678" s="9">
        <v>1</v>
      </c>
      <c r="AQ678" s="3" t="s">
        <v>10105</v>
      </c>
      <c r="AR678" s="5" t="s">
        <v>10121</v>
      </c>
      <c r="AS678" s="5" t="s">
        <v>10122</v>
      </c>
      <c r="AT678" s="4" t="s">
        <v>10108</v>
      </c>
      <c r="AU678" s="4" t="s">
        <v>10109</v>
      </c>
      <c r="AV678" s="4" t="s">
        <v>10123</v>
      </c>
      <c r="AW678" s="4" t="s">
        <v>10108</v>
      </c>
      <c r="AX678" s="4" t="s">
        <v>10109</v>
      </c>
      <c r="AY678" s="4" t="s">
        <v>10124</v>
      </c>
      <c r="AZ678" s="4" t="s">
        <v>10108</v>
      </c>
      <c r="BA678" s="4" t="s">
        <v>10109</v>
      </c>
      <c r="BB678" s="4" t="s">
        <v>10125</v>
      </c>
      <c r="BC678" s="4" t="s">
        <v>10108</v>
      </c>
      <c r="BD678" s="4" t="s">
        <v>10109</v>
      </c>
      <c r="BE678" s="4" t="s">
        <v>10126</v>
      </c>
      <c r="BF678" s="4" t="s">
        <v>10108</v>
      </c>
      <c r="BG678" s="4" t="s">
        <v>10109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7">
        <v>15335525</v>
      </c>
    </row>
    <row r="679" spans="1:77" ht="15.75" hidden="1">
      <c r="A679" s="49" t="str">
        <f>B679&amp;COUNTIF($B$3:B679,B679)</f>
        <v>09PDPP3</v>
      </c>
      <c r="B679" s="3" t="s">
        <v>10090</v>
      </c>
      <c r="C679" s="4" t="s">
        <v>10091</v>
      </c>
      <c r="D679" s="4" t="s">
        <v>10092</v>
      </c>
      <c r="E679" s="4" t="s">
        <v>10093</v>
      </c>
      <c r="F679" s="4" t="s">
        <v>10094</v>
      </c>
      <c r="G679" s="4" t="s">
        <v>10095</v>
      </c>
      <c r="H679" s="3" t="s">
        <v>9907</v>
      </c>
      <c r="I679" s="4" t="s">
        <v>9908</v>
      </c>
      <c r="J679" s="4" t="s">
        <v>10127</v>
      </c>
      <c r="K679" s="5" t="s">
        <v>10128</v>
      </c>
      <c r="L679" s="6">
        <v>1</v>
      </c>
      <c r="M679" s="5" t="s">
        <v>125</v>
      </c>
      <c r="N679" s="88">
        <v>6</v>
      </c>
      <c r="O679" s="4" t="s">
        <v>135</v>
      </c>
      <c r="P679" s="88">
        <v>3</v>
      </c>
      <c r="Q679" s="4" t="s">
        <v>169</v>
      </c>
      <c r="R679" s="88">
        <v>16</v>
      </c>
      <c r="S679" s="4" t="s">
        <v>31</v>
      </c>
      <c r="T679" s="66" t="str">
        <f t="shared" si="10"/>
        <v>16. Paz, justicia e instituciones sólidas</v>
      </c>
      <c r="U679" s="88" t="s">
        <v>349</v>
      </c>
      <c r="V679" s="4" t="s">
        <v>350</v>
      </c>
      <c r="W679" s="88" t="s">
        <v>351</v>
      </c>
      <c r="X679" s="4" t="s">
        <v>352</v>
      </c>
      <c r="Y679" s="88" t="s">
        <v>4738</v>
      </c>
      <c r="Z679" s="4" t="s">
        <v>1789</v>
      </c>
      <c r="AA679" s="52" t="s">
        <v>15474</v>
      </c>
      <c r="AB679" s="3" t="s">
        <v>9911</v>
      </c>
      <c r="AC679" s="4" t="s">
        <v>9912</v>
      </c>
      <c r="AD679" s="4" t="s">
        <v>10129</v>
      </c>
      <c r="AE679" s="4" t="s">
        <v>10130</v>
      </c>
      <c r="AF679" s="4" t="s">
        <v>10131</v>
      </c>
      <c r="AG679" s="4" t="s">
        <v>10129</v>
      </c>
      <c r="AH679" s="8">
        <v>1</v>
      </c>
      <c r="AI679" s="4" t="s">
        <v>10132</v>
      </c>
      <c r="AJ679" s="4" t="s">
        <v>10133</v>
      </c>
      <c r="AK679" s="4" t="s">
        <v>59</v>
      </c>
      <c r="AL679" s="4" t="s">
        <v>10104</v>
      </c>
      <c r="AM679" s="9">
        <v>0.95</v>
      </c>
      <c r="AN679" s="9">
        <v>0.97</v>
      </c>
      <c r="AO679" s="9">
        <v>0.98</v>
      </c>
      <c r="AP679" s="9">
        <v>1</v>
      </c>
      <c r="AQ679" s="3" t="s">
        <v>10134</v>
      </c>
      <c r="AR679" s="5" t="s">
        <v>10135</v>
      </c>
      <c r="AS679" s="5" t="s">
        <v>10127</v>
      </c>
      <c r="AT679" s="4" t="s">
        <v>10108</v>
      </c>
      <c r="AU679" s="4" t="s">
        <v>10109</v>
      </c>
      <c r="AV679" s="4" t="s">
        <v>10136</v>
      </c>
      <c r="AW679" s="4" t="s">
        <v>10137</v>
      </c>
      <c r="AX679" s="4" t="s">
        <v>8108</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W679" t="s">
        <v>120</v>
      </c>
      <c r="BX679" t="s">
        <v>9634</v>
      </c>
      <c r="BY679" s="67">
        <v>2185463691</v>
      </c>
    </row>
    <row r="680" spans="1:77" ht="15.75" hidden="1">
      <c r="A680" s="49" t="str">
        <f>B680&amp;COUNTIF($B$3:B680,B680)</f>
        <v>09PDPP4</v>
      </c>
      <c r="B680" s="3" t="s">
        <v>10090</v>
      </c>
      <c r="C680" s="4" t="s">
        <v>10091</v>
      </c>
      <c r="D680" s="4" t="s">
        <v>10092</v>
      </c>
      <c r="E680" s="4" t="s">
        <v>10093</v>
      </c>
      <c r="F680" s="4" t="s">
        <v>10094</v>
      </c>
      <c r="G680" s="4" t="s">
        <v>10095</v>
      </c>
      <c r="H680" s="3" t="s">
        <v>14</v>
      </c>
      <c r="I680" s="4" t="s">
        <v>16</v>
      </c>
      <c r="J680" s="4" t="s">
        <v>10138</v>
      </c>
      <c r="K680" s="5" t="s">
        <v>10139</v>
      </c>
      <c r="L680" s="6">
        <v>1</v>
      </c>
      <c r="M680" s="5" t="s">
        <v>125</v>
      </c>
      <c r="N680" s="88" t="s">
        <v>351</v>
      </c>
      <c r="O680" s="5" t="s">
        <v>135</v>
      </c>
      <c r="P680" s="88" t="s">
        <v>528</v>
      </c>
      <c r="Q680" s="5" t="s">
        <v>169</v>
      </c>
      <c r="R680" s="88" t="s">
        <v>1593</v>
      </c>
      <c r="S680" s="4" t="s">
        <v>286</v>
      </c>
      <c r="T680" s="66" t="str">
        <f t="shared" si="10"/>
        <v xml:space="preserve">10. Reducción de las desigualdades </v>
      </c>
      <c r="U680" s="88" t="s">
        <v>497</v>
      </c>
      <c r="V680" s="4" t="s">
        <v>34</v>
      </c>
      <c r="W680" s="88" t="s">
        <v>498</v>
      </c>
      <c r="X680" s="4" t="s">
        <v>9575</v>
      </c>
      <c r="Y680" s="88" t="s">
        <v>349</v>
      </c>
      <c r="Z680" s="4" t="s">
        <v>9576</v>
      </c>
      <c r="AA680" s="52" t="s">
        <v>15496</v>
      </c>
      <c r="AB680" s="3" t="s">
        <v>42</v>
      </c>
      <c r="AC680" s="4" t="s">
        <v>44</v>
      </c>
      <c r="AD680" s="4" t="s">
        <v>10140</v>
      </c>
      <c r="AE680" s="4" t="s">
        <v>10141</v>
      </c>
      <c r="AF680" s="4" t="s">
        <v>10142</v>
      </c>
      <c r="AG680" s="4" t="s">
        <v>10143</v>
      </c>
      <c r="AH680" s="3">
        <v>294</v>
      </c>
      <c r="AI680" s="4" t="s">
        <v>10144</v>
      </c>
      <c r="AJ680" s="4" t="s">
        <v>10145</v>
      </c>
      <c r="AK680" s="4" t="s">
        <v>403</v>
      </c>
      <c r="AL680" s="4" t="s">
        <v>10146</v>
      </c>
      <c r="AM680" s="3">
        <v>294</v>
      </c>
      <c r="AN680" s="3">
        <v>294</v>
      </c>
      <c r="AO680" s="3">
        <v>294</v>
      </c>
      <c r="AP680" s="3">
        <v>294</v>
      </c>
      <c r="AQ680" s="3" t="s">
        <v>5581</v>
      </c>
      <c r="AR680" s="5" t="s">
        <v>5581</v>
      </c>
      <c r="AS680" s="5" t="s">
        <v>10147</v>
      </c>
      <c r="AT680" s="4" t="s">
        <v>10148</v>
      </c>
      <c r="AU680" s="4" t="s">
        <v>10149</v>
      </c>
      <c r="AV680" s="4" t="s">
        <v>10150</v>
      </c>
      <c r="AW680" s="4" t="s">
        <v>10148</v>
      </c>
      <c r="AX680" s="4" t="s">
        <v>10149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7">
        <v>74592157.359999999</v>
      </c>
    </row>
    <row r="681" spans="1:77" ht="15.75" hidden="1">
      <c r="A681" s="49" t="str">
        <f>B681&amp;COUNTIF($B$3:B681,B681)</f>
        <v>09PDPP5</v>
      </c>
      <c r="B681" s="3" t="s">
        <v>10090</v>
      </c>
      <c r="C681" s="4" t="s">
        <v>10091</v>
      </c>
      <c r="D681" s="4" t="s">
        <v>10092</v>
      </c>
      <c r="E681" s="4" t="s">
        <v>10093</v>
      </c>
      <c r="F681" s="4" t="s">
        <v>10094</v>
      </c>
      <c r="G681" s="4" t="s">
        <v>10095</v>
      </c>
      <c r="H681" s="3" t="s">
        <v>231</v>
      </c>
      <c r="I681" s="4" t="s">
        <v>232</v>
      </c>
      <c r="J681" s="4" t="s">
        <v>10151</v>
      </c>
      <c r="K681" s="5" t="s">
        <v>10152</v>
      </c>
      <c r="L681" s="6">
        <v>1</v>
      </c>
      <c r="M681" s="5" t="s">
        <v>125</v>
      </c>
      <c r="N681" s="88" t="s">
        <v>351</v>
      </c>
      <c r="O681" s="4" t="s">
        <v>135</v>
      </c>
      <c r="P681" s="88" t="s">
        <v>528</v>
      </c>
      <c r="Q681" s="4" t="s">
        <v>169</v>
      </c>
      <c r="R681" s="88">
        <v>16</v>
      </c>
      <c r="S681" s="4" t="s">
        <v>31</v>
      </c>
      <c r="T681" s="66" t="str">
        <f t="shared" si="10"/>
        <v>16. Paz, justicia e instituciones sólidas</v>
      </c>
      <c r="U681" s="88" t="s">
        <v>497</v>
      </c>
      <c r="V681" s="4" t="s">
        <v>34</v>
      </c>
      <c r="W681" s="88" t="s">
        <v>3581</v>
      </c>
      <c r="X681" s="4" t="s">
        <v>235</v>
      </c>
      <c r="Y681" s="88" t="s">
        <v>349</v>
      </c>
      <c r="Z681" s="4" t="s">
        <v>236</v>
      </c>
      <c r="AA681" s="52" t="s">
        <v>15449</v>
      </c>
      <c r="AB681" s="3" t="s">
        <v>237</v>
      </c>
      <c r="AC681" s="4" t="s">
        <v>238</v>
      </c>
      <c r="AD681" s="4" t="s">
        <v>10153</v>
      </c>
      <c r="AE681" s="4" t="s">
        <v>10154</v>
      </c>
      <c r="AF681" s="4" t="s">
        <v>10155</v>
      </c>
      <c r="AG681" s="4" t="s">
        <v>10156</v>
      </c>
      <c r="AH681" s="3">
        <v>1</v>
      </c>
      <c r="AI681" s="4" t="s">
        <v>6481</v>
      </c>
      <c r="AJ681" s="4" t="s">
        <v>10157</v>
      </c>
      <c r="AK681" s="4" t="s">
        <v>844</v>
      </c>
      <c r="AL681" s="4" t="s">
        <v>6880</v>
      </c>
      <c r="AM681" s="3">
        <v>1</v>
      </c>
      <c r="AN681" s="3">
        <v>1</v>
      </c>
      <c r="AO681" s="3">
        <v>1</v>
      </c>
      <c r="AP681" s="3">
        <v>1</v>
      </c>
      <c r="AQ681" s="3" t="s">
        <v>5581</v>
      </c>
      <c r="AR681" s="5" t="s">
        <v>5581</v>
      </c>
      <c r="AS681" s="5" t="s">
        <v>10158</v>
      </c>
      <c r="AT681" s="4" t="s">
        <v>10159</v>
      </c>
      <c r="AU681" s="4" t="s">
        <v>10160</v>
      </c>
      <c r="AV681" s="4" t="s">
        <v>229</v>
      </c>
      <c r="AW681" s="4" t="s">
        <v>229</v>
      </c>
      <c r="AX681" s="4" t="s">
        <v>229</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7">
        <v>100000</v>
      </c>
    </row>
    <row r="682" spans="1:77" ht="15.75" hidden="1">
      <c r="A682" s="49" t="str">
        <f>B682&amp;COUNTIF($B$3:B682,B682)</f>
        <v>09PDPP6</v>
      </c>
      <c r="B682" s="3" t="s">
        <v>10090</v>
      </c>
      <c r="C682" s="4" t="s">
        <v>10091</v>
      </c>
      <c r="D682" s="4" t="s">
        <v>10092</v>
      </c>
      <c r="E682" s="4" t="s">
        <v>10093</v>
      </c>
      <c r="F682" s="4" t="s">
        <v>10094</v>
      </c>
      <c r="G682" s="4" t="s">
        <v>10095</v>
      </c>
      <c r="H682" s="3" t="s">
        <v>248</v>
      </c>
      <c r="I682" s="4" t="s">
        <v>249</v>
      </c>
      <c r="J682" s="4" t="s">
        <v>10161</v>
      </c>
      <c r="K682" s="5" t="s">
        <v>10162</v>
      </c>
      <c r="L682" s="6">
        <v>1</v>
      </c>
      <c r="M682" s="5" t="s">
        <v>125</v>
      </c>
      <c r="N682" s="88" t="s">
        <v>351</v>
      </c>
      <c r="O682" s="5" t="s">
        <v>135</v>
      </c>
      <c r="P682" s="88" t="s">
        <v>528</v>
      </c>
      <c r="Q682" s="5" t="s">
        <v>169</v>
      </c>
      <c r="R682" s="88">
        <v>16</v>
      </c>
      <c r="S682" s="4" t="s">
        <v>31</v>
      </c>
      <c r="T682" s="66" t="str">
        <f t="shared" si="10"/>
        <v>16. Paz, justicia e instituciones sólidas</v>
      </c>
      <c r="U682" s="88" t="s">
        <v>497</v>
      </c>
      <c r="V682" s="4" t="s">
        <v>34</v>
      </c>
      <c r="W682" s="88" t="s">
        <v>528</v>
      </c>
      <c r="X682" s="4" t="s">
        <v>37</v>
      </c>
      <c r="Y682" s="88" t="s">
        <v>840</v>
      </c>
      <c r="Z682" s="4" t="s">
        <v>252</v>
      </c>
      <c r="AA682" s="52" t="s">
        <v>122</v>
      </c>
      <c r="AB682" s="3" t="s">
        <v>253</v>
      </c>
      <c r="AC682" s="4" t="s">
        <v>254</v>
      </c>
      <c r="AD682" s="4" t="s">
        <v>10163</v>
      </c>
      <c r="AE682" s="4" t="s">
        <v>10164</v>
      </c>
      <c r="AF682" s="4" t="s">
        <v>10165</v>
      </c>
      <c r="AG682" s="4" t="s">
        <v>10166</v>
      </c>
      <c r="AH682" s="3">
        <v>1</v>
      </c>
      <c r="AI682" s="4" t="s">
        <v>10164</v>
      </c>
      <c r="AJ682" s="4" t="s">
        <v>10167</v>
      </c>
      <c r="AK682" s="4" t="s">
        <v>844</v>
      </c>
      <c r="AL682" s="4" t="s">
        <v>6558</v>
      </c>
      <c r="AM682" s="3">
        <v>1</v>
      </c>
      <c r="AN682" s="3">
        <v>1</v>
      </c>
      <c r="AO682" s="3">
        <v>1</v>
      </c>
      <c r="AP682" s="3">
        <v>1</v>
      </c>
      <c r="AQ682" s="3" t="s">
        <v>5581</v>
      </c>
      <c r="AR682" s="5" t="s">
        <v>5581</v>
      </c>
      <c r="AS682" s="5" t="s">
        <v>10168</v>
      </c>
      <c r="AT682" s="4" t="s">
        <v>10169</v>
      </c>
      <c r="AU682" s="4" t="s">
        <v>10160</v>
      </c>
      <c r="AV682" s="4" t="s">
        <v>229</v>
      </c>
      <c r="AW682" s="4" t="s">
        <v>229</v>
      </c>
      <c r="AX682" s="4" t="s">
        <v>229</v>
      </c>
      <c r="AY682" s="4" t="s">
        <v>229</v>
      </c>
      <c r="AZ682" s="4" t="s">
        <v>229</v>
      </c>
      <c r="BA682" s="4" t="s">
        <v>229</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7">
        <v>1418200</v>
      </c>
    </row>
    <row r="683" spans="1:77" ht="15.75" hidden="1">
      <c r="A683" s="49" t="str">
        <f>B683&amp;COUNTIF($B$3:B683,B683)</f>
        <v>09PDPP7</v>
      </c>
      <c r="B683" s="3" t="s">
        <v>10090</v>
      </c>
      <c r="C683" s="4" t="s">
        <v>10091</v>
      </c>
      <c r="D683" s="4" t="s">
        <v>10092</v>
      </c>
      <c r="E683" s="4" t="s">
        <v>10093</v>
      </c>
      <c r="F683" s="4" t="s">
        <v>10094</v>
      </c>
      <c r="G683" s="4" t="s">
        <v>10095</v>
      </c>
      <c r="H683" s="3" t="s">
        <v>263</v>
      </c>
      <c r="I683" s="4" t="s">
        <v>264</v>
      </c>
      <c r="J683" s="4" t="s">
        <v>10170</v>
      </c>
      <c r="K683" s="5" t="s">
        <v>10171</v>
      </c>
      <c r="L683" s="6">
        <v>1</v>
      </c>
      <c r="M683" s="5" t="s">
        <v>125</v>
      </c>
      <c r="N683" s="88">
        <v>5</v>
      </c>
      <c r="O683" s="4" t="s">
        <v>134</v>
      </c>
      <c r="P683" s="88">
        <v>0</v>
      </c>
      <c r="Q683" s="4" t="s">
        <v>134</v>
      </c>
      <c r="R683" s="88">
        <v>5</v>
      </c>
      <c r="S683" s="4" t="s">
        <v>268</v>
      </c>
      <c r="T683" s="66" t="str">
        <f t="shared" si="10"/>
        <v xml:space="preserve">5. Igualdad de género </v>
      </c>
      <c r="U683" s="88" t="s">
        <v>497</v>
      </c>
      <c r="V683" s="4" t="s">
        <v>34</v>
      </c>
      <c r="W683" s="88" t="s">
        <v>349</v>
      </c>
      <c r="X683" s="4" t="s">
        <v>269</v>
      </c>
      <c r="Y683" s="88" t="s">
        <v>840</v>
      </c>
      <c r="Z683" s="4" t="s">
        <v>270</v>
      </c>
      <c r="AA683" s="52" t="s">
        <v>15450</v>
      </c>
      <c r="AB683" s="3" t="s">
        <v>271</v>
      </c>
      <c r="AC683" s="4" t="s">
        <v>272</v>
      </c>
      <c r="AD683" s="4" t="s">
        <v>10172</v>
      </c>
      <c r="AE683" s="4" t="s">
        <v>10173</v>
      </c>
      <c r="AF683" s="4" t="s">
        <v>10174</v>
      </c>
      <c r="AG683" s="4" t="s">
        <v>10175</v>
      </c>
      <c r="AH683" s="3">
        <v>4</v>
      </c>
      <c r="AI683" s="4" t="s">
        <v>10176</v>
      </c>
      <c r="AJ683" s="4" t="s">
        <v>10177</v>
      </c>
      <c r="AK683" s="4" t="s">
        <v>844</v>
      </c>
      <c r="AL683" s="4" t="s">
        <v>10178</v>
      </c>
      <c r="AM683" s="3">
        <v>4</v>
      </c>
      <c r="AN683" s="3">
        <v>4</v>
      </c>
      <c r="AO683" s="3">
        <v>4</v>
      </c>
      <c r="AP683" s="3">
        <v>4</v>
      </c>
      <c r="AQ683" s="3" t="s">
        <v>362</v>
      </c>
      <c r="AR683" s="5" t="s">
        <v>362</v>
      </c>
      <c r="AS683" s="5" t="s">
        <v>10179</v>
      </c>
      <c r="AT683" s="4" t="s">
        <v>10180</v>
      </c>
      <c r="AU683" s="4" t="s">
        <v>10181</v>
      </c>
      <c r="AV683" s="4" t="s">
        <v>10182</v>
      </c>
      <c r="AW683" s="4" t="s">
        <v>10180</v>
      </c>
      <c r="AX683" s="4" t="s">
        <v>10181</v>
      </c>
      <c r="AY683" s="4" t="s">
        <v>10183</v>
      </c>
      <c r="AZ683" s="4" t="s">
        <v>10180</v>
      </c>
      <c r="BA683" s="4" t="s">
        <v>10181</v>
      </c>
      <c r="BB683" s="4" t="s">
        <v>10184</v>
      </c>
      <c r="BC683" s="4" t="s">
        <v>10185</v>
      </c>
      <c r="BD683" s="4" t="s">
        <v>10186</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7">
        <v>4836725</v>
      </c>
    </row>
    <row r="684" spans="1:77" ht="15.75" hidden="1">
      <c r="A684" s="49" t="str">
        <f>B684&amp;COUNTIF($B$3:B684,B684)</f>
        <v>09PDPP8</v>
      </c>
      <c r="B684" s="3" t="s">
        <v>10090</v>
      </c>
      <c r="C684" s="4" t="s">
        <v>10091</v>
      </c>
      <c r="D684" s="4" t="s">
        <v>10092</v>
      </c>
      <c r="E684" s="4" t="s">
        <v>10093</v>
      </c>
      <c r="F684" s="4" t="s">
        <v>10094</v>
      </c>
      <c r="G684" s="4" t="s">
        <v>10095</v>
      </c>
      <c r="H684" s="3" t="s">
        <v>282</v>
      </c>
      <c r="I684" s="4" t="s">
        <v>283</v>
      </c>
      <c r="J684" s="4" t="s">
        <v>10187</v>
      </c>
      <c r="K684" s="5" t="s">
        <v>10188</v>
      </c>
      <c r="L684" s="6">
        <v>1</v>
      </c>
      <c r="M684" s="5" t="s">
        <v>125</v>
      </c>
      <c r="N684" s="88">
        <v>6</v>
      </c>
      <c r="O684" s="5" t="s">
        <v>135</v>
      </c>
      <c r="P684" s="88">
        <v>0</v>
      </c>
      <c r="Q684" s="5" t="s">
        <v>135</v>
      </c>
      <c r="R684" s="88">
        <v>10</v>
      </c>
      <c r="S684" s="4" t="s">
        <v>286</v>
      </c>
      <c r="T684" s="66" t="str">
        <f t="shared" si="10"/>
        <v xml:space="preserve">10. Reducción de las desigualdades </v>
      </c>
      <c r="U684" s="88" t="s">
        <v>497</v>
      </c>
      <c r="V684" s="4" t="s">
        <v>34</v>
      </c>
      <c r="W684" s="88" t="s">
        <v>349</v>
      </c>
      <c r="X684" s="4" t="s">
        <v>269</v>
      </c>
      <c r="Y684" s="88" t="s">
        <v>840</v>
      </c>
      <c r="Z684" s="4" t="s">
        <v>270</v>
      </c>
      <c r="AA684" s="52" t="s">
        <v>15450</v>
      </c>
      <c r="AB684" s="3" t="s">
        <v>287</v>
      </c>
      <c r="AC684" s="4" t="s">
        <v>288</v>
      </c>
      <c r="AD684" s="4" t="s">
        <v>10189</v>
      </c>
      <c r="AE684" s="4" t="s">
        <v>10190</v>
      </c>
      <c r="AF684" s="4" t="s">
        <v>10191</v>
      </c>
      <c r="AG684" s="4" t="s">
        <v>10192</v>
      </c>
      <c r="AH684" s="3">
        <v>1</v>
      </c>
      <c r="AI684" s="4" t="s">
        <v>10193</v>
      </c>
      <c r="AJ684" s="4" t="s">
        <v>10145</v>
      </c>
      <c r="AK684" s="4" t="s">
        <v>844</v>
      </c>
      <c r="AL684" s="4" t="s">
        <v>10146</v>
      </c>
      <c r="AM684" s="3">
        <v>1</v>
      </c>
      <c r="AN684" s="3">
        <v>1</v>
      </c>
      <c r="AO684" s="3">
        <v>1</v>
      </c>
      <c r="AP684" s="3">
        <v>1</v>
      </c>
      <c r="AQ684" s="3" t="s">
        <v>5581</v>
      </c>
      <c r="AR684" s="5" t="s">
        <v>5581</v>
      </c>
      <c r="AS684" s="5" t="s">
        <v>10194</v>
      </c>
      <c r="AT684" s="4" t="s">
        <v>10148</v>
      </c>
      <c r="AU684" s="4" t="s">
        <v>10149</v>
      </c>
      <c r="AV684" s="4" t="s">
        <v>229</v>
      </c>
      <c r="AW684" s="4" t="s">
        <v>229</v>
      </c>
      <c r="AX684" s="4" t="s">
        <v>229</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7">
        <v>200000</v>
      </c>
    </row>
    <row r="685" spans="1:77" ht="15.75" hidden="1">
      <c r="A685" s="49" t="str">
        <f>B685&amp;COUNTIF($B$3:B685,B685)</f>
        <v>09PDPP9</v>
      </c>
      <c r="B685" s="3" t="s">
        <v>10090</v>
      </c>
      <c r="C685" s="4" t="s">
        <v>10091</v>
      </c>
      <c r="D685" s="4" t="s">
        <v>10092</v>
      </c>
      <c r="E685" s="4" t="s">
        <v>10093</v>
      </c>
      <c r="F685" s="4" t="s">
        <v>10094</v>
      </c>
      <c r="G685" s="4" t="s">
        <v>10095</v>
      </c>
      <c r="H685" s="3" t="s">
        <v>345</v>
      </c>
      <c r="I685" s="4" t="s">
        <v>346</v>
      </c>
      <c r="J685" s="4" t="s">
        <v>347</v>
      </c>
      <c r="K685" s="5" t="s">
        <v>10195</v>
      </c>
      <c r="L685" s="6">
        <v>1</v>
      </c>
      <c r="M685" s="5" t="s">
        <v>125</v>
      </c>
      <c r="N685" s="88" t="s">
        <v>351</v>
      </c>
      <c r="O685" s="4" t="s">
        <v>135</v>
      </c>
      <c r="P685" s="88" t="s">
        <v>497</v>
      </c>
      <c r="Q685" s="4" t="s">
        <v>167</v>
      </c>
      <c r="R685" s="88" t="s">
        <v>1593</v>
      </c>
      <c r="S685" s="4" t="s">
        <v>286</v>
      </c>
      <c r="T685" s="66" t="str">
        <f t="shared" si="10"/>
        <v xml:space="preserve">10. Reducción de las desigualdades </v>
      </c>
      <c r="U685" s="88" t="s">
        <v>349</v>
      </c>
      <c r="V685" s="4" t="s">
        <v>350</v>
      </c>
      <c r="W685" s="88" t="s">
        <v>351</v>
      </c>
      <c r="X685" s="4" t="s">
        <v>352</v>
      </c>
      <c r="Y685" s="88" t="s">
        <v>353</v>
      </c>
      <c r="Z685" s="4" t="s">
        <v>354</v>
      </c>
      <c r="AA685" s="52" t="s">
        <v>1351</v>
      </c>
      <c r="AB685" s="3" t="s">
        <v>2510</v>
      </c>
      <c r="AC685" s="4" t="s">
        <v>355</v>
      </c>
      <c r="AD685" s="4" t="s">
        <v>356</v>
      </c>
      <c r="AE685" s="4" t="s">
        <v>357</v>
      </c>
      <c r="AF685" s="4" t="s">
        <v>358</v>
      </c>
      <c r="AG685" s="4" t="s">
        <v>359</v>
      </c>
      <c r="AH685" s="8">
        <v>1</v>
      </c>
      <c r="AI685" s="4" t="s">
        <v>360</v>
      </c>
      <c r="AJ685" s="4" t="s">
        <v>361</v>
      </c>
      <c r="AK685" s="4" t="s">
        <v>59</v>
      </c>
      <c r="AL685" s="4" t="s">
        <v>362</v>
      </c>
      <c r="AM685" s="3">
        <v>0</v>
      </c>
      <c r="AN685" s="3">
        <v>0.5</v>
      </c>
      <c r="AO685" s="3">
        <v>1</v>
      </c>
      <c r="AP685" s="3">
        <v>1</v>
      </c>
      <c r="AQ685" s="3">
        <v>1</v>
      </c>
      <c r="AR685" s="4" t="s">
        <v>363</v>
      </c>
      <c r="AS685" s="4" t="s">
        <v>364</v>
      </c>
      <c r="AT685" s="4" t="s">
        <v>362</v>
      </c>
      <c r="AU685" s="4" t="s">
        <v>362</v>
      </c>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Y685" s="67">
        <v>100000</v>
      </c>
    </row>
    <row r="686" spans="1:77" ht="15.75" hidden="1">
      <c r="A686" s="49" t="str">
        <f>B686&amp;COUNTIF($B$3:B686,B686)</f>
        <v>09PECM1</v>
      </c>
      <c r="B686" s="3" t="s">
        <v>10196</v>
      </c>
      <c r="C686" s="4" t="s">
        <v>10197</v>
      </c>
      <c r="D686" s="4" t="s">
        <v>10198</v>
      </c>
      <c r="E686" s="4" t="s">
        <v>10199</v>
      </c>
      <c r="F686" s="4" t="s">
        <v>10200</v>
      </c>
      <c r="G686" s="4" t="s">
        <v>10201</v>
      </c>
      <c r="H686" s="3" t="s">
        <v>10202</v>
      </c>
      <c r="I686" s="4" t="s">
        <v>10203</v>
      </c>
      <c r="J686" s="4" t="s">
        <v>10204</v>
      </c>
      <c r="K686" s="5" t="s">
        <v>10205</v>
      </c>
      <c r="L686" s="6">
        <v>2</v>
      </c>
      <c r="M686" s="5" t="s">
        <v>22</v>
      </c>
      <c r="N686" s="88" t="s">
        <v>497</v>
      </c>
      <c r="O686" s="5" t="s">
        <v>137</v>
      </c>
      <c r="P686" s="88" t="s">
        <v>840</v>
      </c>
      <c r="Q686" s="5" t="s">
        <v>10206</v>
      </c>
      <c r="R686" s="88">
        <v>9</v>
      </c>
      <c r="S686" s="4" t="s">
        <v>7878</v>
      </c>
      <c r="T686" s="66" t="str">
        <f t="shared" si="10"/>
        <v>9. Industria, innovación e infraestructuras</v>
      </c>
      <c r="U686" s="88" t="s">
        <v>528</v>
      </c>
      <c r="V686" s="4" t="s">
        <v>578</v>
      </c>
      <c r="W686" s="88" t="s">
        <v>4738</v>
      </c>
      <c r="X686" s="4" t="s">
        <v>6732</v>
      </c>
      <c r="Y686" s="88" t="s">
        <v>349</v>
      </c>
      <c r="Z686" s="4" t="s">
        <v>10207</v>
      </c>
      <c r="AA686" s="52" t="s">
        <v>15498</v>
      </c>
      <c r="AB686" s="3" t="s">
        <v>10208</v>
      </c>
      <c r="AC686" s="4" t="s">
        <v>10209</v>
      </c>
      <c r="AD686" s="4" t="s">
        <v>10210</v>
      </c>
      <c r="AE686" s="4" t="s">
        <v>10211</v>
      </c>
      <c r="AF686" s="4" t="s">
        <v>10212</v>
      </c>
      <c r="AG686" s="4" t="s">
        <v>10213</v>
      </c>
      <c r="AH686" s="3">
        <v>559002412</v>
      </c>
      <c r="AI686" s="4" t="s">
        <v>10214</v>
      </c>
      <c r="AJ686" s="4" t="s">
        <v>10215</v>
      </c>
      <c r="AK686" s="4" t="s">
        <v>10216</v>
      </c>
      <c r="AL686" s="4" t="s">
        <v>10217</v>
      </c>
      <c r="AM686" s="3">
        <v>60926810</v>
      </c>
      <c r="AN686" s="3">
        <v>231151363</v>
      </c>
      <c r="AO686" s="3">
        <v>409049548</v>
      </c>
      <c r="AP686" s="3">
        <v>559002412</v>
      </c>
      <c r="AQ686" s="6">
        <v>559002412</v>
      </c>
      <c r="AR686" s="5" t="s">
        <v>10218</v>
      </c>
      <c r="AS686" s="5" t="s">
        <v>10214</v>
      </c>
      <c r="AT686" s="4" t="s">
        <v>10219</v>
      </c>
      <c r="AU686" s="4" t="s">
        <v>10220</v>
      </c>
      <c r="AV686" s="4" t="s">
        <v>229</v>
      </c>
      <c r="AW686" s="4" t="s">
        <v>229</v>
      </c>
      <c r="AX686" s="4" t="s">
        <v>229</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W686" t="s">
        <v>120</v>
      </c>
      <c r="BX686" t="s">
        <v>9634</v>
      </c>
      <c r="BY686" s="67">
        <v>546840961</v>
      </c>
    </row>
    <row r="687" spans="1:77" ht="15.75" hidden="1">
      <c r="A687" s="49" t="str">
        <f>B687&amp;COUNTIF($B$3:B687,B687)</f>
        <v>09PECM2</v>
      </c>
      <c r="B687" s="3" t="s">
        <v>10196</v>
      </c>
      <c r="C687" s="4" t="s">
        <v>10197</v>
      </c>
      <c r="D687" s="4" t="s">
        <v>10198</v>
      </c>
      <c r="E687" s="4" t="s">
        <v>10199</v>
      </c>
      <c r="F687" s="4" t="s">
        <v>10200</v>
      </c>
      <c r="G687" s="4" t="s">
        <v>10201</v>
      </c>
      <c r="H687" s="3" t="s">
        <v>14</v>
      </c>
      <c r="I687" s="4" t="s">
        <v>16</v>
      </c>
      <c r="J687" s="4" t="s">
        <v>10221</v>
      </c>
      <c r="K687" s="5" t="s">
        <v>10222</v>
      </c>
      <c r="L687" s="6">
        <v>2</v>
      </c>
      <c r="M687" s="5" t="s">
        <v>22</v>
      </c>
      <c r="N687" s="88" t="s">
        <v>497</v>
      </c>
      <c r="O687" s="4" t="s">
        <v>137</v>
      </c>
      <c r="P687" s="88" t="s">
        <v>3581</v>
      </c>
      <c r="Q687" s="4" t="s">
        <v>179</v>
      </c>
      <c r="R687" s="88" t="s">
        <v>1593</v>
      </c>
      <c r="S687" s="4" t="s">
        <v>286</v>
      </c>
      <c r="T687" s="66" t="str">
        <f t="shared" si="10"/>
        <v xml:space="preserve">10. Reducción de las desigualdades </v>
      </c>
      <c r="U687" s="88" t="s">
        <v>497</v>
      </c>
      <c r="V687" s="4" t="s">
        <v>34</v>
      </c>
      <c r="W687" s="88" t="s">
        <v>498</v>
      </c>
      <c r="X687" s="4" t="s">
        <v>9575</v>
      </c>
      <c r="Y687" s="88" t="s">
        <v>349</v>
      </c>
      <c r="Z687" s="4" t="s">
        <v>9576</v>
      </c>
      <c r="AA687" s="52" t="s">
        <v>15496</v>
      </c>
      <c r="AB687" s="3" t="s">
        <v>42</v>
      </c>
      <c r="AC687" s="4" t="s">
        <v>44</v>
      </c>
      <c r="AD687" s="4" t="s">
        <v>10223</v>
      </c>
      <c r="AE687" s="4" t="s">
        <v>10224</v>
      </c>
      <c r="AF687" s="4" t="s">
        <v>10225</v>
      </c>
      <c r="AG687" s="4" t="s">
        <v>10226</v>
      </c>
      <c r="AH687" s="8">
        <v>1</v>
      </c>
      <c r="AI687" s="4" t="s">
        <v>10227</v>
      </c>
      <c r="AJ687" s="4" t="s">
        <v>10228</v>
      </c>
      <c r="AK687" s="4" t="s">
        <v>59</v>
      </c>
      <c r="AL687" s="4" t="s">
        <v>10217</v>
      </c>
      <c r="AM687" s="9">
        <v>1</v>
      </c>
      <c r="AN687" s="9">
        <v>1</v>
      </c>
      <c r="AO687" s="9">
        <v>1</v>
      </c>
      <c r="AP687" s="9">
        <v>1</v>
      </c>
      <c r="AQ687" s="6">
        <v>285</v>
      </c>
      <c r="AR687" s="5" t="s">
        <v>10218</v>
      </c>
      <c r="AS687" s="5" t="s">
        <v>403</v>
      </c>
      <c r="AT687" s="4" t="s">
        <v>10219</v>
      </c>
      <c r="AU687" s="4" t="s">
        <v>10220</v>
      </c>
      <c r="AV687" s="4" t="s">
        <v>229</v>
      </c>
      <c r="AW687" s="4" t="s">
        <v>229</v>
      </c>
      <c r="AX687" s="4" t="s">
        <v>229</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7">
        <v>77061049.400000006</v>
      </c>
    </row>
    <row r="688" spans="1:77" ht="15.75" hidden="1">
      <c r="A688" s="49" t="str">
        <f>B688&amp;COUNTIF($B$3:B688,B688)</f>
        <v>09PECM3</v>
      </c>
      <c r="B688" s="3" t="s">
        <v>10196</v>
      </c>
      <c r="C688" s="4" t="s">
        <v>10197</v>
      </c>
      <c r="D688" s="4" t="s">
        <v>10198</v>
      </c>
      <c r="E688" s="4" t="s">
        <v>10199</v>
      </c>
      <c r="F688" s="4" t="s">
        <v>10200</v>
      </c>
      <c r="G688" s="4" t="s">
        <v>10201</v>
      </c>
      <c r="H688" s="3" t="s">
        <v>231</v>
      </c>
      <c r="I688" s="4" t="s">
        <v>232</v>
      </c>
      <c r="J688" s="4" t="s">
        <v>8168</v>
      </c>
      <c r="K688" s="5" t="s">
        <v>10229</v>
      </c>
      <c r="L688" s="6">
        <v>2</v>
      </c>
      <c r="M688" s="5" t="s">
        <v>22</v>
      </c>
      <c r="N688" s="88" t="s">
        <v>349</v>
      </c>
      <c r="O688" s="5" t="s">
        <v>25</v>
      </c>
      <c r="P688" s="88" t="s">
        <v>497</v>
      </c>
      <c r="Q688" s="5" t="s">
        <v>28</v>
      </c>
      <c r="R688" s="88">
        <v>16</v>
      </c>
      <c r="S688" s="4" t="s">
        <v>31</v>
      </c>
      <c r="T688" s="66" t="str">
        <f t="shared" si="10"/>
        <v>16. Paz, justicia e instituciones sólidas</v>
      </c>
      <c r="U688" s="88" t="s">
        <v>497</v>
      </c>
      <c r="V688" s="4" t="s">
        <v>34</v>
      </c>
      <c r="W688" s="88" t="s">
        <v>3581</v>
      </c>
      <c r="X688" s="4" t="s">
        <v>235</v>
      </c>
      <c r="Y688" s="88" t="s">
        <v>349</v>
      </c>
      <c r="Z688" s="4" t="s">
        <v>236</v>
      </c>
      <c r="AA688" s="52" t="s">
        <v>15449</v>
      </c>
      <c r="AB688" s="3" t="s">
        <v>237</v>
      </c>
      <c r="AC688" s="4" t="s">
        <v>238</v>
      </c>
      <c r="AD688" s="4" t="s">
        <v>10230</v>
      </c>
      <c r="AE688" s="4" t="s">
        <v>10224</v>
      </c>
      <c r="AF688" s="4" t="s">
        <v>10231</v>
      </c>
      <c r="AG688" s="4" t="s">
        <v>10232</v>
      </c>
      <c r="AH688" s="8">
        <v>1</v>
      </c>
      <c r="AI688" s="4" t="s">
        <v>844</v>
      </c>
      <c r="AJ688" s="4" t="s">
        <v>10233</v>
      </c>
      <c r="AK688" s="4" t="s">
        <v>59</v>
      </c>
      <c r="AL688" s="4" t="s">
        <v>10217</v>
      </c>
      <c r="AM688" s="8">
        <v>0</v>
      </c>
      <c r="AN688" s="9">
        <v>1</v>
      </c>
      <c r="AO688" s="9">
        <v>1</v>
      </c>
      <c r="AP688" s="9">
        <v>1</v>
      </c>
      <c r="AQ688" s="6">
        <v>1</v>
      </c>
      <c r="AR688" s="5" t="s">
        <v>10234</v>
      </c>
      <c r="AS688" s="5" t="s">
        <v>599</v>
      </c>
      <c r="AT688" s="4" t="s">
        <v>10219</v>
      </c>
      <c r="AU688" s="4" t="s">
        <v>10220</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7">
        <v>2150000</v>
      </c>
    </row>
    <row r="689" spans="1:77" ht="15.75" hidden="1">
      <c r="A689" s="49" t="str">
        <f>B689&amp;COUNTIF($B$3:B689,B689)</f>
        <v>09PECM4</v>
      </c>
      <c r="B689" s="3" t="s">
        <v>10196</v>
      </c>
      <c r="C689" s="4" t="s">
        <v>10197</v>
      </c>
      <c r="D689" s="4" t="s">
        <v>10198</v>
      </c>
      <c r="E689" s="4" t="s">
        <v>10199</v>
      </c>
      <c r="F689" s="4" t="s">
        <v>10200</v>
      </c>
      <c r="G689" s="4" t="s">
        <v>10201</v>
      </c>
      <c r="H689" s="3" t="s">
        <v>248</v>
      </c>
      <c r="I689" s="4" t="s">
        <v>249</v>
      </c>
      <c r="J689" s="4" t="s">
        <v>10235</v>
      </c>
      <c r="K689" s="5" t="s">
        <v>10236</v>
      </c>
      <c r="L689" s="6">
        <v>2</v>
      </c>
      <c r="M689" s="5" t="s">
        <v>22</v>
      </c>
      <c r="N689" s="88" t="s">
        <v>497</v>
      </c>
      <c r="O689" s="4" t="s">
        <v>137</v>
      </c>
      <c r="P689" s="88" t="s">
        <v>528</v>
      </c>
      <c r="Q689" s="4" t="s">
        <v>175</v>
      </c>
      <c r="R689" s="88">
        <v>16</v>
      </c>
      <c r="S689" s="4" t="s">
        <v>31</v>
      </c>
      <c r="T689" s="66" t="str">
        <f t="shared" si="10"/>
        <v>16. Paz, justicia e instituciones sólidas</v>
      </c>
      <c r="U689" s="88" t="s">
        <v>497</v>
      </c>
      <c r="V689" s="4" t="s">
        <v>34</v>
      </c>
      <c r="W689" s="88" t="s">
        <v>528</v>
      </c>
      <c r="X689" s="4" t="s">
        <v>37</v>
      </c>
      <c r="Y689" s="88" t="s">
        <v>840</v>
      </c>
      <c r="Z689" s="4" t="s">
        <v>252</v>
      </c>
      <c r="AA689" s="52" t="s">
        <v>122</v>
      </c>
      <c r="AB689" s="3" t="s">
        <v>253</v>
      </c>
      <c r="AC689" s="4" t="s">
        <v>254</v>
      </c>
      <c r="AD689" s="4" t="s">
        <v>10237</v>
      </c>
      <c r="AE689" s="4" t="s">
        <v>10224</v>
      </c>
      <c r="AF689" s="4" t="s">
        <v>10238</v>
      </c>
      <c r="AG689" s="4" t="s">
        <v>10239</v>
      </c>
      <c r="AH689" s="8">
        <v>1</v>
      </c>
      <c r="AI689" s="4" t="s">
        <v>844</v>
      </c>
      <c r="AJ689" s="4" t="s">
        <v>10240</v>
      </c>
      <c r="AK689" s="4" t="s">
        <v>59</v>
      </c>
      <c r="AL689" s="4" t="s">
        <v>10217</v>
      </c>
      <c r="AM689" s="8">
        <v>0</v>
      </c>
      <c r="AN689" s="8">
        <v>0</v>
      </c>
      <c r="AO689" s="9">
        <v>1</v>
      </c>
      <c r="AP689" s="9">
        <v>1</v>
      </c>
      <c r="AQ689" s="6">
        <v>1</v>
      </c>
      <c r="AR689" s="5" t="s">
        <v>10241</v>
      </c>
      <c r="AS689" s="5" t="s">
        <v>10242</v>
      </c>
      <c r="AT689" s="4" t="s">
        <v>10219</v>
      </c>
      <c r="AU689" s="4" t="s">
        <v>10220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7">
        <v>2200000</v>
      </c>
    </row>
    <row r="690" spans="1:77" ht="15.75" hidden="1">
      <c r="A690" s="49" t="str">
        <f>B690&amp;COUNTIF($B$3:B690,B690)</f>
        <v>09PECM5</v>
      </c>
      <c r="B690" s="3" t="s">
        <v>10196</v>
      </c>
      <c r="C690" s="4" t="s">
        <v>10197</v>
      </c>
      <c r="D690" s="4" t="s">
        <v>10198</v>
      </c>
      <c r="E690" s="4" t="s">
        <v>10199</v>
      </c>
      <c r="F690" s="4" t="s">
        <v>10200</v>
      </c>
      <c r="G690" s="4" t="s">
        <v>10201</v>
      </c>
      <c r="H690" s="3" t="s">
        <v>263</v>
      </c>
      <c r="I690" s="4" t="s">
        <v>264</v>
      </c>
      <c r="J690" s="4" t="s">
        <v>3076</v>
      </c>
      <c r="K690" s="5" t="s">
        <v>10243</v>
      </c>
      <c r="L690" s="6">
        <v>2</v>
      </c>
      <c r="M690" s="5" t="s">
        <v>22</v>
      </c>
      <c r="N690" s="88" t="s">
        <v>497</v>
      </c>
      <c r="O690" s="5" t="s">
        <v>137</v>
      </c>
      <c r="P690" s="88" t="s">
        <v>3581</v>
      </c>
      <c r="Q690" s="5" t="s">
        <v>179</v>
      </c>
      <c r="R690" s="88">
        <v>5</v>
      </c>
      <c r="S690" s="4" t="s">
        <v>268</v>
      </c>
      <c r="T690" s="66" t="str">
        <f t="shared" si="10"/>
        <v xml:space="preserve">5. Igualdad de género </v>
      </c>
      <c r="U690" s="88" t="s">
        <v>497</v>
      </c>
      <c r="V690" s="4" t="s">
        <v>34</v>
      </c>
      <c r="W690" s="88" t="s">
        <v>349</v>
      </c>
      <c r="X690" s="4" t="s">
        <v>269</v>
      </c>
      <c r="Y690" s="88" t="s">
        <v>840</v>
      </c>
      <c r="Z690" s="4" t="s">
        <v>270</v>
      </c>
      <c r="AA690" s="52" t="s">
        <v>15450</v>
      </c>
      <c r="AB690" s="3" t="s">
        <v>271</v>
      </c>
      <c r="AC690" s="4" t="s">
        <v>272</v>
      </c>
      <c r="AD690" s="4" t="s">
        <v>10244</v>
      </c>
      <c r="AE690" s="4" t="s">
        <v>10224</v>
      </c>
      <c r="AF690" s="4" t="s">
        <v>10245</v>
      </c>
      <c r="AG690" s="4" t="s">
        <v>10246</v>
      </c>
      <c r="AH690" s="8">
        <v>1</v>
      </c>
      <c r="AI690" s="4" t="s">
        <v>844</v>
      </c>
      <c r="AJ690" s="4" t="s">
        <v>10247</v>
      </c>
      <c r="AK690" s="4" t="s">
        <v>59</v>
      </c>
      <c r="AL690" s="4" t="s">
        <v>10217</v>
      </c>
      <c r="AM690" s="8">
        <v>0</v>
      </c>
      <c r="AN690" s="9">
        <v>1</v>
      </c>
      <c r="AO690" s="9">
        <v>1</v>
      </c>
      <c r="AP690" s="9">
        <v>1</v>
      </c>
      <c r="AQ690" s="6">
        <v>1</v>
      </c>
      <c r="AR690" s="5" t="s">
        <v>10248</v>
      </c>
      <c r="AS690" s="5" t="s">
        <v>599</v>
      </c>
      <c r="AT690" s="4" t="s">
        <v>10219</v>
      </c>
      <c r="AU690" s="4" t="s">
        <v>10220</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7">
        <v>9000</v>
      </c>
    </row>
    <row r="691" spans="1:77" ht="15.75" hidden="1">
      <c r="A691" s="49" t="str">
        <f>B691&amp;COUNTIF($B$3:B691,B691)</f>
        <v>09PECM6</v>
      </c>
      <c r="B691" s="3" t="s">
        <v>10196</v>
      </c>
      <c r="C691" s="4" t="s">
        <v>10197</v>
      </c>
      <c r="D691" s="4" t="s">
        <v>10198</v>
      </c>
      <c r="E691" s="4" t="s">
        <v>10199</v>
      </c>
      <c r="F691" s="4" t="s">
        <v>10200</v>
      </c>
      <c r="G691" s="4" t="s">
        <v>10201</v>
      </c>
      <c r="H691" s="3" t="s">
        <v>282</v>
      </c>
      <c r="I691" s="4" t="s">
        <v>283</v>
      </c>
      <c r="J691" s="4" t="s">
        <v>10249</v>
      </c>
      <c r="K691" s="5" t="s">
        <v>10250</v>
      </c>
      <c r="L691" s="6">
        <v>2</v>
      </c>
      <c r="M691" s="5" t="s">
        <v>22</v>
      </c>
      <c r="N691" s="88" t="s">
        <v>497</v>
      </c>
      <c r="O691" s="4" t="s">
        <v>137</v>
      </c>
      <c r="P691" s="88" t="s">
        <v>3581</v>
      </c>
      <c r="Q691" s="4" t="s">
        <v>179</v>
      </c>
      <c r="R691" s="88">
        <v>10</v>
      </c>
      <c r="S691" s="4" t="s">
        <v>286</v>
      </c>
      <c r="T691" s="66" t="str">
        <f t="shared" si="10"/>
        <v xml:space="preserve">10. Reducción de las desigualdades </v>
      </c>
      <c r="U691" s="88" t="s">
        <v>497</v>
      </c>
      <c r="V691" s="4" t="s">
        <v>34</v>
      </c>
      <c r="W691" s="88" t="s">
        <v>349</v>
      </c>
      <c r="X691" s="4" t="s">
        <v>269</v>
      </c>
      <c r="Y691" s="88" t="s">
        <v>840</v>
      </c>
      <c r="Z691" s="4" t="s">
        <v>270</v>
      </c>
      <c r="AA691" s="52" t="s">
        <v>15450</v>
      </c>
      <c r="AB691" s="3" t="s">
        <v>287</v>
      </c>
      <c r="AC691" s="4" t="s">
        <v>288</v>
      </c>
      <c r="AD691" s="4" t="s">
        <v>10251</v>
      </c>
      <c r="AE691" s="4" t="s">
        <v>10224</v>
      </c>
      <c r="AF691" s="4" t="s">
        <v>10252</v>
      </c>
      <c r="AG691" s="4" t="s">
        <v>10253</v>
      </c>
      <c r="AH691" s="8">
        <v>1</v>
      </c>
      <c r="AI691" s="4" t="s">
        <v>844</v>
      </c>
      <c r="AJ691" s="4" t="s">
        <v>10247</v>
      </c>
      <c r="AK691" s="4" t="s">
        <v>59</v>
      </c>
      <c r="AL691" s="4" t="s">
        <v>10217</v>
      </c>
      <c r="AM691" s="8">
        <v>0</v>
      </c>
      <c r="AN691" s="9">
        <v>1</v>
      </c>
      <c r="AO691" s="9">
        <v>1</v>
      </c>
      <c r="AP691" s="9">
        <v>1</v>
      </c>
      <c r="AQ691" s="6">
        <v>1</v>
      </c>
      <c r="AR691" s="5" t="s">
        <v>10254</v>
      </c>
      <c r="AS691" s="5" t="s">
        <v>599</v>
      </c>
      <c r="AT691" s="4" t="s">
        <v>10219</v>
      </c>
      <c r="AU691" s="4" t="s">
        <v>10220</v>
      </c>
      <c r="AV691" s="4" t="s">
        <v>229</v>
      </c>
      <c r="AW691" s="4" t="s">
        <v>229</v>
      </c>
      <c r="AX691" s="4" t="s">
        <v>229</v>
      </c>
      <c r="AY691" s="4" t="s">
        <v>229</v>
      </c>
      <c r="AZ691" s="4" t="s">
        <v>229</v>
      </c>
      <c r="BA691" s="4" t="s">
        <v>229</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W691" t="s">
        <v>120</v>
      </c>
      <c r="BX691" t="s">
        <v>9634</v>
      </c>
      <c r="BY691" s="67">
        <v>9000</v>
      </c>
    </row>
    <row r="692" spans="1:77" ht="15.75" hidden="1">
      <c r="A692" s="49" t="str">
        <f>B692&amp;COUNTIF($B$3:B692,B692)</f>
        <v>09PECM7</v>
      </c>
      <c r="B692" s="3" t="s">
        <v>10196</v>
      </c>
      <c r="C692" s="4" t="s">
        <v>10197</v>
      </c>
      <c r="D692" s="4" t="s">
        <v>10198</v>
      </c>
      <c r="E692" s="4" t="s">
        <v>10199</v>
      </c>
      <c r="F692" s="4" t="s">
        <v>10200</v>
      </c>
      <c r="G692" s="4" t="s">
        <v>10201</v>
      </c>
      <c r="H692" s="3" t="s">
        <v>345</v>
      </c>
      <c r="I692" s="4" t="s">
        <v>346</v>
      </c>
      <c r="J692" s="4" t="s">
        <v>347</v>
      </c>
      <c r="K692" s="5" t="s">
        <v>10255</v>
      </c>
      <c r="L692" s="6">
        <v>2</v>
      </c>
      <c r="M692" s="5" t="s">
        <v>22</v>
      </c>
      <c r="N692" s="88" t="s">
        <v>497</v>
      </c>
      <c r="O692" s="5" t="s">
        <v>137</v>
      </c>
      <c r="P692" s="88" t="s">
        <v>3581</v>
      </c>
      <c r="Q692" s="5" t="s">
        <v>179</v>
      </c>
      <c r="R692" s="88" t="s">
        <v>1593</v>
      </c>
      <c r="S692" s="4" t="s">
        <v>286</v>
      </c>
      <c r="T692" s="66" t="str">
        <f t="shared" si="10"/>
        <v xml:space="preserve">10. Reducción de las desigualdades </v>
      </c>
      <c r="U692" s="88" t="s">
        <v>349</v>
      </c>
      <c r="V692" s="4" t="s">
        <v>350</v>
      </c>
      <c r="W692" s="88" t="s">
        <v>351</v>
      </c>
      <c r="X692" s="4" t="s">
        <v>352</v>
      </c>
      <c r="Y692" s="88" t="s">
        <v>353</v>
      </c>
      <c r="Z692" s="4" t="s">
        <v>354</v>
      </c>
      <c r="AA692" s="52" t="s">
        <v>1351</v>
      </c>
      <c r="AB692" s="3" t="s">
        <v>2510</v>
      </c>
      <c r="AC692" s="4" t="s">
        <v>355</v>
      </c>
      <c r="AD692" s="4" t="s">
        <v>356</v>
      </c>
      <c r="AE692" s="4" t="s">
        <v>357</v>
      </c>
      <c r="AF692" s="4" t="s">
        <v>358</v>
      </c>
      <c r="AG692" s="4" t="s">
        <v>359</v>
      </c>
      <c r="AH692" s="8">
        <v>1</v>
      </c>
      <c r="AI692" s="4" t="s">
        <v>360</v>
      </c>
      <c r="AJ692" s="4" t="s">
        <v>361</v>
      </c>
      <c r="AK692" s="4" t="s">
        <v>59</v>
      </c>
      <c r="AL692" s="4" t="s">
        <v>362</v>
      </c>
      <c r="AM692" s="3">
        <v>0</v>
      </c>
      <c r="AN692" s="3">
        <v>0.5</v>
      </c>
      <c r="AO692" s="3">
        <v>1</v>
      </c>
      <c r="AP692" s="3">
        <v>1</v>
      </c>
      <c r="AQ692" s="3">
        <v>1</v>
      </c>
      <c r="AR692" s="4" t="s">
        <v>363</v>
      </c>
      <c r="AS692" s="4" t="s">
        <v>364</v>
      </c>
      <c r="AT692" s="4" t="s">
        <v>362</v>
      </c>
      <c r="AU692" s="4" t="s">
        <v>362</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Y692" s="67">
        <v>9000</v>
      </c>
    </row>
    <row r="693" spans="1:77" ht="15.75" hidden="1">
      <c r="A693" s="49" t="str">
        <f>B693&amp;COUNTIF($B$3:B693,B693)</f>
        <v>09PECV1</v>
      </c>
      <c r="B693" s="3" t="s">
        <v>10256</v>
      </c>
      <c r="C693" s="4" t="s">
        <v>10257</v>
      </c>
      <c r="D693" s="4" t="s">
        <v>10258</v>
      </c>
      <c r="E693" s="4" t="s">
        <v>10259</v>
      </c>
      <c r="F693" s="4" t="s">
        <v>10260</v>
      </c>
      <c r="G693" s="4" t="s">
        <v>10261</v>
      </c>
      <c r="H693" s="3" t="s">
        <v>14</v>
      </c>
      <c r="I693" s="4" t="s">
        <v>16</v>
      </c>
      <c r="J693" s="4" t="s">
        <v>10262</v>
      </c>
      <c r="K693" s="5" t="s">
        <v>10263</v>
      </c>
      <c r="L693" s="6">
        <v>2</v>
      </c>
      <c r="M693" s="5" t="s">
        <v>22</v>
      </c>
      <c r="N693" s="88" t="s">
        <v>497</v>
      </c>
      <c r="O693" s="4" t="s">
        <v>137</v>
      </c>
      <c r="P693" s="88" t="s">
        <v>3581</v>
      </c>
      <c r="Q693" s="4" t="s">
        <v>179</v>
      </c>
      <c r="R693" s="88" t="s">
        <v>1593</v>
      </c>
      <c r="S693" s="4" t="s">
        <v>286</v>
      </c>
      <c r="T693" s="66" t="str">
        <f t="shared" si="10"/>
        <v xml:space="preserve">10. Reducción de las desigualdades </v>
      </c>
      <c r="U693" s="88" t="s">
        <v>497</v>
      </c>
      <c r="V693" s="4" t="s">
        <v>34</v>
      </c>
      <c r="W693" s="88" t="s">
        <v>498</v>
      </c>
      <c r="X693" s="4" t="s">
        <v>9575</v>
      </c>
      <c r="Y693" s="88" t="s">
        <v>349</v>
      </c>
      <c r="Z693" s="4" t="s">
        <v>9576</v>
      </c>
      <c r="AA693" s="52" t="s">
        <v>15496</v>
      </c>
      <c r="AB693" s="3" t="s">
        <v>42</v>
      </c>
      <c r="AC693" s="4" t="s">
        <v>44</v>
      </c>
      <c r="AD693" s="4" t="s">
        <v>10264</v>
      </c>
      <c r="AE693" s="4" t="s">
        <v>10041</v>
      </c>
      <c r="AF693" s="4" t="s">
        <v>10265</v>
      </c>
      <c r="AG693" s="4" t="s">
        <v>10266</v>
      </c>
      <c r="AH693" s="3">
        <v>52</v>
      </c>
      <c r="AI693" s="4" t="s">
        <v>10267</v>
      </c>
      <c r="AJ693" s="4" t="s">
        <v>10268</v>
      </c>
      <c r="AK693" s="4" t="s">
        <v>403</v>
      </c>
      <c r="AL693" s="4" t="s">
        <v>10269</v>
      </c>
      <c r="AM693" s="8">
        <v>0</v>
      </c>
      <c r="AN693" s="8">
        <v>26</v>
      </c>
      <c r="AO693" s="8">
        <v>26</v>
      </c>
      <c r="AP693" s="8">
        <v>52</v>
      </c>
      <c r="AQ693" s="6">
        <v>52</v>
      </c>
      <c r="AR693" s="5" t="s">
        <v>10270</v>
      </c>
      <c r="AS693" s="5" t="s">
        <v>10271</v>
      </c>
      <c r="AT693" s="4" t="s">
        <v>10272</v>
      </c>
      <c r="AU693" s="4" t="s">
        <v>8180</v>
      </c>
      <c r="AV693" s="4" t="s">
        <v>10273</v>
      </c>
      <c r="AW693" s="4" t="s">
        <v>10272</v>
      </c>
      <c r="AX693" s="4" t="s">
        <v>8180</v>
      </c>
      <c r="AY693" s="4" t="s">
        <v>10274</v>
      </c>
      <c r="AZ693" s="4" t="s">
        <v>10272</v>
      </c>
      <c r="BA693" s="4" t="s">
        <v>8180</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7">
        <v>12753632.380000001</v>
      </c>
    </row>
    <row r="694" spans="1:77" ht="15.75" hidden="1">
      <c r="A694" s="49" t="str">
        <f>B694&amp;COUNTIF($B$3:B694,B694)</f>
        <v>09PECV2</v>
      </c>
      <c r="B694" s="3" t="s">
        <v>10256</v>
      </c>
      <c r="C694" s="4" t="s">
        <v>10257</v>
      </c>
      <c r="D694" s="4" t="s">
        <v>10258</v>
      </c>
      <c r="E694" s="4" t="s">
        <v>10259</v>
      </c>
      <c r="F694" s="4" t="s">
        <v>10260</v>
      </c>
      <c r="G694" s="4" t="s">
        <v>10261</v>
      </c>
      <c r="H694" s="3" t="s">
        <v>231</v>
      </c>
      <c r="I694" s="4" t="s">
        <v>232</v>
      </c>
      <c r="J694" s="4" t="s">
        <v>10275</v>
      </c>
      <c r="K694" s="5" t="s">
        <v>10276</v>
      </c>
      <c r="L694" s="6">
        <v>2</v>
      </c>
      <c r="M694" s="5" t="s">
        <v>22</v>
      </c>
      <c r="N694" s="88" t="s">
        <v>349</v>
      </c>
      <c r="O694" s="5" t="s">
        <v>25</v>
      </c>
      <c r="P694" s="88" t="s">
        <v>497</v>
      </c>
      <c r="Q694" s="5" t="s">
        <v>28</v>
      </c>
      <c r="R694" s="88">
        <v>16</v>
      </c>
      <c r="S694" s="4" t="s">
        <v>31</v>
      </c>
      <c r="T694" s="66" t="str">
        <f t="shared" si="10"/>
        <v>16. Paz, justicia e instituciones sólidas</v>
      </c>
      <c r="U694" s="88" t="s">
        <v>497</v>
      </c>
      <c r="V694" s="4" t="s">
        <v>34</v>
      </c>
      <c r="W694" s="88" t="s">
        <v>3581</v>
      </c>
      <c r="X694" s="4" t="s">
        <v>235</v>
      </c>
      <c r="Y694" s="88" t="s">
        <v>349</v>
      </c>
      <c r="Z694" s="4" t="s">
        <v>236</v>
      </c>
      <c r="AA694" s="52" t="s">
        <v>15449</v>
      </c>
      <c r="AB694" s="3" t="s">
        <v>237</v>
      </c>
      <c r="AC694" s="4" t="s">
        <v>238</v>
      </c>
      <c r="AD694" s="4" t="s">
        <v>10277</v>
      </c>
      <c r="AE694" s="4" t="s">
        <v>10278</v>
      </c>
      <c r="AF694" s="4" t="s">
        <v>10279</v>
      </c>
      <c r="AG694" s="4" t="s">
        <v>10280</v>
      </c>
      <c r="AH694" s="3">
        <v>26</v>
      </c>
      <c r="AI694" s="4" t="s">
        <v>10281</v>
      </c>
      <c r="AJ694" s="4" t="s">
        <v>10282</v>
      </c>
      <c r="AK694" s="4" t="s">
        <v>403</v>
      </c>
      <c r="AL694" s="4" t="s">
        <v>10283</v>
      </c>
      <c r="AM694" s="8">
        <v>0</v>
      </c>
      <c r="AN694" s="8">
        <v>13</v>
      </c>
      <c r="AO694" s="8">
        <v>26</v>
      </c>
      <c r="AP694" s="8">
        <v>26</v>
      </c>
      <c r="AQ694" s="6">
        <v>26</v>
      </c>
      <c r="AR694" s="5" t="s">
        <v>10284</v>
      </c>
      <c r="AS694" s="5" t="s">
        <v>10285</v>
      </c>
      <c r="AT694" s="4" t="s">
        <v>10286</v>
      </c>
      <c r="AU694" s="4" t="s">
        <v>8180</v>
      </c>
      <c r="AV694" s="4" t="s">
        <v>10287</v>
      </c>
      <c r="AW694" s="4" t="s">
        <v>10286</v>
      </c>
      <c r="AX694" s="4" t="s">
        <v>8180</v>
      </c>
      <c r="AY694" s="4" t="s">
        <v>10288</v>
      </c>
      <c r="AZ694" s="4" t="s">
        <v>10286</v>
      </c>
      <c r="BA694" s="4" t="s">
        <v>8180</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7">
        <v>8700</v>
      </c>
    </row>
    <row r="695" spans="1:77" ht="15.75" hidden="1">
      <c r="A695" s="49" t="str">
        <f>B695&amp;COUNTIF($B$3:B695,B695)</f>
        <v>09PECV3</v>
      </c>
      <c r="B695" s="3" t="s">
        <v>10256</v>
      </c>
      <c r="C695" s="4" t="s">
        <v>10257</v>
      </c>
      <c r="D695" s="4" t="s">
        <v>10258</v>
      </c>
      <c r="E695" s="4" t="s">
        <v>10259</v>
      </c>
      <c r="F695" s="4" t="s">
        <v>10260</v>
      </c>
      <c r="G695" s="4" t="s">
        <v>10261</v>
      </c>
      <c r="H695" s="3" t="s">
        <v>248</v>
      </c>
      <c r="I695" s="4" t="s">
        <v>249</v>
      </c>
      <c r="J695" s="4" t="s">
        <v>10289</v>
      </c>
      <c r="K695" s="5" t="s">
        <v>10290</v>
      </c>
      <c r="L695" s="6">
        <v>2</v>
      </c>
      <c r="M695" s="5" t="s">
        <v>22</v>
      </c>
      <c r="N695" s="88" t="s">
        <v>497</v>
      </c>
      <c r="O695" s="4" t="s">
        <v>137</v>
      </c>
      <c r="P695" s="88" t="s">
        <v>528</v>
      </c>
      <c r="Q695" s="4" t="s">
        <v>175</v>
      </c>
      <c r="R695" s="88">
        <v>16</v>
      </c>
      <c r="S695" s="4" t="s">
        <v>31</v>
      </c>
      <c r="T695" s="66" t="str">
        <f t="shared" si="10"/>
        <v>16. Paz, justicia e instituciones sólidas</v>
      </c>
      <c r="U695" s="88" t="s">
        <v>497</v>
      </c>
      <c r="V695" s="4" t="s">
        <v>34</v>
      </c>
      <c r="W695" s="88" t="s">
        <v>528</v>
      </c>
      <c r="X695" s="4" t="s">
        <v>37</v>
      </c>
      <c r="Y695" s="88" t="s">
        <v>840</v>
      </c>
      <c r="Z695" s="4" t="s">
        <v>252</v>
      </c>
      <c r="AA695" s="52" t="s">
        <v>122</v>
      </c>
      <c r="AB695" s="3" t="s">
        <v>253</v>
      </c>
      <c r="AC695" s="4" t="s">
        <v>254</v>
      </c>
      <c r="AD695" s="4" t="s">
        <v>10291</v>
      </c>
      <c r="AE695" s="4" t="s">
        <v>10292</v>
      </c>
      <c r="AF695" s="4" t="s">
        <v>10293</v>
      </c>
      <c r="AG695" s="4" t="s">
        <v>10294</v>
      </c>
      <c r="AH695" s="3">
        <v>140</v>
      </c>
      <c r="AI695" s="4" t="s">
        <v>10295</v>
      </c>
      <c r="AJ695" s="4" t="s">
        <v>10296</v>
      </c>
      <c r="AK695" s="4" t="s">
        <v>10297</v>
      </c>
      <c r="AL695" s="4" t="s">
        <v>10298</v>
      </c>
      <c r="AM695" s="3">
        <v>35</v>
      </c>
      <c r="AN695" s="3">
        <v>35</v>
      </c>
      <c r="AO695" s="3">
        <v>35</v>
      </c>
      <c r="AP695" s="3">
        <v>35</v>
      </c>
      <c r="AQ695" s="6">
        <v>140</v>
      </c>
      <c r="AR695" s="5" t="s">
        <v>10299</v>
      </c>
      <c r="AS695" s="5" t="s">
        <v>10300</v>
      </c>
      <c r="AT695" s="4" t="s">
        <v>10301</v>
      </c>
      <c r="AU695" s="4" t="s">
        <v>10302</v>
      </c>
      <c r="AV695" s="4" t="s">
        <v>10303</v>
      </c>
      <c r="AW695" s="4" t="s">
        <v>10301</v>
      </c>
      <c r="AX695" s="4" t="s">
        <v>10302</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7">
        <v>7548</v>
      </c>
    </row>
    <row r="696" spans="1:77" ht="15.75" hidden="1">
      <c r="A696" s="49" t="str">
        <f>B696&amp;COUNTIF($B$3:B696,B696)</f>
        <v>09PECV4</v>
      </c>
      <c r="B696" s="3" t="s">
        <v>10256</v>
      </c>
      <c r="C696" s="4" t="s">
        <v>10257</v>
      </c>
      <c r="D696" s="4" t="s">
        <v>10258</v>
      </c>
      <c r="E696" s="4" t="s">
        <v>10259</v>
      </c>
      <c r="F696" s="4" t="s">
        <v>10260</v>
      </c>
      <c r="G696" s="4" t="s">
        <v>10261</v>
      </c>
      <c r="H696" s="3" t="s">
        <v>263</v>
      </c>
      <c r="I696" s="4" t="s">
        <v>264</v>
      </c>
      <c r="J696" s="4" t="s">
        <v>10304</v>
      </c>
      <c r="K696" s="5" t="s">
        <v>10305</v>
      </c>
      <c r="L696" s="6">
        <v>2</v>
      </c>
      <c r="M696" s="5" t="s">
        <v>22</v>
      </c>
      <c r="N696" s="88" t="s">
        <v>497</v>
      </c>
      <c r="O696" s="5" t="s">
        <v>137</v>
      </c>
      <c r="P696" s="88" t="s">
        <v>3581</v>
      </c>
      <c r="Q696" s="5" t="s">
        <v>179</v>
      </c>
      <c r="R696" s="88">
        <v>5</v>
      </c>
      <c r="S696" s="4" t="s">
        <v>268</v>
      </c>
      <c r="T696" s="66" t="str">
        <f t="shared" si="10"/>
        <v xml:space="preserve">5. Igualdad de género </v>
      </c>
      <c r="U696" s="88" t="s">
        <v>497</v>
      </c>
      <c r="V696" s="4" t="s">
        <v>34</v>
      </c>
      <c r="W696" s="88" t="s">
        <v>349</v>
      </c>
      <c r="X696" s="4" t="s">
        <v>269</v>
      </c>
      <c r="Y696" s="88" t="s">
        <v>840</v>
      </c>
      <c r="Z696" s="4" t="s">
        <v>270</v>
      </c>
      <c r="AA696" s="52" t="s">
        <v>15450</v>
      </c>
      <c r="AB696" s="3" t="s">
        <v>271</v>
      </c>
      <c r="AC696" s="4" t="s">
        <v>272</v>
      </c>
      <c r="AD696" s="4" t="s">
        <v>10306</v>
      </c>
      <c r="AE696" s="4" t="s">
        <v>10307</v>
      </c>
      <c r="AF696" s="4" t="s">
        <v>10308</v>
      </c>
      <c r="AG696" s="4" t="s">
        <v>10309</v>
      </c>
      <c r="AH696" s="3">
        <v>26</v>
      </c>
      <c r="AI696" s="4" t="s">
        <v>10310</v>
      </c>
      <c r="AJ696" s="4" t="s">
        <v>10311</v>
      </c>
      <c r="AK696" s="4" t="s">
        <v>403</v>
      </c>
      <c r="AL696" s="4" t="s">
        <v>10312</v>
      </c>
      <c r="AM696" s="8">
        <v>0</v>
      </c>
      <c r="AN696" s="8">
        <v>13</v>
      </c>
      <c r="AO696" s="8">
        <v>20</v>
      </c>
      <c r="AP696" s="8">
        <v>26</v>
      </c>
      <c r="AQ696" s="6">
        <v>26</v>
      </c>
      <c r="AR696" s="5" t="s">
        <v>10313</v>
      </c>
      <c r="AS696" s="5" t="s">
        <v>10314</v>
      </c>
      <c r="AT696" s="4" t="s">
        <v>10286</v>
      </c>
      <c r="AU696" s="4" t="s">
        <v>8180</v>
      </c>
      <c r="AV696" s="4" t="s">
        <v>10315</v>
      </c>
      <c r="AW696" s="4" t="s">
        <v>10286</v>
      </c>
      <c r="AX696" s="4" t="s">
        <v>8180</v>
      </c>
      <c r="AY696" s="4" t="s">
        <v>229</v>
      </c>
      <c r="AZ696" s="4" t="s">
        <v>229</v>
      </c>
      <c r="BA696" s="4" t="s">
        <v>229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Y696" s="67">
        <v>28000</v>
      </c>
    </row>
    <row r="697" spans="1:77" ht="15.75" hidden="1">
      <c r="A697" s="49" t="str">
        <f>B697&amp;COUNTIF($B$3:B697,B697)</f>
        <v>09PECV5</v>
      </c>
      <c r="B697" s="3" t="s">
        <v>10256</v>
      </c>
      <c r="C697" s="4" t="s">
        <v>10257</v>
      </c>
      <c r="D697" s="4" t="s">
        <v>10258</v>
      </c>
      <c r="E697" s="4" t="s">
        <v>10259</v>
      </c>
      <c r="F697" s="4" t="s">
        <v>10260</v>
      </c>
      <c r="G697" s="4" t="s">
        <v>10261</v>
      </c>
      <c r="H697" s="3" t="s">
        <v>282</v>
      </c>
      <c r="I697" s="4" t="s">
        <v>283</v>
      </c>
      <c r="J697" s="4" t="s">
        <v>10316</v>
      </c>
      <c r="K697" s="5" t="s">
        <v>10317</v>
      </c>
      <c r="L697" s="6">
        <v>2</v>
      </c>
      <c r="M697" s="5" t="s">
        <v>22</v>
      </c>
      <c r="N697" s="88" t="s">
        <v>497</v>
      </c>
      <c r="O697" s="4" t="s">
        <v>137</v>
      </c>
      <c r="P697" s="88" t="s">
        <v>3581</v>
      </c>
      <c r="Q697" s="4" t="s">
        <v>179</v>
      </c>
      <c r="R697" s="88">
        <v>10</v>
      </c>
      <c r="S697" s="4" t="s">
        <v>286</v>
      </c>
      <c r="T697" s="66" t="str">
        <f t="shared" si="10"/>
        <v xml:space="preserve">10. Reducción de las desigualdades </v>
      </c>
      <c r="U697" s="88" t="s">
        <v>497</v>
      </c>
      <c r="V697" s="4" t="s">
        <v>34</v>
      </c>
      <c r="W697" s="88" t="s">
        <v>349</v>
      </c>
      <c r="X697" s="4" t="s">
        <v>269</v>
      </c>
      <c r="Y697" s="88" t="s">
        <v>840</v>
      </c>
      <c r="Z697" s="4" t="s">
        <v>270</v>
      </c>
      <c r="AA697" s="52" t="s">
        <v>15450</v>
      </c>
      <c r="AB697" s="3" t="s">
        <v>287</v>
      </c>
      <c r="AC697" s="4" t="s">
        <v>288</v>
      </c>
      <c r="AD697" s="4" t="s">
        <v>10318</v>
      </c>
      <c r="AE697" s="4" t="s">
        <v>10307</v>
      </c>
      <c r="AF697" s="4" t="s">
        <v>10319</v>
      </c>
      <c r="AG697" s="4" t="s">
        <v>10320</v>
      </c>
      <c r="AH697" s="3">
        <v>26</v>
      </c>
      <c r="AI697" s="4" t="s">
        <v>10321</v>
      </c>
      <c r="AJ697" s="4" t="s">
        <v>10322</v>
      </c>
      <c r="AK697" s="4" t="s">
        <v>403</v>
      </c>
      <c r="AL697" s="4" t="s">
        <v>10323</v>
      </c>
      <c r="AM697" s="8">
        <v>0</v>
      </c>
      <c r="AN697" s="8">
        <v>13</v>
      </c>
      <c r="AO697" s="8">
        <v>20</v>
      </c>
      <c r="AP697" s="8">
        <v>26</v>
      </c>
      <c r="AQ697" s="6">
        <v>26</v>
      </c>
      <c r="AR697" s="5" t="s">
        <v>10324</v>
      </c>
      <c r="AS697" s="5" t="s">
        <v>10325</v>
      </c>
      <c r="AT697" s="4" t="s">
        <v>10286</v>
      </c>
      <c r="AU697" s="4" t="s">
        <v>8180</v>
      </c>
      <c r="AV697" s="4" t="s">
        <v>10326</v>
      </c>
      <c r="AW697" s="4" t="s">
        <v>10286</v>
      </c>
      <c r="AX697" s="4" t="s">
        <v>8180</v>
      </c>
      <c r="AY697" s="4" t="s">
        <v>229</v>
      </c>
      <c r="AZ697" s="4" t="s">
        <v>229</v>
      </c>
      <c r="BA697" s="4" t="s">
        <v>229</v>
      </c>
      <c r="BB697" s="4" t="s">
        <v>229</v>
      </c>
      <c r="BC697" s="4" t="s">
        <v>229</v>
      </c>
      <c r="BD697" s="4" t="s">
        <v>229</v>
      </c>
      <c r="BE697" s="4" t="s">
        <v>229</v>
      </c>
      <c r="BF697" s="4" t="s">
        <v>229</v>
      </c>
      <c r="BG697" s="4" t="s">
        <v>229</v>
      </c>
      <c r="BH697" s="4" t="s">
        <v>229</v>
      </c>
      <c r="BI697" s="4" t="s">
        <v>229</v>
      </c>
      <c r="BJ697" s="4" t="s">
        <v>229</v>
      </c>
      <c r="BK697" s="4" t="s">
        <v>229</v>
      </c>
      <c r="BL697" s="4" t="s">
        <v>229</v>
      </c>
      <c r="BM697" s="4" t="s">
        <v>229</v>
      </c>
      <c r="BN697" s="4" t="s">
        <v>229</v>
      </c>
      <c r="BO697" s="4" t="s">
        <v>229</v>
      </c>
      <c r="BP697" s="4" t="s">
        <v>229</v>
      </c>
      <c r="BQ697" s="4" t="s">
        <v>229</v>
      </c>
      <c r="BR697" s="4" t="s">
        <v>229</v>
      </c>
      <c r="BS697" s="4" t="s">
        <v>229</v>
      </c>
      <c r="BT697" s="4" t="s">
        <v>229</v>
      </c>
      <c r="BU697" s="4" t="s">
        <v>229</v>
      </c>
      <c r="BV697" s="4" t="s">
        <v>229</v>
      </c>
      <c r="BY697" s="67">
        <v>23000</v>
      </c>
    </row>
    <row r="698" spans="1:77" ht="15.75" hidden="1">
      <c r="A698" s="49" t="str">
        <f>B698&amp;COUNTIF($B$3:B698,B698)</f>
        <v>09PECV6</v>
      </c>
      <c r="B698" s="3" t="s">
        <v>10256</v>
      </c>
      <c r="C698" s="4" t="s">
        <v>10257</v>
      </c>
      <c r="D698" s="4" t="s">
        <v>10258</v>
      </c>
      <c r="E698" s="4" t="s">
        <v>10259</v>
      </c>
      <c r="F698" s="4" t="s">
        <v>10260</v>
      </c>
      <c r="G698" s="4" t="s">
        <v>10261</v>
      </c>
      <c r="H698" s="3" t="s">
        <v>345</v>
      </c>
      <c r="I698" s="4" t="s">
        <v>346</v>
      </c>
      <c r="J698" s="4" t="s">
        <v>347</v>
      </c>
      <c r="K698" s="5" t="s">
        <v>10347</v>
      </c>
      <c r="L698" s="6">
        <v>2</v>
      </c>
      <c r="M698" s="5" t="s">
        <v>22</v>
      </c>
      <c r="N698" s="88" t="s">
        <v>497</v>
      </c>
      <c r="O698" s="4" t="s">
        <v>137</v>
      </c>
      <c r="P698" s="88" t="s">
        <v>3581</v>
      </c>
      <c r="Q698" s="4" t="s">
        <v>179</v>
      </c>
      <c r="R698" s="88" t="s">
        <v>1593</v>
      </c>
      <c r="S698" s="4" t="s">
        <v>286</v>
      </c>
      <c r="T698" s="66" t="str">
        <f t="shared" si="10"/>
        <v xml:space="preserve">10. Reducción de las desigualdades </v>
      </c>
      <c r="U698" s="88" t="s">
        <v>349</v>
      </c>
      <c r="V698" s="4" t="s">
        <v>350</v>
      </c>
      <c r="W698" s="88" t="s">
        <v>351</v>
      </c>
      <c r="X698" s="4" t="s">
        <v>352</v>
      </c>
      <c r="Y698" s="88" t="s">
        <v>353</v>
      </c>
      <c r="Z698" s="4" t="s">
        <v>354</v>
      </c>
      <c r="AA698" s="52" t="s">
        <v>1351</v>
      </c>
      <c r="AB698" s="3" t="s">
        <v>2510</v>
      </c>
      <c r="AC698" s="4" t="s">
        <v>355</v>
      </c>
      <c r="AD698" s="4" t="s">
        <v>356</v>
      </c>
      <c r="AE698" s="4" t="s">
        <v>357</v>
      </c>
      <c r="AF698" s="4" t="s">
        <v>358</v>
      </c>
      <c r="AG698" s="4" t="s">
        <v>359</v>
      </c>
      <c r="AH698" s="8">
        <v>1</v>
      </c>
      <c r="AI698" s="4" t="s">
        <v>360</v>
      </c>
      <c r="AJ698" s="4" t="s">
        <v>361</v>
      </c>
      <c r="AK698" s="4" t="s">
        <v>59</v>
      </c>
      <c r="AL698" s="4" t="s">
        <v>362</v>
      </c>
      <c r="AM698" s="3">
        <v>0</v>
      </c>
      <c r="AN698" s="3">
        <v>0.5</v>
      </c>
      <c r="AO698" s="3">
        <v>1</v>
      </c>
      <c r="AP698" s="3">
        <v>1</v>
      </c>
      <c r="AQ698" s="3">
        <v>1</v>
      </c>
      <c r="AR698" s="4" t="s">
        <v>363</v>
      </c>
      <c r="AS698" s="4" t="s">
        <v>364</v>
      </c>
      <c r="AT698" s="4" t="s">
        <v>362</v>
      </c>
      <c r="AU698" s="4" t="s">
        <v>362</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Y698" s="67">
        <v>8000</v>
      </c>
    </row>
    <row r="699" spans="1:77" ht="15.75" hidden="1">
      <c r="A699" s="49" t="str">
        <f>B699&amp;COUNTIF($B$3:B699,B699)</f>
        <v>09PECV7</v>
      </c>
      <c r="B699" s="3" t="s">
        <v>10256</v>
      </c>
      <c r="C699" s="4" t="s">
        <v>10257</v>
      </c>
      <c r="D699" s="4" t="s">
        <v>10258</v>
      </c>
      <c r="E699" s="4" t="s">
        <v>10259</v>
      </c>
      <c r="F699" s="4" t="s">
        <v>10260</v>
      </c>
      <c r="G699" s="4" t="s">
        <v>10261</v>
      </c>
      <c r="H699" s="3" t="s">
        <v>10327</v>
      </c>
      <c r="I699" s="4" t="s">
        <v>10328</v>
      </c>
      <c r="J699" s="4" t="s">
        <v>10329</v>
      </c>
      <c r="K699" s="5" t="s">
        <v>10330</v>
      </c>
      <c r="L699" s="6">
        <v>2</v>
      </c>
      <c r="M699" s="5" t="s">
        <v>22</v>
      </c>
      <c r="N699" s="88">
        <v>2</v>
      </c>
      <c r="O699" s="5" t="s">
        <v>25</v>
      </c>
      <c r="P699" s="88">
        <v>1</v>
      </c>
      <c r="Q699" s="5" t="s">
        <v>28</v>
      </c>
      <c r="R699" s="88" t="s">
        <v>6185</v>
      </c>
      <c r="S699" s="4" t="s">
        <v>631</v>
      </c>
      <c r="T699" s="66" t="str">
        <f t="shared" si="10"/>
        <v>11. Ciudades y comunidades sostenibles</v>
      </c>
      <c r="U699" s="88" t="s">
        <v>349</v>
      </c>
      <c r="V699" s="4" t="s">
        <v>350</v>
      </c>
      <c r="W699" s="88" t="s">
        <v>349</v>
      </c>
      <c r="X699" s="4" t="s">
        <v>783</v>
      </c>
      <c r="Y699" s="88" t="s">
        <v>497</v>
      </c>
      <c r="Z699" s="4" t="s">
        <v>784</v>
      </c>
      <c r="AA699" s="52" t="s">
        <v>15456</v>
      </c>
      <c r="AB699" s="3" t="s">
        <v>10331</v>
      </c>
      <c r="AC699" s="4" t="s">
        <v>10332</v>
      </c>
      <c r="AD699" s="4" t="s">
        <v>10333</v>
      </c>
      <c r="AE699" s="4" t="s">
        <v>10334</v>
      </c>
      <c r="AF699" s="4" t="s">
        <v>10335</v>
      </c>
      <c r="AG699" s="4" t="s">
        <v>10336</v>
      </c>
      <c r="AH699" s="3">
        <v>1</v>
      </c>
      <c r="AI699" s="4" t="s">
        <v>10337</v>
      </c>
      <c r="AJ699" s="4" t="s">
        <v>10338</v>
      </c>
      <c r="AK699" s="4" t="s">
        <v>10339</v>
      </c>
      <c r="AL699" s="4" t="s">
        <v>10340</v>
      </c>
      <c r="AM699" s="8">
        <v>0</v>
      </c>
      <c r="AN699" s="8">
        <v>1</v>
      </c>
      <c r="AO699" s="8">
        <v>1</v>
      </c>
      <c r="AP699" s="8">
        <v>1</v>
      </c>
      <c r="AQ699" s="6">
        <v>2</v>
      </c>
      <c r="AR699" s="5" t="s">
        <v>10341</v>
      </c>
      <c r="AS699" s="5" t="s">
        <v>10342</v>
      </c>
      <c r="AT699" s="4" t="s">
        <v>10343</v>
      </c>
      <c r="AU699" s="4" t="s">
        <v>10344</v>
      </c>
      <c r="AV699" s="4" t="s">
        <v>10345</v>
      </c>
      <c r="AW699" s="4" t="s">
        <v>10343</v>
      </c>
      <c r="AX699" s="4" t="s">
        <v>10344</v>
      </c>
      <c r="AY699" s="4" t="s">
        <v>10346</v>
      </c>
      <c r="AZ699" s="4" t="s">
        <v>10343</v>
      </c>
      <c r="BA699" s="4" t="s">
        <v>10344</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7">
        <v>1361168</v>
      </c>
    </row>
    <row r="700" spans="1:77" ht="15.75" hidden="1">
      <c r="A700" s="49" t="str">
        <f>B700&amp;COUNTIF($B$3:B700,B700)</f>
        <v>09PESM1</v>
      </c>
      <c r="B700" s="3" t="s">
        <v>10348</v>
      </c>
      <c r="C700" s="4" t="s">
        <v>10349</v>
      </c>
      <c r="D700" s="4" t="s">
        <v>10350</v>
      </c>
      <c r="E700" s="4" t="s">
        <v>10351</v>
      </c>
      <c r="F700" s="4" t="s">
        <v>10352</v>
      </c>
      <c r="G700" s="4" t="s">
        <v>10353</v>
      </c>
      <c r="H700" s="3" t="s">
        <v>10354</v>
      </c>
      <c r="I700" s="4" t="s">
        <v>10355</v>
      </c>
      <c r="J700" s="4" t="s">
        <v>10356</v>
      </c>
      <c r="K700" s="5" t="s">
        <v>10357</v>
      </c>
      <c r="L700" s="6">
        <v>2</v>
      </c>
      <c r="M700" s="5" t="s">
        <v>22</v>
      </c>
      <c r="N700" s="88">
        <v>2</v>
      </c>
      <c r="O700" s="5" t="s">
        <v>25</v>
      </c>
      <c r="P700" s="88">
        <v>1</v>
      </c>
      <c r="Q700" s="5" t="s">
        <v>28</v>
      </c>
      <c r="R700" s="88" t="s">
        <v>6185</v>
      </c>
      <c r="S700" s="4" t="s">
        <v>631</v>
      </c>
      <c r="T700" s="66" t="str">
        <f t="shared" si="10"/>
        <v>11. Ciudades y comunidades sostenibles</v>
      </c>
      <c r="U700" s="88" t="s">
        <v>528</v>
      </c>
      <c r="V700" s="4" t="s">
        <v>578</v>
      </c>
      <c r="W700" s="88" t="s">
        <v>497</v>
      </c>
      <c r="X700" s="4" t="s">
        <v>579</v>
      </c>
      <c r="Y700" s="88" t="s">
        <v>497</v>
      </c>
      <c r="Z700" s="4" t="s">
        <v>580</v>
      </c>
      <c r="AA700" s="52" t="s">
        <v>15454</v>
      </c>
      <c r="AB700" s="3" t="s">
        <v>632</v>
      </c>
      <c r="AC700" s="4" t="s">
        <v>633</v>
      </c>
      <c r="AD700" s="4" t="s">
        <v>10358</v>
      </c>
      <c r="AE700" s="4" t="s">
        <v>10359</v>
      </c>
      <c r="AF700" s="4" t="s">
        <v>10360</v>
      </c>
      <c r="AG700" s="4" t="s">
        <v>10361</v>
      </c>
      <c r="AH700" s="8">
        <v>1</v>
      </c>
      <c r="AI700" s="4" t="s">
        <v>10362</v>
      </c>
      <c r="AJ700" s="4" t="s">
        <v>10363</v>
      </c>
      <c r="AK700" s="4" t="s">
        <v>59</v>
      </c>
      <c r="AL700" s="4" t="s">
        <v>10364</v>
      </c>
      <c r="AM700" s="9">
        <v>0.55000000000000004</v>
      </c>
      <c r="AN700" s="9">
        <v>0.75</v>
      </c>
      <c r="AO700" s="9">
        <v>0.87</v>
      </c>
      <c r="AP700" s="9">
        <v>1</v>
      </c>
      <c r="AQ700" s="6">
        <v>1</v>
      </c>
      <c r="AR700" s="5" t="s">
        <v>10365</v>
      </c>
      <c r="AS700" s="5" t="s">
        <v>10366</v>
      </c>
      <c r="AT700" s="4" t="s">
        <v>10367</v>
      </c>
      <c r="AU700" s="4" t="s">
        <v>10368</v>
      </c>
      <c r="AV700" s="4" t="s">
        <v>10369</v>
      </c>
      <c r="AW700" s="4" t="s">
        <v>10367</v>
      </c>
      <c r="AX700" s="4" t="s">
        <v>10368</v>
      </c>
      <c r="AY700" s="4" t="s">
        <v>10370</v>
      </c>
      <c r="AZ700" s="4" t="s">
        <v>10371</v>
      </c>
      <c r="BA700" s="4" t="s">
        <v>10372</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W700" t="s">
        <v>120</v>
      </c>
      <c r="BX700" t="s">
        <v>9634</v>
      </c>
      <c r="BY700" s="67">
        <v>120457477</v>
      </c>
    </row>
    <row r="701" spans="1:77" ht="15.75" hidden="1">
      <c r="A701" s="49" t="str">
        <f>B701&amp;COUNTIF($B$3:B701,B701)</f>
        <v>09PESM2</v>
      </c>
      <c r="B701" s="3" t="s">
        <v>10348</v>
      </c>
      <c r="C701" s="4" t="s">
        <v>10349</v>
      </c>
      <c r="D701" s="4" t="s">
        <v>10350</v>
      </c>
      <c r="E701" s="4" t="s">
        <v>10351</v>
      </c>
      <c r="F701" s="4" t="s">
        <v>10352</v>
      </c>
      <c r="G701" s="4" t="s">
        <v>10353</v>
      </c>
      <c r="H701" s="3" t="s">
        <v>14</v>
      </c>
      <c r="I701" s="4" t="s">
        <v>16</v>
      </c>
      <c r="J701" s="4" t="s">
        <v>10373</v>
      </c>
      <c r="K701" s="5" t="s">
        <v>10374</v>
      </c>
      <c r="L701" s="6">
        <v>2</v>
      </c>
      <c r="M701" s="5" t="s">
        <v>22</v>
      </c>
      <c r="N701" s="88" t="s">
        <v>497</v>
      </c>
      <c r="O701" s="4" t="s">
        <v>137</v>
      </c>
      <c r="P701" s="88" t="s">
        <v>3581</v>
      </c>
      <c r="Q701" s="4" t="s">
        <v>179</v>
      </c>
      <c r="R701" s="88" t="s">
        <v>1593</v>
      </c>
      <c r="S701" s="4" t="s">
        <v>286</v>
      </c>
      <c r="T701" s="66" t="str">
        <f t="shared" si="10"/>
        <v xml:space="preserve">10. Reducción de las desigualdades </v>
      </c>
      <c r="U701" s="88" t="s">
        <v>497</v>
      </c>
      <c r="V701" s="4" t="s">
        <v>34</v>
      </c>
      <c r="W701" s="88" t="s">
        <v>498</v>
      </c>
      <c r="X701" s="4" t="s">
        <v>9575</v>
      </c>
      <c r="Y701" s="88" t="s">
        <v>349</v>
      </c>
      <c r="Z701" s="4" t="s">
        <v>9576</v>
      </c>
      <c r="AA701" s="52" t="s">
        <v>15496</v>
      </c>
      <c r="AB701" s="3" t="s">
        <v>42</v>
      </c>
      <c r="AC701" s="4" t="s">
        <v>44</v>
      </c>
      <c r="AD701" s="4" t="s">
        <v>10375</v>
      </c>
      <c r="AE701" s="4" t="s">
        <v>10376</v>
      </c>
      <c r="AF701" s="4" t="s">
        <v>10377</v>
      </c>
      <c r="AG701" s="4" t="s">
        <v>10378</v>
      </c>
      <c r="AH701" s="3">
        <v>1</v>
      </c>
      <c r="AI701" s="4" t="s">
        <v>10379</v>
      </c>
      <c r="AJ701" s="4" t="s">
        <v>10380</v>
      </c>
      <c r="AK701" s="4" t="s">
        <v>730</v>
      </c>
      <c r="AL701" s="4" t="s">
        <v>10381</v>
      </c>
      <c r="AM701" s="3">
        <v>1</v>
      </c>
      <c r="AN701" s="3">
        <v>1</v>
      </c>
      <c r="AO701" s="3">
        <v>1</v>
      </c>
      <c r="AP701" s="3">
        <v>1</v>
      </c>
      <c r="AQ701" s="6">
        <v>1</v>
      </c>
      <c r="AR701" s="5" t="s">
        <v>10382</v>
      </c>
      <c r="AS701" s="5" t="s">
        <v>10383</v>
      </c>
      <c r="AT701" s="4" t="s">
        <v>10384</v>
      </c>
      <c r="AU701" s="4" t="s">
        <v>10385</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7">
        <v>73107875.75</v>
      </c>
    </row>
    <row r="702" spans="1:77" ht="15.75" hidden="1">
      <c r="A702" s="49" t="str">
        <f>B702&amp;COUNTIF($B$3:B702,B702)</f>
        <v>09PESM3</v>
      </c>
      <c r="B702" s="3" t="s">
        <v>10348</v>
      </c>
      <c r="C702" s="4" t="s">
        <v>10349</v>
      </c>
      <c r="D702" s="4" t="s">
        <v>10350</v>
      </c>
      <c r="E702" s="4" t="s">
        <v>10351</v>
      </c>
      <c r="F702" s="4" t="s">
        <v>10352</v>
      </c>
      <c r="G702" s="4" t="s">
        <v>10353</v>
      </c>
      <c r="H702" s="3" t="s">
        <v>231</v>
      </c>
      <c r="I702" s="4" t="s">
        <v>232</v>
      </c>
      <c r="J702" s="4" t="s">
        <v>10386</v>
      </c>
      <c r="K702" s="5" t="s">
        <v>10387</v>
      </c>
      <c r="L702" s="6">
        <v>2</v>
      </c>
      <c r="M702" s="5" t="s">
        <v>22</v>
      </c>
      <c r="N702" s="88" t="s">
        <v>349</v>
      </c>
      <c r="O702" s="5" t="s">
        <v>25</v>
      </c>
      <c r="P702" s="88" t="s">
        <v>497</v>
      </c>
      <c r="Q702" s="5" t="s">
        <v>28</v>
      </c>
      <c r="R702" s="88">
        <v>16</v>
      </c>
      <c r="S702" s="4" t="s">
        <v>31</v>
      </c>
      <c r="T702" s="66" t="str">
        <f t="shared" si="10"/>
        <v>16. Paz, justicia e instituciones sólidas</v>
      </c>
      <c r="U702" s="88" t="s">
        <v>497</v>
      </c>
      <c r="V702" s="4" t="s">
        <v>34</v>
      </c>
      <c r="W702" s="88" t="s">
        <v>3581</v>
      </c>
      <c r="X702" s="4" t="s">
        <v>235</v>
      </c>
      <c r="Y702" s="88" t="s">
        <v>349</v>
      </c>
      <c r="Z702" s="4" t="s">
        <v>236</v>
      </c>
      <c r="AA702" s="52" t="s">
        <v>15449</v>
      </c>
      <c r="AB702" s="3" t="s">
        <v>237</v>
      </c>
      <c r="AC702" s="4" t="s">
        <v>238</v>
      </c>
      <c r="AD702" s="4" t="s">
        <v>10388</v>
      </c>
      <c r="AE702" s="4" t="s">
        <v>10389</v>
      </c>
      <c r="AF702" s="4" t="s">
        <v>10390</v>
      </c>
      <c r="AG702" s="4" t="s">
        <v>10391</v>
      </c>
      <c r="AH702" s="3">
        <v>4</v>
      </c>
      <c r="AI702" s="4" t="s">
        <v>10392</v>
      </c>
      <c r="AJ702" s="4" t="s">
        <v>10393</v>
      </c>
      <c r="AK702" s="4" t="s">
        <v>599</v>
      </c>
      <c r="AL702" s="4" t="s">
        <v>10381</v>
      </c>
      <c r="AM702" s="3">
        <v>1</v>
      </c>
      <c r="AN702" s="3">
        <v>2</v>
      </c>
      <c r="AO702" s="3">
        <v>3</v>
      </c>
      <c r="AP702" s="3">
        <v>4</v>
      </c>
      <c r="AQ702" s="6">
        <v>4</v>
      </c>
      <c r="AR702" s="5" t="s">
        <v>10394</v>
      </c>
      <c r="AS702" s="5" t="s">
        <v>10395</v>
      </c>
      <c r="AT702" s="4" t="s">
        <v>10384</v>
      </c>
      <c r="AU702" s="4" t="s">
        <v>10396</v>
      </c>
      <c r="AV702" s="4" t="s">
        <v>10397</v>
      </c>
      <c r="AW702" s="4" t="s">
        <v>10384</v>
      </c>
      <c r="AX702" s="4" t="s">
        <v>10396</v>
      </c>
      <c r="AY702" s="4" t="s">
        <v>10398</v>
      </c>
      <c r="AZ702" s="4" t="s">
        <v>10384</v>
      </c>
      <c r="BA702" s="4" t="s">
        <v>10396</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7">
        <v>148000</v>
      </c>
    </row>
    <row r="703" spans="1:77" ht="15.75" hidden="1">
      <c r="A703" s="49" t="str">
        <f>B703&amp;COUNTIF($B$3:B703,B703)</f>
        <v>09PESM4</v>
      </c>
      <c r="B703" s="3" t="s">
        <v>10348</v>
      </c>
      <c r="C703" s="4" t="s">
        <v>10349</v>
      </c>
      <c r="D703" s="4" t="s">
        <v>10350</v>
      </c>
      <c r="E703" s="4" t="s">
        <v>10351</v>
      </c>
      <c r="F703" s="4" t="s">
        <v>10352</v>
      </c>
      <c r="G703" s="4" t="s">
        <v>10353</v>
      </c>
      <c r="H703" s="3" t="s">
        <v>248</v>
      </c>
      <c r="I703" s="4" t="s">
        <v>249</v>
      </c>
      <c r="J703" s="4" t="s">
        <v>10399</v>
      </c>
      <c r="K703" s="5" t="s">
        <v>10400</v>
      </c>
      <c r="L703" s="6">
        <v>2</v>
      </c>
      <c r="M703" s="5" t="s">
        <v>22</v>
      </c>
      <c r="N703" s="88" t="s">
        <v>497</v>
      </c>
      <c r="O703" s="4" t="s">
        <v>137</v>
      </c>
      <c r="P703" s="88" t="s">
        <v>528</v>
      </c>
      <c r="Q703" s="4" t="s">
        <v>175</v>
      </c>
      <c r="R703" s="88">
        <v>16</v>
      </c>
      <c r="S703" s="4" t="s">
        <v>31</v>
      </c>
      <c r="T703" s="66" t="str">
        <f t="shared" si="10"/>
        <v>16. Paz, justicia e instituciones sólidas</v>
      </c>
      <c r="U703" s="88" t="s">
        <v>497</v>
      </c>
      <c r="V703" s="4" t="s">
        <v>34</v>
      </c>
      <c r="W703" s="88" t="s">
        <v>528</v>
      </c>
      <c r="X703" s="4" t="s">
        <v>37</v>
      </c>
      <c r="Y703" s="88" t="s">
        <v>840</v>
      </c>
      <c r="Z703" s="4" t="s">
        <v>252</v>
      </c>
      <c r="AA703" s="52" t="s">
        <v>122</v>
      </c>
      <c r="AB703" s="3" t="s">
        <v>253</v>
      </c>
      <c r="AC703" s="4" t="s">
        <v>254</v>
      </c>
      <c r="AD703" s="4" t="s">
        <v>10401</v>
      </c>
      <c r="AE703" s="4" t="s">
        <v>10389</v>
      </c>
      <c r="AF703" s="4" t="s">
        <v>10402</v>
      </c>
      <c r="AG703" s="4" t="s">
        <v>10403</v>
      </c>
      <c r="AH703" s="3">
        <v>1</v>
      </c>
      <c r="AI703" s="4" t="s">
        <v>10404</v>
      </c>
      <c r="AJ703" s="4" t="s">
        <v>10405</v>
      </c>
      <c r="AK703" s="4" t="s">
        <v>599</v>
      </c>
      <c r="AL703" s="4" t="s">
        <v>10381</v>
      </c>
      <c r="AM703" s="8">
        <v>0</v>
      </c>
      <c r="AN703" s="8">
        <v>1</v>
      </c>
      <c r="AO703" s="8">
        <v>1</v>
      </c>
      <c r="AP703" s="8">
        <v>1</v>
      </c>
      <c r="AQ703" s="6">
        <v>1</v>
      </c>
      <c r="AR703" s="5" t="s">
        <v>10406</v>
      </c>
      <c r="AS703" s="5" t="s">
        <v>10407</v>
      </c>
      <c r="AT703" s="4" t="s">
        <v>10408</v>
      </c>
      <c r="AU703" s="4" t="s">
        <v>10409</v>
      </c>
      <c r="AV703" s="4" t="s">
        <v>10410</v>
      </c>
      <c r="AW703" s="4" t="s">
        <v>10408</v>
      </c>
      <c r="AX703" s="4" t="s">
        <v>10409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7">
        <v>75000</v>
      </c>
    </row>
    <row r="704" spans="1:77" ht="15.75" hidden="1">
      <c r="A704" s="49" t="str">
        <f>B704&amp;COUNTIF($B$3:B704,B704)</f>
        <v>09PESM5</v>
      </c>
      <c r="B704" s="3" t="s">
        <v>10348</v>
      </c>
      <c r="C704" s="4" t="s">
        <v>10349</v>
      </c>
      <c r="D704" s="4" t="s">
        <v>10350</v>
      </c>
      <c r="E704" s="4" t="s">
        <v>10351</v>
      </c>
      <c r="F704" s="4" t="s">
        <v>10352</v>
      </c>
      <c r="G704" s="4" t="s">
        <v>10353</v>
      </c>
      <c r="H704" s="3" t="s">
        <v>263</v>
      </c>
      <c r="I704" s="4" t="s">
        <v>264</v>
      </c>
      <c r="J704" s="4" t="s">
        <v>10411</v>
      </c>
      <c r="K704" s="5" t="s">
        <v>10412</v>
      </c>
      <c r="L704" s="6">
        <v>2</v>
      </c>
      <c r="M704" s="5" t="s">
        <v>22</v>
      </c>
      <c r="N704" s="88" t="s">
        <v>497</v>
      </c>
      <c r="O704" s="5" t="s">
        <v>137</v>
      </c>
      <c r="P704" s="88" t="s">
        <v>3581</v>
      </c>
      <c r="Q704" s="5" t="s">
        <v>179</v>
      </c>
      <c r="R704" s="88">
        <v>5</v>
      </c>
      <c r="S704" s="4" t="s">
        <v>268</v>
      </c>
      <c r="T704" s="66" t="str">
        <f t="shared" si="10"/>
        <v xml:space="preserve">5. Igualdad de género </v>
      </c>
      <c r="U704" s="88" t="s">
        <v>497</v>
      </c>
      <c r="V704" s="4" t="s">
        <v>34</v>
      </c>
      <c r="W704" s="88" t="s">
        <v>349</v>
      </c>
      <c r="X704" s="4" t="s">
        <v>269</v>
      </c>
      <c r="Y704" s="88" t="s">
        <v>840</v>
      </c>
      <c r="Z704" s="4" t="s">
        <v>270</v>
      </c>
      <c r="AA704" s="52" t="s">
        <v>15450</v>
      </c>
      <c r="AB704" s="3" t="s">
        <v>271</v>
      </c>
      <c r="AC704" s="4" t="s">
        <v>272</v>
      </c>
      <c r="AD704" s="4" t="s">
        <v>10413</v>
      </c>
      <c r="AE704" s="4" t="s">
        <v>10389</v>
      </c>
      <c r="AF704" s="4" t="s">
        <v>10414</v>
      </c>
      <c r="AG704" s="4" t="s">
        <v>10415</v>
      </c>
      <c r="AH704" s="3">
        <v>4</v>
      </c>
      <c r="AI704" s="4" t="s">
        <v>10416</v>
      </c>
      <c r="AJ704" s="4" t="s">
        <v>10417</v>
      </c>
      <c r="AK704" s="4" t="s">
        <v>8308</v>
      </c>
      <c r="AL704" s="4" t="s">
        <v>10381</v>
      </c>
      <c r="AM704" s="3">
        <v>1</v>
      </c>
      <c r="AN704" s="3">
        <v>2</v>
      </c>
      <c r="AO704" s="3">
        <v>3</v>
      </c>
      <c r="AP704" s="3">
        <v>4</v>
      </c>
      <c r="AQ704" s="6">
        <v>4</v>
      </c>
      <c r="AR704" s="5" t="s">
        <v>10418</v>
      </c>
      <c r="AS704" s="5" t="s">
        <v>10419</v>
      </c>
      <c r="AT704" s="4" t="s">
        <v>10408</v>
      </c>
      <c r="AU704" s="4" t="s">
        <v>10409</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7">
        <v>75000</v>
      </c>
    </row>
    <row r="705" spans="1:77" ht="15.75" hidden="1">
      <c r="A705" s="49" t="str">
        <f>B705&amp;COUNTIF($B$3:B705,B705)</f>
        <v>09PESM6</v>
      </c>
      <c r="B705" s="3" t="s">
        <v>10348</v>
      </c>
      <c r="C705" s="4" t="s">
        <v>10349</v>
      </c>
      <c r="D705" s="4" t="s">
        <v>10350</v>
      </c>
      <c r="E705" s="4" t="s">
        <v>10351</v>
      </c>
      <c r="F705" s="4" t="s">
        <v>10352</v>
      </c>
      <c r="G705" s="4" t="s">
        <v>10353</v>
      </c>
      <c r="H705" s="3" t="s">
        <v>282</v>
      </c>
      <c r="I705" s="4" t="s">
        <v>283</v>
      </c>
      <c r="J705" s="4" t="s">
        <v>10420</v>
      </c>
      <c r="K705" s="5" t="s">
        <v>10421</v>
      </c>
      <c r="L705" s="6">
        <v>2</v>
      </c>
      <c r="M705" s="5" t="s">
        <v>22</v>
      </c>
      <c r="N705" s="88" t="s">
        <v>497</v>
      </c>
      <c r="O705" s="4" t="s">
        <v>137</v>
      </c>
      <c r="P705" s="88" t="s">
        <v>3581</v>
      </c>
      <c r="Q705" s="4" t="s">
        <v>179</v>
      </c>
      <c r="R705" s="88">
        <v>10</v>
      </c>
      <c r="S705" s="4" t="s">
        <v>286</v>
      </c>
      <c r="T705" s="66" t="str">
        <f t="shared" si="10"/>
        <v xml:space="preserve">10. Reducción de las desigualdades </v>
      </c>
      <c r="U705" s="88" t="s">
        <v>497</v>
      </c>
      <c r="V705" s="4" t="s">
        <v>34</v>
      </c>
      <c r="W705" s="88" t="s">
        <v>349</v>
      </c>
      <c r="X705" s="4" t="s">
        <v>269</v>
      </c>
      <c r="Y705" s="88" t="s">
        <v>840</v>
      </c>
      <c r="Z705" s="4" t="s">
        <v>270</v>
      </c>
      <c r="AA705" s="52" t="s">
        <v>15450</v>
      </c>
      <c r="AB705" s="3" t="s">
        <v>287</v>
      </c>
      <c r="AC705" s="4" t="s">
        <v>288</v>
      </c>
      <c r="AD705" s="4" t="s">
        <v>10422</v>
      </c>
      <c r="AE705" s="4" t="s">
        <v>10423</v>
      </c>
      <c r="AF705" s="4" t="s">
        <v>10424</v>
      </c>
      <c r="AG705" s="4" t="s">
        <v>10425</v>
      </c>
      <c r="AH705" s="3">
        <v>4</v>
      </c>
      <c r="AI705" s="4" t="s">
        <v>10426</v>
      </c>
      <c r="AJ705" s="4" t="s">
        <v>10393</v>
      </c>
      <c r="AK705" s="4" t="s">
        <v>599</v>
      </c>
      <c r="AL705" s="4" t="s">
        <v>10381</v>
      </c>
      <c r="AM705" s="3">
        <v>1</v>
      </c>
      <c r="AN705" s="3">
        <v>2</v>
      </c>
      <c r="AO705" s="3">
        <v>3</v>
      </c>
      <c r="AP705" s="3">
        <v>4</v>
      </c>
      <c r="AQ705" s="6">
        <v>4</v>
      </c>
      <c r="AR705" s="5" t="s">
        <v>10427</v>
      </c>
      <c r="AS705" s="5" t="s">
        <v>10428</v>
      </c>
      <c r="AT705" s="4" t="s">
        <v>10384</v>
      </c>
      <c r="AU705" s="4" t="s">
        <v>10396</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7">
        <v>39600</v>
      </c>
    </row>
    <row r="706" spans="1:77" ht="15.75" hidden="1">
      <c r="A706" s="49" t="str">
        <f>B706&amp;COUNTIF($B$3:B706,B706)</f>
        <v>09PESM7</v>
      </c>
      <c r="B706" s="3" t="s">
        <v>10348</v>
      </c>
      <c r="C706" s="4" t="s">
        <v>10349</v>
      </c>
      <c r="D706" s="4" t="s">
        <v>10350</v>
      </c>
      <c r="E706" s="4" t="s">
        <v>10351</v>
      </c>
      <c r="F706" s="4" t="s">
        <v>10352</v>
      </c>
      <c r="G706" s="4" t="s">
        <v>10353</v>
      </c>
      <c r="H706" s="3" t="s">
        <v>345</v>
      </c>
      <c r="I706" s="4" t="s">
        <v>346</v>
      </c>
      <c r="J706" s="4" t="s">
        <v>347</v>
      </c>
      <c r="K706" s="5" t="s">
        <v>10429</v>
      </c>
      <c r="L706" s="6">
        <v>2</v>
      </c>
      <c r="M706" s="5" t="s">
        <v>22</v>
      </c>
      <c r="N706" s="88">
        <v>1</v>
      </c>
      <c r="O706" s="5" t="s">
        <v>137</v>
      </c>
      <c r="P706" s="88" t="s">
        <v>3581</v>
      </c>
      <c r="Q706" s="5" t="s">
        <v>179</v>
      </c>
      <c r="R706" s="88" t="s">
        <v>1593</v>
      </c>
      <c r="S706" s="4" t="s">
        <v>286</v>
      </c>
      <c r="T706" s="66" t="str">
        <f t="shared" si="10"/>
        <v xml:space="preserve">10. Reducción de las desigualdades </v>
      </c>
      <c r="U706" s="88" t="s">
        <v>349</v>
      </c>
      <c r="V706" s="4" t="s">
        <v>350</v>
      </c>
      <c r="W706" s="88" t="s">
        <v>351</v>
      </c>
      <c r="X706" s="4" t="s">
        <v>352</v>
      </c>
      <c r="Y706" s="88" t="s">
        <v>353</v>
      </c>
      <c r="Z706" s="4" t="s">
        <v>354</v>
      </c>
      <c r="AA706" s="52" t="s">
        <v>1351</v>
      </c>
      <c r="AB706" s="3" t="s">
        <v>2510</v>
      </c>
      <c r="AC706" s="4" t="s">
        <v>355</v>
      </c>
      <c r="AD706" s="4" t="s">
        <v>356</v>
      </c>
      <c r="AE706" s="4" t="s">
        <v>357</v>
      </c>
      <c r="AF706" s="4" t="s">
        <v>358</v>
      </c>
      <c r="AG706" s="4" t="s">
        <v>359</v>
      </c>
      <c r="AH706" s="8">
        <v>1</v>
      </c>
      <c r="AI706" s="4" t="s">
        <v>360</v>
      </c>
      <c r="AJ706" s="4" t="s">
        <v>361</v>
      </c>
      <c r="AK706" s="4" t="s">
        <v>59</v>
      </c>
      <c r="AL706" s="4" t="s">
        <v>362</v>
      </c>
      <c r="AM706" s="3">
        <v>0</v>
      </c>
      <c r="AN706" s="3">
        <v>0.5</v>
      </c>
      <c r="AO706" s="3">
        <v>1</v>
      </c>
      <c r="AP706" s="3">
        <v>1</v>
      </c>
      <c r="AQ706" s="3">
        <v>1</v>
      </c>
      <c r="AR706" s="4" t="s">
        <v>363</v>
      </c>
      <c r="AS706" s="4" t="s">
        <v>364</v>
      </c>
      <c r="AT706" s="4" t="s">
        <v>362</v>
      </c>
      <c r="AU706" s="4" t="s">
        <v>362</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Y706" s="67">
        <v>50000</v>
      </c>
    </row>
    <row r="707" spans="1:77" ht="15.75" hidden="1">
      <c r="A707" s="49" t="str">
        <f>B707&amp;COUNTIF($B$3:B707,B707)</f>
        <v>09PFCH1</v>
      </c>
      <c r="B707" s="3" t="s">
        <v>10430</v>
      </c>
      <c r="C707" s="4" t="s">
        <v>10431</v>
      </c>
      <c r="D707" s="4" t="s">
        <v>10432</v>
      </c>
      <c r="E707" s="4" t="s">
        <v>10433</v>
      </c>
      <c r="F707" s="4" t="s">
        <v>10434</v>
      </c>
      <c r="G707" s="4" t="s">
        <v>10435</v>
      </c>
      <c r="H707" s="3" t="s">
        <v>10436</v>
      </c>
      <c r="I707" s="4" t="s">
        <v>10437</v>
      </c>
      <c r="J707" s="4" t="s">
        <v>10438</v>
      </c>
      <c r="K707" s="5" t="s">
        <v>10439</v>
      </c>
      <c r="L707" s="6">
        <v>2</v>
      </c>
      <c r="M707" s="5" t="s">
        <v>22</v>
      </c>
      <c r="N707" s="88">
        <v>1</v>
      </c>
      <c r="O707" s="4" t="s">
        <v>137</v>
      </c>
      <c r="P707" s="88" t="s">
        <v>498</v>
      </c>
      <c r="Q707" s="4" t="s">
        <v>177</v>
      </c>
      <c r="R707" s="88" t="s">
        <v>6185</v>
      </c>
      <c r="S707" s="4" t="s">
        <v>631</v>
      </c>
      <c r="T707" s="66" t="str">
        <f t="shared" ref="T707:T770" si="11">R707&amp;". "&amp;S707</f>
        <v>11. Ciudades y comunidades sostenibles</v>
      </c>
      <c r="U707" s="88" t="s">
        <v>497</v>
      </c>
      <c r="V707" s="4" t="s">
        <v>34</v>
      </c>
      <c r="W707" s="88" t="s">
        <v>528</v>
      </c>
      <c r="X707" s="4" t="s">
        <v>37</v>
      </c>
      <c r="Y707" s="88" t="s">
        <v>528</v>
      </c>
      <c r="Z707" s="4" t="s">
        <v>7190</v>
      </c>
      <c r="AA707" s="52" t="s">
        <v>15487</v>
      </c>
      <c r="AB707" s="3" t="s">
        <v>7245</v>
      </c>
      <c r="AC707" s="4" t="s">
        <v>7246</v>
      </c>
      <c r="AD707" s="4" t="s">
        <v>10440</v>
      </c>
      <c r="AE707" s="4" t="s">
        <v>10441</v>
      </c>
      <c r="AF707" s="4" t="s">
        <v>10442</v>
      </c>
      <c r="AG707" s="4" t="s">
        <v>10443</v>
      </c>
      <c r="AH707" s="3">
        <v>1</v>
      </c>
      <c r="AI707" s="4" t="s">
        <v>10444</v>
      </c>
      <c r="AJ707" s="4" t="s">
        <v>10445</v>
      </c>
      <c r="AK707" s="4" t="s">
        <v>471</v>
      </c>
      <c r="AL707" s="4" t="s">
        <v>10446</v>
      </c>
      <c r="AM707" s="3">
        <v>0.12</v>
      </c>
      <c r="AN707" s="3">
        <v>0.26</v>
      </c>
      <c r="AO707" s="3">
        <v>0.41</v>
      </c>
      <c r="AP707" s="3">
        <v>1</v>
      </c>
      <c r="AQ707" s="6">
        <v>1</v>
      </c>
      <c r="AR707" s="5" t="s">
        <v>10447</v>
      </c>
      <c r="AS707" s="5" t="s">
        <v>10448</v>
      </c>
      <c r="AT707" s="4" t="s">
        <v>10449</v>
      </c>
      <c r="AU707" s="4" t="s">
        <v>10450</v>
      </c>
      <c r="AV707" s="4" t="s">
        <v>10451</v>
      </c>
      <c r="AW707" s="4" t="s">
        <v>10452</v>
      </c>
      <c r="AX707" s="4" t="s">
        <v>10453</v>
      </c>
      <c r="AY707" s="4" t="s">
        <v>10454</v>
      </c>
      <c r="AZ707" s="4" t="s">
        <v>10455</v>
      </c>
      <c r="BA707" s="4" t="s">
        <v>10456</v>
      </c>
      <c r="BB707" s="4" t="s">
        <v>10457</v>
      </c>
      <c r="BC707" s="4" t="s">
        <v>10458</v>
      </c>
      <c r="BD707" s="4" t="s">
        <v>10459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8180</v>
      </c>
      <c r="BW707" t="s">
        <v>120</v>
      </c>
      <c r="BX707" t="s">
        <v>9634</v>
      </c>
      <c r="BY707" s="67">
        <v>22662390</v>
      </c>
    </row>
    <row r="708" spans="1:77" ht="15.75" hidden="1">
      <c r="A708" s="49" t="str">
        <f>B708&amp;COUNTIF($B$3:B708,B708)</f>
        <v>09PFCH2</v>
      </c>
      <c r="B708" s="3" t="s">
        <v>10430</v>
      </c>
      <c r="C708" s="4" t="s">
        <v>10431</v>
      </c>
      <c r="D708" s="4" t="s">
        <v>10432</v>
      </c>
      <c r="E708" s="4" t="s">
        <v>10433</v>
      </c>
      <c r="F708" s="4" t="s">
        <v>10434</v>
      </c>
      <c r="G708" s="4" t="s">
        <v>10435</v>
      </c>
      <c r="H708" s="3" t="s">
        <v>14</v>
      </c>
      <c r="I708" s="4" t="s">
        <v>16</v>
      </c>
      <c r="J708" s="4" t="s">
        <v>10460</v>
      </c>
      <c r="K708" s="5" t="s">
        <v>10461</v>
      </c>
      <c r="L708" s="6">
        <v>2</v>
      </c>
      <c r="M708" s="5" t="s">
        <v>22</v>
      </c>
      <c r="N708" s="88" t="s">
        <v>497</v>
      </c>
      <c r="O708" s="5" t="s">
        <v>137</v>
      </c>
      <c r="P708" s="88" t="s">
        <v>498</v>
      </c>
      <c r="Q708" s="5" t="s">
        <v>177</v>
      </c>
      <c r="R708" s="88" t="s">
        <v>1593</v>
      </c>
      <c r="S708" s="4" t="s">
        <v>286</v>
      </c>
      <c r="T708" s="66" t="str">
        <f t="shared" si="11"/>
        <v xml:space="preserve">10. Reducción de las desigualdades </v>
      </c>
      <c r="U708" s="88" t="s">
        <v>528</v>
      </c>
      <c r="V708" s="4" t="s">
        <v>578</v>
      </c>
      <c r="W708" s="88" t="s">
        <v>3581</v>
      </c>
      <c r="X708" s="4" t="s">
        <v>4290</v>
      </c>
      <c r="Y708" s="88" t="s">
        <v>497</v>
      </c>
      <c r="Z708" s="4" t="s">
        <v>4290</v>
      </c>
      <c r="AA708" s="52" t="s">
        <v>15480</v>
      </c>
      <c r="AB708" s="3" t="s">
        <v>42</v>
      </c>
      <c r="AC708" s="4" t="s">
        <v>44</v>
      </c>
      <c r="AD708" s="4" t="s">
        <v>10462</v>
      </c>
      <c r="AE708" s="4" t="s">
        <v>10463</v>
      </c>
      <c r="AF708" s="4" t="s">
        <v>10464</v>
      </c>
      <c r="AG708" s="4" t="s">
        <v>10465</v>
      </c>
      <c r="AH708" s="8">
        <v>1</v>
      </c>
      <c r="AI708" s="4" t="s">
        <v>10466</v>
      </c>
      <c r="AJ708" s="4" t="s">
        <v>10467</v>
      </c>
      <c r="AK708" s="4" t="s">
        <v>59</v>
      </c>
      <c r="AL708" s="4" t="s">
        <v>10468</v>
      </c>
      <c r="AM708" s="9">
        <v>0.25</v>
      </c>
      <c r="AN708" s="9">
        <v>0.5</v>
      </c>
      <c r="AO708" s="9">
        <v>0.75</v>
      </c>
      <c r="AP708" s="9">
        <v>1</v>
      </c>
      <c r="AQ708" s="6">
        <v>1</v>
      </c>
      <c r="AR708" s="5" t="s">
        <v>10469</v>
      </c>
      <c r="AS708" s="5" t="s">
        <v>10470</v>
      </c>
      <c r="AT708" s="4" t="s">
        <v>10471</v>
      </c>
      <c r="AU708" s="4" t="s">
        <v>8180</v>
      </c>
      <c r="AV708" s="4" t="s">
        <v>10472</v>
      </c>
      <c r="AW708" s="14" t="s">
        <v>10471</v>
      </c>
      <c r="AX708" s="14" t="s">
        <v>8180</v>
      </c>
      <c r="AY708" s="14" t="s">
        <v>10473</v>
      </c>
      <c r="AZ708" s="14" t="s">
        <v>10471</v>
      </c>
      <c r="BA708" s="14" t="s">
        <v>8180</v>
      </c>
      <c r="BB708" s="4" t="s">
        <v>10474</v>
      </c>
      <c r="BC708" s="4" t="s">
        <v>10471</v>
      </c>
      <c r="BD708" s="4" t="s">
        <v>8180</v>
      </c>
      <c r="BE708" s="4" t="s">
        <v>10475</v>
      </c>
      <c r="BF708" s="4" t="s">
        <v>10471</v>
      </c>
      <c r="BG708" s="4" t="s">
        <v>8180</v>
      </c>
      <c r="BH708" s="4" t="s">
        <v>10476</v>
      </c>
      <c r="BI708" s="4" t="s">
        <v>10471</v>
      </c>
      <c r="BJ708" s="4" t="s">
        <v>8180</v>
      </c>
      <c r="BK708" s="4" t="s">
        <v>10477</v>
      </c>
      <c r="BL708" s="4" t="s">
        <v>10471</v>
      </c>
      <c r="BM708" s="4" t="s">
        <v>8180</v>
      </c>
      <c r="BN708" s="4" t="s">
        <v>10478</v>
      </c>
      <c r="BO708" s="4" t="s">
        <v>10471</v>
      </c>
      <c r="BP708" s="4" t="s">
        <v>8180</v>
      </c>
      <c r="BQ708" s="4" t="s">
        <v>10479</v>
      </c>
      <c r="BR708" s="4" t="s">
        <v>10471</v>
      </c>
      <c r="BS708" s="4" t="s">
        <v>8180</v>
      </c>
      <c r="BT708" s="4" t="s">
        <v>10475</v>
      </c>
      <c r="BU708" s="4" t="s">
        <v>10471</v>
      </c>
      <c r="BV708" s="4" t="s">
        <v>229</v>
      </c>
      <c r="BY708" s="67">
        <v>16145762.24</v>
      </c>
    </row>
    <row r="709" spans="1:77" ht="15.75" hidden="1">
      <c r="A709" s="49" t="str">
        <f>B709&amp;COUNTIF($B$3:B709,B709)</f>
        <v>09PFCH3</v>
      </c>
      <c r="B709" s="3" t="s">
        <v>10430</v>
      </c>
      <c r="C709" s="4" t="s">
        <v>10431</v>
      </c>
      <c r="D709" s="4" t="s">
        <v>10432</v>
      </c>
      <c r="E709" s="4" t="s">
        <v>10433</v>
      </c>
      <c r="F709" s="4" t="s">
        <v>10434</v>
      </c>
      <c r="G709" s="4" t="s">
        <v>10435</v>
      </c>
      <c r="H709" s="3" t="s">
        <v>231</v>
      </c>
      <c r="I709" s="4" t="s">
        <v>232</v>
      </c>
      <c r="J709" s="4" t="s">
        <v>10480</v>
      </c>
      <c r="K709" s="5" t="s">
        <v>10481</v>
      </c>
      <c r="L709" s="6">
        <v>2</v>
      </c>
      <c r="M709" s="5" t="s">
        <v>22</v>
      </c>
      <c r="N709" s="88">
        <v>1</v>
      </c>
      <c r="O709" s="4" t="s">
        <v>137</v>
      </c>
      <c r="P709" s="88" t="s">
        <v>3581</v>
      </c>
      <c r="Q709" s="4" t="s">
        <v>179</v>
      </c>
      <c r="R709" s="88">
        <v>16</v>
      </c>
      <c r="S709" s="4" t="s">
        <v>31</v>
      </c>
      <c r="T709" s="66" t="str">
        <f t="shared" si="11"/>
        <v>16. Paz, justicia e instituciones sólidas</v>
      </c>
      <c r="U709" s="88" t="s">
        <v>497</v>
      </c>
      <c r="V709" s="4" t="s">
        <v>34</v>
      </c>
      <c r="W709" s="88" t="s">
        <v>3581</v>
      </c>
      <c r="X709" s="4" t="s">
        <v>235</v>
      </c>
      <c r="Y709" s="88" t="s">
        <v>349</v>
      </c>
      <c r="Z709" s="4" t="s">
        <v>236</v>
      </c>
      <c r="AA709" s="52" t="s">
        <v>15449</v>
      </c>
      <c r="AB709" s="3" t="s">
        <v>237</v>
      </c>
      <c r="AC709" s="4" t="s">
        <v>238</v>
      </c>
      <c r="AD709" s="4" t="s">
        <v>10482</v>
      </c>
      <c r="AE709" s="4" t="s">
        <v>10483</v>
      </c>
      <c r="AF709" s="4" t="s">
        <v>10484</v>
      </c>
      <c r="AG709" s="4" t="s">
        <v>10485</v>
      </c>
      <c r="AH709" s="6">
        <v>7</v>
      </c>
      <c r="AI709" s="4" t="s">
        <v>10486</v>
      </c>
      <c r="AJ709" s="4" t="s">
        <v>10487</v>
      </c>
      <c r="AK709" s="4" t="s">
        <v>599</v>
      </c>
      <c r="AL709" s="4" t="s">
        <v>10488</v>
      </c>
      <c r="AM709" s="8">
        <v>0</v>
      </c>
      <c r="AN709" s="8">
        <v>2</v>
      </c>
      <c r="AO709" s="8">
        <v>4</v>
      </c>
      <c r="AP709" s="8">
        <v>7</v>
      </c>
      <c r="AQ709" s="3" t="s">
        <v>10489</v>
      </c>
      <c r="AR709" s="5" t="s">
        <v>10490</v>
      </c>
      <c r="AS709" s="5" t="s">
        <v>10491</v>
      </c>
      <c r="AT709" s="4" t="s">
        <v>10471</v>
      </c>
      <c r="AU709" s="4" t="s">
        <v>8180</v>
      </c>
      <c r="AV709" s="4" t="s">
        <v>10492</v>
      </c>
      <c r="AW709" s="4" t="s">
        <v>10493</v>
      </c>
      <c r="AX709" s="4" t="s">
        <v>8180</v>
      </c>
      <c r="AY709" s="4" t="s">
        <v>229</v>
      </c>
      <c r="AZ709" s="4" t="s">
        <v>229</v>
      </c>
      <c r="BA709" s="4" t="s">
        <v>229</v>
      </c>
      <c r="BB709" s="4" t="s">
        <v>229</v>
      </c>
      <c r="BC709" s="4" t="s">
        <v>229</v>
      </c>
      <c r="BD709" s="4" t="s">
        <v>229</v>
      </c>
      <c r="BE709" s="4" t="s">
        <v>229</v>
      </c>
      <c r="BF709" s="4" t="s">
        <v>229</v>
      </c>
      <c r="BG709" s="4" t="s">
        <v>229</v>
      </c>
      <c r="BH709" s="4" t="s">
        <v>229</v>
      </c>
      <c r="BI709" s="4" t="s">
        <v>229</v>
      </c>
      <c r="BJ709" s="4" t="s">
        <v>229</v>
      </c>
      <c r="BK709" s="4" t="s">
        <v>229</v>
      </c>
      <c r="BL709" s="4" t="s">
        <v>229</v>
      </c>
      <c r="BM709" s="4" t="s">
        <v>229</v>
      </c>
      <c r="BN709" s="4" t="s">
        <v>229</v>
      </c>
      <c r="BO709" s="4" t="s">
        <v>229</v>
      </c>
      <c r="BP709" s="4" t="s">
        <v>229</v>
      </c>
      <c r="BQ709" s="4" t="s">
        <v>229</v>
      </c>
      <c r="BR709" s="4" t="s">
        <v>229</v>
      </c>
      <c r="BS709" s="4" t="s">
        <v>229</v>
      </c>
      <c r="BT709" s="4" t="s">
        <v>229</v>
      </c>
      <c r="BU709" s="4" t="s">
        <v>229</v>
      </c>
      <c r="BV709" s="4" t="s">
        <v>229</v>
      </c>
      <c r="BY709" s="67">
        <v>111600</v>
      </c>
    </row>
    <row r="710" spans="1:77" ht="15.75" hidden="1">
      <c r="A710" s="49" t="str">
        <f>B710&amp;COUNTIF($B$3:B710,B710)</f>
        <v>09PFCH4</v>
      </c>
      <c r="B710" s="3" t="s">
        <v>10430</v>
      </c>
      <c r="C710" s="4" t="s">
        <v>10431</v>
      </c>
      <c r="D710" s="4" t="s">
        <v>10432</v>
      </c>
      <c r="E710" s="4" t="s">
        <v>10433</v>
      </c>
      <c r="F710" s="4" t="s">
        <v>10434</v>
      </c>
      <c r="G710" s="4" t="s">
        <v>10435</v>
      </c>
      <c r="H710" s="3" t="s">
        <v>248</v>
      </c>
      <c r="I710" s="4" t="s">
        <v>249</v>
      </c>
      <c r="J710" s="4" t="s">
        <v>10494</v>
      </c>
      <c r="K710" s="5" t="s">
        <v>10495</v>
      </c>
      <c r="L710" s="6">
        <v>2</v>
      </c>
      <c r="M710" s="5" t="s">
        <v>22</v>
      </c>
      <c r="N710" s="88">
        <v>1</v>
      </c>
      <c r="O710" s="5" t="s">
        <v>137</v>
      </c>
      <c r="P710" s="88" t="s">
        <v>3581</v>
      </c>
      <c r="Q710" s="5" t="s">
        <v>179</v>
      </c>
      <c r="R710" s="88">
        <v>16</v>
      </c>
      <c r="S710" s="4" t="s">
        <v>31</v>
      </c>
      <c r="T710" s="66" t="str">
        <f t="shared" si="11"/>
        <v>16. Paz, justicia e instituciones sólidas</v>
      </c>
      <c r="U710" s="88" t="s">
        <v>497</v>
      </c>
      <c r="V710" s="4" t="s">
        <v>34</v>
      </c>
      <c r="W710" s="88" t="s">
        <v>528</v>
      </c>
      <c r="X710" s="4" t="s">
        <v>37</v>
      </c>
      <c r="Y710" s="88" t="s">
        <v>840</v>
      </c>
      <c r="Z710" s="4" t="s">
        <v>252</v>
      </c>
      <c r="AA710" s="52" t="s">
        <v>122</v>
      </c>
      <c r="AB710" s="3" t="s">
        <v>253</v>
      </c>
      <c r="AC710" s="4" t="s">
        <v>254</v>
      </c>
      <c r="AD710" s="4" t="s">
        <v>10496</v>
      </c>
      <c r="AE710" s="4" t="s">
        <v>10497</v>
      </c>
      <c r="AF710" s="4" t="s">
        <v>10498</v>
      </c>
      <c r="AG710" s="4" t="s">
        <v>10499</v>
      </c>
      <c r="AH710" s="6">
        <v>7</v>
      </c>
      <c r="AI710" s="4" t="s">
        <v>10500</v>
      </c>
      <c r="AJ710" s="4" t="s">
        <v>10501</v>
      </c>
      <c r="AK710" s="4" t="s">
        <v>520</v>
      </c>
      <c r="AL710" s="4" t="s">
        <v>10502</v>
      </c>
      <c r="AM710" s="8">
        <v>0</v>
      </c>
      <c r="AN710" s="8">
        <v>2</v>
      </c>
      <c r="AO710" s="8">
        <v>4</v>
      </c>
      <c r="AP710" s="8">
        <v>7</v>
      </c>
      <c r="AQ710" s="3" t="s">
        <v>10503</v>
      </c>
      <c r="AR710" s="5" t="s">
        <v>10504</v>
      </c>
      <c r="AS710" s="5" t="s">
        <v>10505</v>
      </c>
      <c r="AT710" s="4" t="s">
        <v>10471</v>
      </c>
      <c r="AU710" s="4" t="s">
        <v>8180</v>
      </c>
      <c r="AV710" s="4" t="s">
        <v>10506</v>
      </c>
      <c r="AW710" s="4" t="s">
        <v>10471</v>
      </c>
      <c r="AX710" s="4" t="s">
        <v>8180</v>
      </c>
      <c r="AY710" s="4" t="s">
        <v>10507</v>
      </c>
      <c r="AZ710" s="4" t="s">
        <v>10471</v>
      </c>
      <c r="BA710" s="4" t="s">
        <v>8180</v>
      </c>
      <c r="BB710" s="4" t="s">
        <v>10508</v>
      </c>
      <c r="BC710" s="4" t="s">
        <v>10471</v>
      </c>
      <c r="BD710" s="4" t="s">
        <v>8180</v>
      </c>
      <c r="BE710" s="4" t="s">
        <v>10509</v>
      </c>
      <c r="BF710" s="4" t="s">
        <v>10471</v>
      </c>
      <c r="BG710" s="4" t="s">
        <v>8180</v>
      </c>
      <c r="BH710" s="4" t="s">
        <v>10510</v>
      </c>
      <c r="BI710" s="4" t="s">
        <v>10471</v>
      </c>
      <c r="BJ710" s="4" t="s">
        <v>8180</v>
      </c>
      <c r="BK710" s="4" t="s">
        <v>10511</v>
      </c>
      <c r="BL710" s="4" t="s">
        <v>10471</v>
      </c>
      <c r="BM710" s="4" t="s">
        <v>8180</v>
      </c>
      <c r="BN710" s="4" t="s">
        <v>229</v>
      </c>
      <c r="BO710" s="4" t="s">
        <v>229</v>
      </c>
      <c r="BP710" s="4" t="s">
        <v>229</v>
      </c>
      <c r="BQ710" s="4" t="s">
        <v>229</v>
      </c>
      <c r="BR710" s="4" t="s">
        <v>229</v>
      </c>
      <c r="BS710" s="4" t="s">
        <v>229</v>
      </c>
      <c r="BT710" s="4" t="s">
        <v>229</v>
      </c>
      <c r="BU710" s="4" t="s">
        <v>229</v>
      </c>
      <c r="BV710" s="4" t="s">
        <v>229</v>
      </c>
      <c r="BY710" s="67">
        <v>499661</v>
      </c>
    </row>
    <row r="711" spans="1:77" ht="15.75" hidden="1">
      <c r="A711" s="49" t="str">
        <f>B711&amp;COUNTIF($B$3:B711,B711)</f>
        <v>09PFCH5</v>
      </c>
      <c r="B711" s="3" t="s">
        <v>10430</v>
      </c>
      <c r="C711" s="4" t="s">
        <v>10431</v>
      </c>
      <c r="D711" s="4" t="s">
        <v>10432</v>
      </c>
      <c r="E711" s="4" t="s">
        <v>10433</v>
      </c>
      <c r="F711" s="4" t="s">
        <v>10434</v>
      </c>
      <c r="G711" s="4" t="s">
        <v>10435</v>
      </c>
      <c r="H711" s="3" t="s">
        <v>263</v>
      </c>
      <c r="I711" s="4" t="s">
        <v>264</v>
      </c>
      <c r="J711" s="4" t="s">
        <v>10512</v>
      </c>
      <c r="K711" s="5" t="s">
        <v>10513</v>
      </c>
      <c r="L711" s="6">
        <v>2</v>
      </c>
      <c r="M711" s="5" t="s">
        <v>22</v>
      </c>
      <c r="N711" s="88">
        <v>1</v>
      </c>
      <c r="O711" s="4" t="s">
        <v>137</v>
      </c>
      <c r="P711" s="88" t="s">
        <v>3581</v>
      </c>
      <c r="Q711" s="4" t="s">
        <v>179</v>
      </c>
      <c r="R711" s="88">
        <v>5</v>
      </c>
      <c r="S711" s="4" t="s">
        <v>268</v>
      </c>
      <c r="T711" s="66" t="str">
        <f t="shared" si="11"/>
        <v xml:space="preserve">5. Igualdad de género </v>
      </c>
      <c r="U711" s="88" t="s">
        <v>497</v>
      </c>
      <c r="V711" s="4" t="s">
        <v>34</v>
      </c>
      <c r="W711" s="88" t="s">
        <v>349</v>
      </c>
      <c r="X711" s="4" t="s">
        <v>269</v>
      </c>
      <c r="Y711" s="88" t="s">
        <v>840</v>
      </c>
      <c r="Z711" s="4" t="s">
        <v>270</v>
      </c>
      <c r="AA711" s="52" t="s">
        <v>15450</v>
      </c>
      <c r="AB711" s="3" t="s">
        <v>271</v>
      </c>
      <c r="AC711" s="4" t="s">
        <v>272</v>
      </c>
      <c r="AD711" s="4" t="s">
        <v>10514</v>
      </c>
      <c r="AE711" s="4" t="s">
        <v>10515</v>
      </c>
      <c r="AF711" s="4" t="s">
        <v>10516</v>
      </c>
      <c r="AG711" s="4" t="s">
        <v>10517</v>
      </c>
      <c r="AH711" s="6">
        <v>12</v>
      </c>
      <c r="AI711" s="4" t="s">
        <v>10518</v>
      </c>
      <c r="AJ711" s="4" t="s">
        <v>10519</v>
      </c>
      <c r="AK711" s="4" t="s">
        <v>8941</v>
      </c>
      <c r="AL711" s="4" t="s">
        <v>10520</v>
      </c>
      <c r="AM711" s="3">
        <v>2</v>
      </c>
      <c r="AN711" s="3">
        <v>6</v>
      </c>
      <c r="AO711" s="3">
        <v>9</v>
      </c>
      <c r="AP711" s="3">
        <v>12</v>
      </c>
      <c r="AQ711" s="3" t="s">
        <v>10521</v>
      </c>
      <c r="AR711" s="5" t="s">
        <v>10522</v>
      </c>
      <c r="AS711" s="5" t="s">
        <v>10523</v>
      </c>
      <c r="AT711" s="4" t="s">
        <v>10452</v>
      </c>
      <c r="AU711" s="4" t="s">
        <v>10453</v>
      </c>
      <c r="AV711" s="4" t="s">
        <v>229</v>
      </c>
      <c r="AW711" s="4" t="s">
        <v>229</v>
      </c>
      <c r="AX711" s="4" t="s">
        <v>229</v>
      </c>
      <c r="AY711" s="4" t="s">
        <v>229</v>
      </c>
      <c r="AZ711" s="4" t="s">
        <v>229</v>
      </c>
      <c r="BA711" s="4" t="s">
        <v>229</v>
      </c>
      <c r="BB711" s="4" t="s">
        <v>229</v>
      </c>
      <c r="BC711" s="4" t="s">
        <v>229</v>
      </c>
      <c r="BD711" s="4" t="s">
        <v>229</v>
      </c>
      <c r="BE711" s="4" t="s">
        <v>229</v>
      </c>
      <c r="BF711" s="4" t="s">
        <v>229</v>
      </c>
      <c r="BG711" s="4" t="s">
        <v>229</v>
      </c>
      <c r="BH711" s="4" t="s">
        <v>229</v>
      </c>
      <c r="BI711" s="4" t="s">
        <v>229</v>
      </c>
      <c r="BJ711" s="4" t="s">
        <v>229</v>
      </c>
      <c r="BK711" s="4" t="s">
        <v>229</v>
      </c>
      <c r="BL711" s="4" t="s">
        <v>229</v>
      </c>
      <c r="BM711" s="4" t="s">
        <v>229</v>
      </c>
      <c r="BN711" s="4" t="s">
        <v>229</v>
      </c>
      <c r="BO711" s="4" t="s">
        <v>229</v>
      </c>
      <c r="BP711" s="4" t="s">
        <v>229</v>
      </c>
      <c r="BQ711" s="4" t="s">
        <v>229</v>
      </c>
      <c r="BR711" s="4" t="s">
        <v>229</v>
      </c>
      <c r="BS711" s="4" t="s">
        <v>229</v>
      </c>
      <c r="BT711" s="4" t="s">
        <v>229</v>
      </c>
      <c r="BU711" s="4" t="s">
        <v>229</v>
      </c>
      <c r="BV711" s="4" t="s">
        <v>229</v>
      </c>
      <c r="BY711" s="67">
        <v>858726</v>
      </c>
    </row>
    <row r="712" spans="1:77" ht="15.75" hidden="1">
      <c r="A712" s="49" t="str">
        <f>B712&amp;COUNTIF($B$3:B712,B712)</f>
        <v>09PFCH6</v>
      </c>
      <c r="B712" s="3" t="s">
        <v>10430</v>
      </c>
      <c r="C712" s="4" t="s">
        <v>10431</v>
      </c>
      <c r="D712" s="4" t="s">
        <v>10432</v>
      </c>
      <c r="E712" s="4" t="s">
        <v>10433</v>
      </c>
      <c r="F712" s="4" t="s">
        <v>10434</v>
      </c>
      <c r="G712" s="4" t="s">
        <v>10435</v>
      </c>
      <c r="H712" s="3" t="s">
        <v>282</v>
      </c>
      <c r="I712" s="4" t="s">
        <v>283</v>
      </c>
      <c r="J712" s="4" t="s">
        <v>10524</v>
      </c>
      <c r="K712" s="5" t="s">
        <v>10525</v>
      </c>
      <c r="L712" s="6">
        <v>2</v>
      </c>
      <c r="M712" s="5" t="s">
        <v>22</v>
      </c>
      <c r="N712" s="88">
        <v>1</v>
      </c>
      <c r="O712" s="5" t="s">
        <v>137</v>
      </c>
      <c r="P712" s="88" t="s">
        <v>3581</v>
      </c>
      <c r="Q712" s="5" t="s">
        <v>179</v>
      </c>
      <c r="R712" s="88">
        <v>10</v>
      </c>
      <c r="S712" s="4" t="s">
        <v>286</v>
      </c>
      <c r="T712" s="66" t="str">
        <f t="shared" si="11"/>
        <v xml:space="preserve">10. Reducción de las desigualdades </v>
      </c>
      <c r="U712" s="88" t="s">
        <v>497</v>
      </c>
      <c r="V712" s="4" t="s">
        <v>34</v>
      </c>
      <c r="W712" s="88" t="s">
        <v>349</v>
      </c>
      <c r="X712" s="4" t="s">
        <v>269</v>
      </c>
      <c r="Y712" s="88" t="s">
        <v>840</v>
      </c>
      <c r="Z712" s="4" t="s">
        <v>270</v>
      </c>
      <c r="AA712" s="52" t="s">
        <v>15450</v>
      </c>
      <c r="AB712" s="3" t="s">
        <v>287</v>
      </c>
      <c r="AC712" s="4" t="s">
        <v>288</v>
      </c>
      <c r="AD712" s="4" t="s">
        <v>10526</v>
      </c>
      <c r="AE712" s="4" t="s">
        <v>10527</v>
      </c>
      <c r="AF712" s="4" t="s">
        <v>10528</v>
      </c>
      <c r="AG712" s="4" t="s">
        <v>10529</v>
      </c>
      <c r="AH712" s="6">
        <v>15</v>
      </c>
      <c r="AI712" s="4" t="s">
        <v>10530</v>
      </c>
      <c r="AJ712" s="4" t="s">
        <v>10519</v>
      </c>
      <c r="AK712" s="4" t="s">
        <v>8941</v>
      </c>
      <c r="AL712" s="4" t="s">
        <v>10520</v>
      </c>
      <c r="AM712" s="8">
        <v>0</v>
      </c>
      <c r="AN712" s="8">
        <v>5</v>
      </c>
      <c r="AO712" s="8">
        <v>10</v>
      </c>
      <c r="AP712" s="8">
        <v>15</v>
      </c>
      <c r="AQ712" s="3" t="s">
        <v>10531</v>
      </c>
      <c r="AR712" s="5" t="s">
        <v>10532</v>
      </c>
      <c r="AS712" s="5" t="s">
        <v>10533</v>
      </c>
      <c r="AT712" s="4" t="s">
        <v>10534</v>
      </c>
      <c r="AU712" s="4" t="s">
        <v>10535</v>
      </c>
      <c r="AV712" s="4" t="s">
        <v>10536</v>
      </c>
      <c r="AW712" s="4" t="s">
        <v>10534</v>
      </c>
      <c r="AX712" s="4" t="s">
        <v>10535</v>
      </c>
      <c r="AY712" s="4" t="s">
        <v>10537</v>
      </c>
      <c r="AZ712" s="4" t="s">
        <v>10534</v>
      </c>
      <c r="BA712" s="4" t="s">
        <v>10535</v>
      </c>
      <c r="BB712" s="4" t="s">
        <v>229</v>
      </c>
      <c r="BC712" s="4" t="s">
        <v>229</v>
      </c>
      <c r="BD712" s="4" t="s">
        <v>229</v>
      </c>
      <c r="BE712" s="4" t="s">
        <v>229</v>
      </c>
      <c r="BF712" s="4" t="s">
        <v>229</v>
      </c>
      <c r="BG712" s="4" t="s">
        <v>229</v>
      </c>
      <c r="BH712" s="4" t="s">
        <v>229</v>
      </c>
      <c r="BI712" s="4" t="s">
        <v>229</v>
      </c>
      <c r="BJ712" s="4" t="s">
        <v>229</v>
      </c>
      <c r="BK712" s="4" t="s">
        <v>229</v>
      </c>
      <c r="BL712" s="4" t="s">
        <v>229</v>
      </c>
      <c r="BM712" s="4" t="s">
        <v>229</v>
      </c>
      <c r="BN712" s="4" t="s">
        <v>229</v>
      </c>
      <c r="BO712" s="4" t="s">
        <v>229</v>
      </c>
      <c r="BP712" s="4" t="s">
        <v>229</v>
      </c>
      <c r="BQ712" s="4" t="s">
        <v>229</v>
      </c>
      <c r="BR712" s="4" t="s">
        <v>229</v>
      </c>
      <c r="BS712" s="4" t="s">
        <v>229</v>
      </c>
      <c r="BT712" s="4" t="s">
        <v>229</v>
      </c>
      <c r="BU712" s="4" t="s">
        <v>229</v>
      </c>
      <c r="BV712" s="4" t="s">
        <v>229</v>
      </c>
      <c r="BW712" t="s">
        <v>10538</v>
      </c>
      <c r="BX712" t="s">
        <v>9634</v>
      </c>
      <c r="BY712" s="67">
        <v>220000</v>
      </c>
    </row>
    <row r="713" spans="1:77" ht="15.75" hidden="1">
      <c r="A713" s="49" t="str">
        <f>B713&amp;COUNTIF($B$3:B713,B713)</f>
        <v>09PFCH7</v>
      </c>
      <c r="B713" s="3" t="s">
        <v>10430</v>
      </c>
      <c r="C713" s="4" t="s">
        <v>10431</v>
      </c>
      <c r="D713" s="4" t="s">
        <v>10432</v>
      </c>
      <c r="E713" s="4" t="s">
        <v>10433</v>
      </c>
      <c r="F713" s="4" t="s">
        <v>10434</v>
      </c>
      <c r="G713" s="4" t="s">
        <v>10435</v>
      </c>
      <c r="H713" s="3" t="s">
        <v>345</v>
      </c>
      <c r="I713" s="4" t="s">
        <v>346</v>
      </c>
      <c r="J713" s="4" t="s">
        <v>347</v>
      </c>
      <c r="K713" s="5" t="s">
        <v>10539</v>
      </c>
      <c r="L713" s="6">
        <v>2</v>
      </c>
      <c r="M713" s="5" t="s">
        <v>22</v>
      </c>
      <c r="N713" s="88">
        <v>1</v>
      </c>
      <c r="O713" s="4" t="s">
        <v>137</v>
      </c>
      <c r="P713" s="88" t="s">
        <v>3581</v>
      </c>
      <c r="Q713" s="4" t="s">
        <v>179</v>
      </c>
      <c r="R713" s="88" t="s">
        <v>1593</v>
      </c>
      <c r="S713" s="4" t="s">
        <v>286</v>
      </c>
      <c r="T713" s="66" t="str">
        <f t="shared" si="11"/>
        <v xml:space="preserve">10. Reducción de las desigualdades </v>
      </c>
      <c r="U713" s="88" t="s">
        <v>349</v>
      </c>
      <c r="V713" s="4" t="s">
        <v>350</v>
      </c>
      <c r="W713" s="88" t="s">
        <v>351</v>
      </c>
      <c r="X713" s="4" t="s">
        <v>352</v>
      </c>
      <c r="Y713" s="88" t="s">
        <v>353</v>
      </c>
      <c r="Z713" s="4" t="s">
        <v>354</v>
      </c>
      <c r="AA713" s="52" t="s">
        <v>1351</v>
      </c>
      <c r="AB713" s="3" t="s">
        <v>2510</v>
      </c>
      <c r="AC713" s="4" t="s">
        <v>355</v>
      </c>
      <c r="AD713" s="4" t="s">
        <v>356</v>
      </c>
      <c r="AE713" s="4" t="s">
        <v>357</v>
      </c>
      <c r="AF713" s="4" t="s">
        <v>358</v>
      </c>
      <c r="AG713" s="4" t="s">
        <v>359</v>
      </c>
      <c r="AH713" s="8">
        <v>1</v>
      </c>
      <c r="AI713" s="4" t="s">
        <v>360</v>
      </c>
      <c r="AJ713" s="4" t="s">
        <v>361</v>
      </c>
      <c r="AK713" s="4" t="s">
        <v>59</v>
      </c>
      <c r="AL713" s="4" t="s">
        <v>362</v>
      </c>
      <c r="AM713" s="3">
        <v>0</v>
      </c>
      <c r="AN713" s="3">
        <v>0.5</v>
      </c>
      <c r="AO713" s="3">
        <v>1</v>
      </c>
      <c r="AP713" s="3">
        <v>1</v>
      </c>
      <c r="AQ713" s="3">
        <v>1</v>
      </c>
      <c r="AR713" s="4" t="s">
        <v>363</v>
      </c>
      <c r="AS713" s="4" t="s">
        <v>364</v>
      </c>
      <c r="AT713" s="4" t="s">
        <v>362</v>
      </c>
      <c r="AU713" s="4" t="s">
        <v>362</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Y713" s="67">
        <v>70000</v>
      </c>
    </row>
    <row r="714" spans="1:77" ht="15.75" hidden="1">
      <c r="A714" s="49" t="str">
        <f>B714&amp;COUNTIF($B$3:B714,B714)</f>
        <v>09PFRC1</v>
      </c>
      <c r="B714" s="3" t="s">
        <v>10540</v>
      </c>
      <c r="C714" s="4" t="s">
        <v>10541</v>
      </c>
      <c r="D714" s="4" t="s">
        <v>10542</v>
      </c>
      <c r="E714" s="4" t="s">
        <v>10543</v>
      </c>
      <c r="F714" s="4" t="s">
        <v>10544</v>
      </c>
      <c r="G714" s="4" t="s">
        <v>10545</v>
      </c>
      <c r="H714" s="3" t="s">
        <v>10546</v>
      </c>
      <c r="I714" s="4" t="s">
        <v>10547</v>
      </c>
      <c r="J714" s="4" t="s">
        <v>10548</v>
      </c>
      <c r="K714" s="5" t="s">
        <v>10549</v>
      </c>
      <c r="L714" s="6">
        <v>2</v>
      </c>
      <c r="M714" s="5" t="s">
        <v>22</v>
      </c>
      <c r="N714" s="88">
        <v>1</v>
      </c>
      <c r="O714" s="5" t="s">
        <v>137</v>
      </c>
      <c r="P714" s="88" t="s">
        <v>349</v>
      </c>
      <c r="Q714" s="5" t="s">
        <v>174</v>
      </c>
      <c r="R714" s="88" t="s">
        <v>10550</v>
      </c>
      <c r="S714" s="4" t="s">
        <v>31</v>
      </c>
      <c r="T714" s="66" t="str">
        <f t="shared" si="11"/>
        <v>16. Paz, justicia e instituciones sólidas</v>
      </c>
      <c r="U714" s="88" t="s">
        <v>497</v>
      </c>
      <c r="V714" s="4" t="s">
        <v>34</v>
      </c>
      <c r="W714" s="88" t="s">
        <v>498</v>
      </c>
      <c r="X714" s="4" t="s">
        <v>9575</v>
      </c>
      <c r="Y714" s="88" t="s">
        <v>349</v>
      </c>
      <c r="Z714" s="4" t="s">
        <v>9576</v>
      </c>
      <c r="AA714" s="52" t="s">
        <v>15496</v>
      </c>
      <c r="AB714" s="3" t="s">
        <v>10551</v>
      </c>
      <c r="AC714" s="4" t="s">
        <v>10552</v>
      </c>
      <c r="AD714" s="4" t="s">
        <v>10553</v>
      </c>
      <c r="AE714" s="4" t="s">
        <v>10554</v>
      </c>
      <c r="AF714" s="4" t="s">
        <v>10555</v>
      </c>
      <c r="AG714" s="4" t="s">
        <v>10556</v>
      </c>
      <c r="AH714" s="3">
        <v>1707.07</v>
      </c>
      <c r="AI714" s="4" t="s">
        <v>10557</v>
      </c>
      <c r="AJ714" s="4" t="s">
        <v>10558</v>
      </c>
      <c r="AK714" s="4" t="s">
        <v>10559</v>
      </c>
      <c r="AL714" s="4" t="s">
        <v>10560</v>
      </c>
      <c r="AM714" s="3">
        <v>299.36</v>
      </c>
      <c r="AN714" s="3">
        <v>567.07000000000005</v>
      </c>
      <c r="AO714" s="3">
        <v>837.2</v>
      </c>
      <c r="AP714" s="3">
        <v>1107.07</v>
      </c>
      <c r="AQ714" s="6">
        <v>1107.07</v>
      </c>
      <c r="AR714" s="5" t="s">
        <v>10556</v>
      </c>
      <c r="AS714" s="5" t="s">
        <v>10561</v>
      </c>
      <c r="AT714" s="4" t="s">
        <v>10562</v>
      </c>
      <c r="AU714" s="4" t="s">
        <v>10563</v>
      </c>
      <c r="AV714" s="4" t="s">
        <v>229</v>
      </c>
      <c r="AW714" s="4" t="s">
        <v>229</v>
      </c>
      <c r="AX714" s="4" t="s">
        <v>229</v>
      </c>
      <c r="AY714" s="4" t="s">
        <v>229</v>
      </c>
      <c r="AZ714" s="4" t="s">
        <v>229</v>
      </c>
      <c r="BA714" s="4" t="s">
        <v>229</v>
      </c>
      <c r="BB714" s="4" t="s">
        <v>229</v>
      </c>
      <c r="BC714" s="4" t="s">
        <v>229</v>
      </c>
      <c r="BD714" s="4" t="s">
        <v>229</v>
      </c>
      <c r="BE714" s="4" t="s">
        <v>229</v>
      </c>
      <c r="BF714" s="4" t="s">
        <v>229</v>
      </c>
      <c r="BG714" s="4" t="s">
        <v>229</v>
      </c>
      <c r="BH714" s="4" t="s">
        <v>229</v>
      </c>
      <c r="BI714" s="4" t="s">
        <v>229</v>
      </c>
      <c r="BJ714" s="4" t="s">
        <v>229</v>
      </c>
      <c r="BK714" s="4" t="s">
        <v>229</v>
      </c>
      <c r="BL714" s="4" t="s">
        <v>229</v>
      </c>
      <c r="BM714" s="4" t="s">
        <v>229</v>
      </c>
      <c r="BN714" s="4" t="s">
        <v>229</v>
      </c>
      <c r="BO714" s="4" t="s">
        <v>229</v>
      </c>
      <c r="BP714" s="4" t="s">
        <v>229</v>
      </c>
      <c r="BQ714" s="4" t="s">
        <v>229</v>
      </c>
      <c r="BR714" s="4" t="s">
        <v>229</v>
      </c>
      <c r="BS714" s="4" t="s">
        <v>229</v>
      </c>
      <c r="BT714" s="4" t="s">
        <v>229</v>
      </c>
      <c r="BU714" s="4" t="s">
        <v>229</v>
      </c>
      <c r="BV714" s="4" t="s">
        <v>229</v>
      </c>
      <c r="BW714" t="s">
        <v>120</v>
      </c>
      <c r="BX714" t="s">
        <v>9634</v>
      </c>
      <c r="BY714" s="67">
        <v>3031733</v>
      </c>
    </row>
    <row r="715" spans="1:77" ht="15.75" hidden="1">
      <c r="A715" s="49" t="str">
        <f>B715&amp;COUNTIF($B$3:B715,B715)</f>
        <v>09PFRC2</v>
      </c>
      <c r="B715" s="3" t="s">
        <v>10540</v>
      </c>
      <c r="C715" s="4" t="s">
        <v>10541</v>
      </c>
      <c r="D715" s="4" t="s">
        <v>10542</v>
      </c>
      <c r="E715" s="4" t="s">
        <v>10564</v>
      </c>
      <c r="F715" s="4" t="s">
        <v>10544</v>
      </c>
      <c r="G715" s="4" t="s">
        <v>10565</v>
      </c>
      <c r="H715" s="3" t="s">
        <v>14</v>
      </c>
      <c r="I715" s="4" t="s">
        <v>16</v>
      </c>
      <c r="J715" s="4" t="s">
        <v>10566</v>
      </c>
      <c r="K715" s="5" t="s">
        <v>10567</v>
      </c>
      <c r="L715" s="6">
        <v>2</v>
      </c>
      <c r="M715" s="5" t="s">
        <v>22</v>
      </c>
      <c r="N715" s="88" t="s">
        <v>349</v>
      </c>
      <c r="O715" s="4" t="s">
        <v>25</v>
      </c>
      <c r="P715" s="88" t="s">
        <v>497</v>
      </c>
      <c r="Q715" s="4" t="s">
        <v>28</v>
      </c>
      <c r="R715" s="88" t="s">
        <v>1593</v>
      </c>
      <c r="S715" s="4" t="s">
        <v>286</v>
      </c>
      <c r="T715" s="66" t="str">
        <f t="shared" si="11"/>
        <v xml:space="preserve">10. Reducción de las desigualdades </v>
      </c>
      <c r="U715" s="88" t="s">
        <v>497</v>
      </c>
      <c r="V715" s="4" t="s">
        <v>34</v>
      </c>
      <c r="W715" s="88" t="s">
        <v>498</v>
      </c>
      <c r="X715" s="4" t="s">
        <v>9575</v>
      </c>
      <c r="Y715" s="88" t="s">
        <v>349</v>
      </c>
      <c r="Z715" s="4" t="s">
        <v>9576</v>
      </c>
      <c r="AA715" s="52" t="s">
        <v>15496</v>
      </c>
      <c r="AB715" s="3" t="s">
        <v>42</v>
      </c>
      <c r="AC715" s="4" t="s">
        <v>44</v>
      </c>
      <c r="AD715" s="4" t="s">
        <v>10568</v>
      </c>
      <c r="AE715" s="4" t="s">
        <v>10569</v>
      </c>
      <c r="AF715" s="4" t="s">
        <v>10570</v>
      </c>
      <c r="AG715" s="4" t="s">
        <v>10571</v>
      </c>
      <c r="AH715" s="8">
        <v>1</v>
      </c>
      <c r="AI715" s="4" t="s">
        <v>10572</v>
      </c>
      <c r="AJ715" s="4" t="s">
        <v>10573</v>
      </c>
      <c r="AK715" s="4" t="s">
        <v>59</v>
      </c>
      <c r="AL715" s="4" t="s">
        <v>10574</v>
      </c>
      <c r="AM715" s="9">
        <v>1</v>
      </c>
      <c r="AN715" s="9">
        <v>1</v>
      </c>
      <c r="AO715" s="9">
        <v>1</v>
      </c>
      <c r="AP715" s="9">
        <v>1</v>
      </c>
      <c r="AQ715" s="6">
        <v>1</v>
      </c>
      <c r="AR715" s="5" t="s">
        <v>10571</v>
      </c>
      <c r="AS715" s="5" t="s">
        <v>10575</v>
      </c>
      <c r="AT715" s="4" t="s">
        <v>10576</v>
      </c>
      <c r="AU715" s="4" t="s">
        <v>8108</v>
      </c>
      <c r="AV715" s="4" t="s">
        <v>229</v>
      </c>
      <c r="AW715" s="4" t="s">
        <v>229</v>
      </c>
      <c r="AX715" s="4" t="s">
        <v>229</v>
      </c>
      <c r="AY715" s="4" t="s">
        <v>229</v>
      </c>
      <c r="AZ715" s="4" t="s">
        <v>229</v>
      </c>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7">
        <v>52956174</v>
      </c>
    </row>
    <row r="716" spans="1:77" ht="15.75" hidden="1">
      <c r="A716" s="49" t="str">
        <f>B716&amp;COUNTIF($B$3:B716,B716)</f>
        <v>09PFRC3</v>
      </c>
      <c r="B716" s="3" t="s">
        <v>10540</v>
      </c>
      <c r="C716" s="4" t="s">
        <v>10541</v>
      </c>
      <c r="D716" s="4" t="s">
        <v>10542</v>
      </c>
      <c r="E716" s="4" t="s">
        <v>10564</v>
      </c>
      <c r="F716" s="4" t="s">
        <v>10544</v>
      </c>
      <c r="G716" s="4" t="s">
        <v>10565</v>
      </c>
      <c r="H716" s="3" t="s">
        <v>231</v>
      </c>
      <c r="I716" s="4" t="s">
        <v>232</v>
      </c>
      <c r="J716" s="4" t="s">
        <v>10577</v>
      </c>
      <c r="K716" s="5" t="s">
        <v>10578</v>
      </c>
      <c r="L716" s="6">
        <v>2</v>
      </c>
      <c r="M716" s="5" t="s">
        <v>22</v>
      </c>
      <c r="N716" s="88">
        <v>1</v>
      </c>
      <c r="O716" s="5" t="s">
        <v>137</v>
      </c>
      <c r="P716" s="88" t="s">
        <v>3581</v>
      </c>
      <c r="Q716" s="5" t="s">
        <v>179</v>
      </c>
      <c r="R716" s="88">
        <v>16</v>
      </c>
      <c r="S716" s="4" t="s">
        <v>31</v>
      </c>
      <c r="T716" s="66" t="str">
        <f t="shared" si="11"/>
        <v>16. Paz, justicia e instituciones sólidas</v>
      </c>
      <c r="U716" s="88" t="s">
        <v>497</v>
      </c>
      <c r="V716" s="4" t="s">
        <v>34</v>
      </c>
      <c r="W716" s="88" t="s">
        <v>3581</v>
      </c>
      <c r="X716" s="4" t="s">
        <v>235</v>
      </c>
      <c r="Y716" s="88" t="s">
        <v>349</v>
      </c>
      <c r="Z716" s="4" t="s">
        <v>236</v>
      </c>
      <c r="AA716" s="52" t="s">
        <v>15449</v>
      </c>
      <c r="AB716" s="3" t="s">
        <v>237</v>
      </c>
      <c r="AC716" s="4" t="s">
        <v>238</v>
      </c>
      <c r="AD716" s="4" t="s">
        <v>10579</v>
      </c>
      <c r="AE716" s="4" t="s">
        <v>10580</v>
      </c>
      <c r="AF716" s="4" t="s">
        <v>10581</v>
      </c>
      <c r="AG716" s="4" t="s">
        <v>10582</v>
      </c>
      <c r="AH716" s="3">
        <v>1</v>
      </c>
      <c r="AI716" s="4" t="s">
        <v>10583</v>
      </c>
      <c r="AJ716" s="4" t="s">
        <v>10407</v>
      </c>
      <c r="AK716" s="4" t="s">
        <v>599</v>
      </c>
      <c r="AL716" s="4" t="s">
        <v>10574</v>
      </c>
      <c r="AM716" s="8">
        <v>0</v>
      </c>
      <c r="AN716" s="8">
        <v>0</v>
      </c>
      <c r="AO716" s="8">
        <v>1</v>
      </c>
      <c r="AP716" s="8">
        <v>1</v>
      </c>
      <c r="AQ716" s="6">
        <v>1</v>
      </c>
      <c r="AR716" s="5" t="s">
        <v>10582</v>
      </c>
      <c r="AS716" s="5" t="s">
        <v>10584</v>
      </c>
      <c r="AT716" s="4" t="s">
        <v>10576</v>
      </c>
      <c r="AU716" s="4" t="s">
        <v>8108</v>
      </c>
      <c r="AV716" s="4" t="s">
        <v>229</v>
      </c>
      <c r="AW716" s="4" t="s">
        <v>229</v>
      </c>
      <c r="AX716" s="4" t="s">
        <v>229</v>
      </c>
      <c r="AY716" s="4" t="s">
        <v>229</v>
      </c>
      <c r="AZ716" s="4" t="s">
        <v>229</v>
      </c>
      <c r="BA716" s="4" t="s">
        <v>229</v>
      </c>
      <c r="BB716" s="4" t="s">
        <v>229</v>
      </c>
      <c r="BC716" s="4" t="s">
        <v>229</v>
      </c>
      <c r="BD716" s="4" t="s">
        <v>229</v>
      </c>
      <c r="BE716" s="4" t="s">
        <v>229</v>
      </c>
      <c r="BF716" s="4" t="s">
        <v>229</v>
      </c>
      <c r="BG716" s="4" t="s">
        <v>229</v>
      </c>
      <c r="BH716" s="4" t="s">
        <v>229</v>
      </c>
      <c r="BI716" s="4" t="s">
        <v>229</v>
      </c>
      <c r="BJ716" s="4" t="s">
        <v>229</v>
      </c>
      <c r="BK716" s="4" t="s">
        <v>229</v>
      </c>
      <c r="BL716" s="4" t="s">
        <v>229</v>
      </c>
      <c r="BM716" s="4" t="s">
        <v>229</v>
      </c>
      <c r="BN716" s="4" t="s">
        <v>229</v>
      </c>
      <c r="BO716" s="4" t="s">
        <v>229</v>
      </c>
      <c r="BP716" s="4" t="s">
        <v>229</v>
      </c>
      <c r="BQ716" s="4" t="s">
        <v>229</v>
      </c>
      <c r="BR716" s="4" t="s">
        <v>229</v>
      </c>
      <c r="BS716" s="4" t="s">
        <v>229</v>
      </c>
      <c r="BT716" s="4" t="s">
        <v>229</v>
      </c>
      <c r="BU716" s="4" t="s">
        <v>229</v>
      </c>
      <c r="BV716" s="4" t="s">
        <v>229</v>
      </c>
      <c r="BY716" s="67">
        <v>40000</v>
      </c>
    </row>
    <row r="717" spans="1:77" ht="15.75" hidden="1">
      <c r="A717" s="49" t="str">
        <f>B717&amp;COUNTIF($B$3:B717,B717)</f>
        <v>09PFRC4</v>
      </c>
      <c r="B717" s="3" t="s">
        <v>10540</v>
      </c>
      <c r="C717" s="4" t="s">
        <v>10541</v>
      </c>
      <c r="D717" s="4" t="s">
        <v>10542</v>
      </c>
      <c r="E717" s="4" t="s">
        <v>10564</v>
      </c>
      <c r="F717" s="4" t="s">
        <v>10544</v>
      </c>
      <c r="G717" s="4" t="s">
        <v>10565</v>
      </c>
      <c r="H717" s="3" t="s">
        <v>248</v>
      </c>
      <c r="I717" s="4" t="s">
        <v>249</v>
      </c>
      <c r="J717" s="4" t="s">
        <v>10601</v>
      </c>
      <c r="K717" s="5" t="s">
        <v>10602</v>
      </c>
      <c r="L717" s="6">
        <v>2</v>
      </c>
      <c r="M717" s="5" t="s">
        <v>22</v>
      </c>
      <c r="N717" s="88">
        <v>1</v>
      </c>
      <c r="O717" s="4" t="s">
        <v>137</v>
      </c>
      <c r="P717" s="88" t="s">
        <v>3581</v>
      </c>
      <c r="Q717" s="4" t="s">
        <v>179</v>
      </c>
      <c r="R717" s="88">
        <v>16</v>
      </c>
      <c r="S717" s="4" t="s">
        <v>31</v>
      </c>
      <c r="T717" s="66" t="str">
        <f t="shared" si="11"/>
        <v>16. Paz, justicia e instituciones sólidas</v>
      </c>
      <c r="U717" s="88" t="s">
        <v>497</v>
      </c>
      <c r="V717" s="4" t="s">
        <v>34</v>
      </c>
      <c r="W717" s="88" t="s">
        <v>528</v>
      </c>
      <c r="X717" s="4" t="s">
        <v>37</v>
      </c>
      <c r="Y717" s="88" t="s">
        <v>840</v>
      </c>
      <c r="Z717" s="4" t="s">
        <v>252</v>
      </c>
      <c r="AA717" s="52" t="s">
        <v>122</v>
      </c>
      <c r="AB717" s="3" t="s">
        <v>253</v>
      </c>
      <c r="AC717" s="4" t="s">
        <v>254</v>
      </c>
      <c r="AD717" s="4" t="s">
        <v>10603</v>
      </c>
      <c r="AE717" s="4" t="s">
        <v>10604</v>
      </c>
      <c r="AF717" s="4" t="s">
        <v>10605</v>
      </c>
      <c r="AG717" s="4" t="s">
        <v>10606</v>
      </c>
      <c r="AH717" s="3">
        <v>1</v>
      </c>
      <c r="AI717" s="4" t="s">
        <v>10607</v>
      </c>
      <c r="AJ717" s="4" t="s">
        <v>10608</v>
      </c>
      <c r="AK717" s="4" t="s">
        <v>844</v>
      </c>
      <c r="AL717" s="4" t="s">
        <v>10609</v>
      </c>
      <c r="AM717" s="8">
        <v>0</v>
      </c>
      <c r="AN717" s="8">
        <v>0</v>
      </c>
      <c r="AO717" s="8">
        <v>1</v>
      </c>
      <c r="AP717" s="8">
        <v>1</v>
      </c>
      <c r="AQ717" s="6">
        <v>1</v>
      </c>
      <c r="AR717" s="5" t="s">
        <v>10606</v>
      </c>
      <c r="AS717" s="5" t="s">
        <v>10605</v>
      </c>
      <c r="AT717" s="4" t="s">
        <v>10576</v>
      </c>
      <c r="AU717" s="4" t="s">
        <v>8108</v>
      </c>
      <c r="AV717" s="4" t="s">
        <v>229</v>
      </c>
      <c r="AW717" s="4" t="s">
        <v>229</v>
      </c>
      <c r="AX717" s="4" t="s">
        <v>229</v>
      </c>
      <c r="AY717" s="4" t="s">
        <v>229</v>
      </c>
      <c r="AZ717" s="4" t="s">
        <v>229</v>
      </c>
      <c r="BA717" s="4" t="s">
        <v>229</v>
      </c>
      <c r="BB717" s="4" t="s">
        <v>229</v>
      </c>
      <c r="BC717" s="4" t="s">
        <v>229</v>
      </c>
      <c r="BD717" s="4" t="s">
        <v>229</v>
      </c>
      <c r="BE717" s="4" t="s">
        <v>229</v>
      </c>
      <c r="BF717" s="4" t="s">
        <v>229</v>
      </c>
      <c r="BG717" s="4" t="s">
        <v>229</v>
      </c>
      <c r="BH717" s="4" t="s">
        <v>229</v>
      </c>
      <c r="BI717" s="4" t="s">
        <v>229</v>
      </c>
      <c r="BJ717" s="4" t="s">
        <v>229</v>
      </c>
      <c r="BK717" s="4" t="s">
        <v>229</v>
      </c>
      <c r="BL717" s="4" t="s">
        <v>229</v>
      </c>
      <c r="BM717" s="4" t="s">
        <v>229</v>
      </c>
      <c r="BN717" s="4" t="s">
        <v>229</v>
      </c>
      <c r="BO717" s="4" t="s">
        <v>229</v>
      </c>
      <c r="BP717" s="4" t="s">
        <v>229</v>
      </c>
      <c r="BQ717" s="4" t="s">
        <v>229</v>
      </c>
      <c r="BR717" s="4" t="s">
        <v>229</v>
      </c>
      <c r="BS717" s="4" t="s">
        <v>229</v>
      </c>
      <c r="BT717" s="4" t="s">
        <v>229</v>
      </c>
      <c r="BU717" s="4" t="s">
        <v>229</v>
      </c>
      <c r="BV717" s="4" t="s">
        <v>229</v>
      </c>
      <c r="BY717" s="67">
        <v>1200</v>
      </c>
    </row>
    <row r="718" spans="1:77" ht="15.75" hidden="1">
      <c r="A718" s="49" t="str">
        <f>B718&amp;COUNTIF($B$3:B718,B718)</f>
        <v>09PFRC5</v>
      </c>
      <c r="B718" s="3" t="s">
        <v>10540</v>
      </c>
      <c r="C718" s="4" t="s">
        <v>10541</v>
      </c>
      <c r="D718" s="4" t="s">
        <v>10542</v>
      </c>
      <c r="E718" s="4" t="s">
        <v>10564</v>
      </c>
      <c r="F718" s="4" t="s">
        <v>10544</v>
      </c>
      <c r="G718" s="4" t="s">
        <v>10565</v>
      </c>
      <c r="H718" s="3" t="s">
        <v>263</v>
      </c>
      <c r="I718" s="4" t="s">
        <v>264</v>
      </c>
      <c r="J718" s="4" t="s">
        <v>10585</v>
      </c>
      <c r="K718" s="5" t="s">
        <v>10586</v>
      </c>
      <c r="L718" s="6">
        <v>2</v>
      </c>
      <c r="M718" s="5" t="s">
        <v>22</v>
      </c>
      <c r="N718" s="88">
        <v>1</v>
      </c>
      <c r="O718" s="4" t="s">
        <v>137</v>
      </c>
      <c r="P718" s="88" t="s">
        <v>3581</v>
      </c>
      <c r="Q718" s="4" t="s">
        <v>179</v>
      </c>
      <c r="R718" s="88">
        <v>5</v>
      </c>
      <c r="S718" s="4" t="s">
        <v>268</v>
      </c>
      <c r="T718" s="66" t="str">
        <f t="shared" si="11"/>
        <v xml:space="preserve">5. Igualdad de género </v>
      </c>
      <c r="U718" s="88" t="s">
        <v>497</v>
      </c>
      <c r="V718" s="4" t="s">
        <v>34</v>
      </c>
      <c r="W718" s="88" t="s">
        <v>349</v>
      </c>
      <c r="X718" s="4" t="s">
        <v>269</v>
      </c>
      <c r="Y718" s="88" t="s">
        <v>840</v>
      </c>
      <c r="Z718" s="4" t="s">
        <v>270</v>
      </c>
      <c r="AA718" s="52" t="s">
        <v>15450</v>
      </c>
      <c r="AB718" s="3" t="s">
        <v>271</v>
      </c>
      <c r="AC718" s="4" t="s">
        <v>272</v>
      </c>
      <c r="AD718" s="4" t="s">
        <v>10587</v>
      </c>
      <c r="AE718" s="4" t="s">
        <v>10588</v>
      </c>
      <c r="AF718" s="4" t="s">
        <v>10589</v>
      </c>
      <c r="AG718" s="4" t="s">
        <v>10590</v>
      </c>
      <c r="AH718" s="3">
        <v>173</v>
      </c>
      <c r="AI718" s="4" t="s">
        <v>10591</v>
      </c>
      <c r="AJ718" s="4" t="s">
        <v>10592</v>
      </c>
      <c r="AK718" s="4" t="s">
        <v>403</v>
      </c>
      <c r="AL718" s="4" t="s">
        <v>10593</v>
      </c>
      <c r="AM718" s="8">
        <v>0</v>
      </c>
      <c r="AN718" s="8">
        <v>0</v>
      </c>
      <c r="AO718" s="8">
        <v>173</v>
      </c>
      <c r="AP718" s="8">
        <v>173</v>
      </c>
      <c r="AQ718" s="6">
        <v>173</v>
      </c>
      <c r="AR718" s="5" t="s">
        <v>10590</v>
      </c>
      <c r="AS718" s="5" t="s">
        <v>10407</v>
      </c>
      <c r="AT718" s="4" t="s">
        <v>10576</v>
      </c>
      <c r="AU718" s="4" t="s">
        <v>8108</v>
      </c>
      <c r="AV718" s="4" t="s">
        <v>229</v>
      </c>
      <c r="AW718" s="4" t="s">
        <v>229</v>
      </c>
      <c r="AX718" s="4" t="s">
        <v>229</v>
      </c>
      <c r="AY718" s="4" t="s">
        <v>229</v>
      </c>
      <c r="AZ718" s="4" t="s">
        <v>229</v>
      </c>
      <c r="BA718" s="4" t="s">
        <v>229</v>
      </c>
      <c r="BB718" s="4" t="s">
        <v>229</v>
      </c>
      <c r="BC718" s="4" t="s">
        <v>229</v>
      </c>
      <c r="BD718" s="4" t="s">
        <v>229</v>
      </c>
      <c r="BE718" s="4" t="s">
        <v>229</v>
      </c>
      <c r="BF718" s="4" t="s">
        <v>229</v>
      </c>
      <c r="BG718" s="4" t="s">
        <v>229</v>
      </c>
      <c r="BH718" s="4" t="s">
        <v>229</v>
      </c>
      <c r="BI718" s="4" t="s">
        <v>229</v>
      </c>
      <c r="BJ718" s="4" t="s">
        <v>229</v>
      </c>
      <c r="BK718" s="4" t="s">
        <v>229</v>
      </c>
      <c r="BL718" s="4" t="s">
        <v>229</v>
      </c>
      <c r="BM718" s="4" t="s">
        <v>229</v>
      </c>
      <c r="BN718" s="4" t="s">
        <v>229</v>
      </c>
      <c r="BO718" s="4" t="s">
        <v>229</v>
      </c>
      <c r="BP718" s="4" t="s">
        <v>229</v>
      </c>
      <c r="BQ718" s="4" t="s">
        <v>229</v>
      </c>
      <c r="BR718" s="4" t="s">
        <v>229</v>
      </c>
      <c r="BS718" s="4" t="s">
        <v>229</v>
      </c>
      <c r="BT718" s="4" t="s">
        <v>229</v>
      </c>
      <c r="BU718" s="4" t="s">
        <v>229</v>
      </c>
      <c r="BV718" s="4" t="s">
        <v>229</v>
      </c>
      <c r="BY718" s="67">
        <v>35000</v>
      </c>
    </row>
    <row r="719" spans="1:77" ht="15.75" hidden="1">
      <c r="A719" s="49" t="str">
        <f>B719&amp;COUNTIF($B$3:B719,B719)</f>
        <v>09PFRC6</v>
      </c>
      <c r="B719" s="3" t="s">
        <v>10540</v>
      </c>
      <c r="C719" s="4" t="s">
        <v>10541</v>
      </c>
      <c r="D719" s="4" t="s">
        <v>10542</v>
      </c>
      <c r="E719" s="4" t="s">
        <v>10594</v>
      </c>
      <c r="F719" s="4" t="s">
        <v>10544</v>
      </c>
      <c r="G719" s="4" t="s">
        <v>10565</v>
      </c>
      <c r="H719" s="3" t="s">
        <v>282</v>
      </c>
      <c r="I719" s="4" t="s">
        <v>283</v>
      </c>
      <c r="J719" s="4" t="s">
        <v>10595</v>
      </c>
      <c r="K719" s="5" t="s">
        <v>10596</v>
      </c>
      <c r="L719" s="6">
        <v>2</v>
      </c>
      <c r="M719" s="5" t="s">
        <v>22</v>
      </c>
      <c r="N719" s="88">
        <v>1</v>
      </c>
      <c r="O719" s="5" t="s">
        <v>137</v>
      </c>
      <c r="P719" s="88" t="s">
        <v>3581</v>
      </c>
      <c r="Q719" s="5" t="s">
        <v>179</v>
      </c>
      <c r="R719" s="88">
        <v>10</v>
      </c>
      <c r="S719" s="4" t="s">
        <v>286</v>
      </c>
      <c r="T719" s="66" t="str">
        <f t="shared" si="11"/>
        <v xml:space="preserve">10. Reducción de las desigualdades </v>
      </c>
      <c r="U719" s="88" t="s">
        <v>497</v>
      </c>
      <c r="V719" s="4" t="s">
        <v>34</v>
      </c>
      <c r="W719" s="88" t="s">
        <v>349</v>
      </c>
      <c r="X719" s="4" t="s">
        <v>269</v>
      </c>
      <c r="Y719" s="88" t="s">
        <v>840</v>
      </c>
      <c r="Z719" s="4" t="s">
        <v>270</v>
      </c>
      <c r="AA719" s="52" t="s">
        <v>15450</v>
      </c>
      <c r="AB719" s="3" t="s">
        <v>287</v>
      </c>
      <c r="AC719" s="4" t="s">
        <v>288</v>
      </c>
      <c r="AD719" s="4" t="s">
        <v>10597</v>
      </c>
      <c r="AE719" s="4" t="s">
        <v>10588</v>
      </c>
      <c r="AF719" s="4" t="s">
        <v>10598</v>
      </c>
      <c r="AG719" s="4" t="s">
        <v>10599</v>
      </c>
      <c r="AH719" s="3">
        <v>173</v>
      </c>
      <c r="AI719" s="4" t="s">
        <v>10600</v>
      </c>
      <c r="AJ719" s="4" t="s">
        <v>10592</v>
      </c>
      <c r="AK719" s="4" t="s">
        <v>403</v>
      </c>
      <c r="AL719" s="4" t="s">
        <v>10593</v>
      </c>
      <c r="AM719" s="8">
        <v>0</v>
      </c>
      <c r="AN719" s="8">
        <v>0</v>
      </c>
      <c r="AO719" s="8">
        <v>173</v>
      </c>
      <c r="AP719" s="8">
        <v>173</v>
      </c>
      <c r="AQ719" s="6">
        <v>173</v>
      </c>
      <c r="AR719" s="5" t="s">
        <v>10599</v>
      </c>
      <c r="AS719" s="5" t="s">
        <v>10407</v>
      </c>
      <c r="AT719" s="4" t="s">
        <v>10576</v>
      </c>
      <c r="AU719" s="4" t="s">
        <v>8108</v>
      </c>
      <c r="AV719" s="4" t="s">
        <v>229</v>
      </c>
      <c r="AW719" s="4" t="s">
        <v>229</v>
      </c>
      <c r="AX719" s="4" t="s">
        <v>229</v>
      </c>
      <c r="AY719" s="4" t="s">
        <v>229</v>
      </c>
      <c r="AZ719" s="4" t="s">
        <v>229</v>
      </c>
      <c r="BA719" s="4" t="s">
        <v>229</v>
      </c>
      <c r="BB719" s="4" t="s">
        <v>229</v>
      </c>
      <c r="BC719" s="4" t="s">
        <v>229</v>
      </c>
      <c r="BD719" s="4" t="s">
        <v>229</v>
      </c>
      <c r="BE719" s="4" t="s">
        <v>229</v>
      </c>
      <c r="BF719" s="4" t="s">
        <v>229</v>
      </c>
      <c r="BG719" s="4" t="s">
        <v>229</v>
      </c>
      <c r="BH719" s="4" t="s">
        <v>229</v>
      </c>
      <c r="BI719" s="4" t="s">
        <v>229</v>
      </c>
      <c r="BJ719" s="4" t="s">
        <v>229</v>
      </c>
      <c r="BK719" s="4" t="s">
        <v>229</v>
      </c>
      <c r="BL719" s="4" t="s">
        <v>229</v>
      </c>
      <c r="BM719" s="4" t="s">
        <v>229</v>
      </c>
      <c r="BN719" s="4" t="s">
        <v>229</v>
      </c>
      <c r="BO719" s="4" t="s">
        <v>229</v>
      </c>
      <c r="BP719" s="4" t="s">
        <v>229</v>
      </c>
      <c r="BQ719" s="4" t="s">
        <v>229</v>
      </c>
      <c r="BR719" s="4" t="s">
        <v>229</v>
      </c>
      <c r="BS719" s="4" t="s">
        <v>229</v>
      </c>
      <c r="BT719" s="4" t="s">
        <v>229</v>
      </c>
      <c r="BU719" s="4" t="s">
        <v>229</v>
      </c>
      <c r="BV719" s="4" t="s">
        <v>229</v>
      </c>
      <c r="BY719" s="67">
        <v>35000</v>
      </c>
    </row>
    <row r="720" spans="1:77" ht="15.75" hidden="1">
      <c r="A720" s="49" t="str">
        <f>B720&amp;COUNTIF($B$3:B720,B720)</f>
        <v>09PFRC7</v>
      </c>
      <c r="B720" s="3" t="s">
        <v>10540</v>
      </c>
      <c r="C720" s="4" t="s">
        <v>10541</v>
      </c>
      <c r="D720" s="4" t="s">
        <v>10542</v>
      </c>
      <c r="E720" s="4" t="s">
        <v>10594</v>
      </c>
      <c r="F720" s="4" t="s">
        <v>10544</v>
      </c>
      <c r="G720" s="4" t="s">
        <v>10565</v>
      </c>
      <c r="H720" s="3" t="s">
        <v>345</v>
      </c>
      <c r="I720" s="4" t="s">
        <v>346</v>
      </c>
      <c r="J720" s="4" t="s">
        <v>347</v>
      </c>
      <c r="K720" s="5" t="s">
        <v>10610</v>
      </c>
      <c r="L720" s="6">
        <v>2</v>
      </c>
      <c r="M720" s="5" t="s">
        <v>22</v>
      </c>
      <c r="N720" s="88">
        <v>1</v>
      </c>
      <c r="O720" s="5" t="s">
        <v>137</v>
      </c>
      <c r="P720" s="88" t="s">
        <v>3581</v>
      </c>
      <c r="Q720" s="5" t="s">
        <v>179</v>
      </c>
      <c r="R720" s="88" t="s">
        <v>1593</v>
      </c>
      <c r="S720" s="4" t="s">
        <v>286</v>
      </c>
      <c r="T720" s="66" t="str">
        <f t="shared" si="11"/>
        <v xml:space="preserve">10. Reducción de las desigualdades </v>
      </c>
      <c r="U720" s="88" t="s">
        <v>349</v>
      </c>
      <c r="V720" s="4" t="s">
        <v>350</v>
      </c>
      <c r="W720" s="88" t="s">
        <v>351</v>
      </c>
      <c r="X720" s="4" t="s">
        <v>352</v>
      </c>
      <c r="Y720" s="88" t="s">
        <v>353</v>
      </c>
      <c r="Z720" s="4" t="s">
        <v>354</v>
      </c>
      <c r="AA720" s="52"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Y720" s="67">
        <v>35000</v>
      </c>
    </row>
    <row r="721" spans="1:77" ht="15.75" hidden="1">
      <c r="A721" s="49" t="str">
        <f>B721&amp;COUNTIF($B$3:B721,B721)</f>
        <v>09PFRI1</v>
      </c>
      <c r="B721" s="3" t="s">
        <v>15543</v>
      </c>
      <c r="C721" s="49" t="s">
        <v>15544</v>
      </c>
      <c r="D721" s="49" t="s">
        <v>362</v>
      </c>
      <c r="E721" s="49" t="s">
        <v>362</v>
      </c>
      <c r="F721" s="49" t="s">
        <v>362</v>
      </c>
      <c r="G721" s="49" t="s">
        <v>362</v>
      </c>
      <c r="H721" s="49" t="s">
        <v>15545</v>
      </c>
      <c r="I721" s="49" t="s">
        <v>15546</v>
      </c>
      <c r="J721" s="4" t="s">
        <v>15521</v>
      </c>
      <c r="K721" s="49" t="s">
        <v>15547</v>
      </c>
      <c r="L721" s="49" t="s">
        <v>497</v>
      </c>
      <c r="M721" s="49" t="s">
        <v>125</v>
      </c>
      <c r="N721" s="49" t="s">
        <v>840</v>
      </c>
      <c r="O721" s="49" t="s">
        <v>133</v>
      </c>
      <c r="P721" s="49">
        <v>1</v>
      </c>
      <c r="Q721" s="49" t="s">
        <v>15548</v>
      </c>
      <c r="R721" s="49">
        <v>10</v>
      </c>
      <c r="S721" s="49" t="s">
        <v>286</v>
      </c>
      <c r="T721" s="66" t="str">
        <f t="shared" si="11"/>
        <v xml:space="preserve">10. Reducción de las desigualdades </v>
      </c>
      <c r="U721" s="49" t="s">
        <v>349</v>
      </c>
      <c r="V721" s="49" t="s">
        <v>350</v>
      </c>
      <c r="W721" s="49" t="s">
        <v>349</v>
      </c>
      <c r="X721" s="49" t="s">
        <v>783</v>
      </c>
      <c r="Y721" s="49" t="s">
        <v>498</v>
      </c>
      <c r="Z721" s="49" t="s">
        <v>6551</v>
      </c>
      <c r="AA721" s="52" t="s">
        <v>15485</v>
      </c>
      <c r="AB721" s="49" t="s">
        <v>15549</v>
      </c>
      <c r="AC721" s="49" t="s">
        <v>15550</v>
      </c>
      <c r="AD721" s="4" t="s">
        <v>15521</v>
      </c>
      <c r="AE721" s="4" t="s">
        <v>15521</v>
      </c>
      <c r="AF721" s="4" t="s">
        <v>15521</v>
      </c>
      <c r="AG721" s="4" t="s">
        <v>15521</v>
      </c>
      <c r="AH721" s="24" t="s">
        <v>15521</v>
      </c>
      <c r="AI721" s="4" t="s">
        <v>15521</v>
      </c>
      <c r="AJ721" s="4" t="s">
        <v>15521</v>
      </c>
      <c r="AK721" s="4" t="s">
        <v>15521</v>
      </c>
      <c r="AL721" s="4" t="s">
        <v>15521</v>
      </c>
      <c r="AM721" s="4" t="s">
        <v>15521</v>
      </c>
      <c r="AN721" s="4" t="s">
        <v>15521</v>
      </c>
      <c r="AO721" s="4" t="s">
        <v>15521</v>
      </c>
      <c r="AP721" s="4" t="s">
        <v>15521</v>
      </c>
      <c r="AQ721" s="4" t="s">
        <v>15521</v>
      </c>
      <c r="AR721" s="5" t="s">
        <v>15521</v>
      </c>
      <c r="AS721" s="5" t="s">
        <v>15521</v>
      </c>
      <c r="AT721" s="4" t="s">
        <v>15521</v>
      </c>
      <c r="AU721" s="4" t="s">
        <v>15521</v>
      </c>
      <c r="AV721" s="4" t="s">
        <v>15521</v>
      </c>
      <c r="AW721" s="4" t="s">
        <v>15521</v>
      </c>
      <c r="AX721" s="4" t="s">
        <v>15521</v>
      </c>
      <c r="AY721" s="4" t="s">
        <v>15521</v>
      </c>
      <c r="AZ721" s="4" t="s">
        <v>15521</v>
      </c>
      <c r="BA721" s="49"/>
      <c r="BB721" s="49"/>
      <c r="BC721" s="49"/>
      <c r="BD721" s="49"/>
      <c r="BE721" s="49"/>
      <c r="BF721" s="49"/>
      <c r="BG721" s="49"/>
      <c r="BH721" s="49"/>
      <c r="BI721" s="49"/>
      <c r="BJ721" s="49"/>
      <c r="BK721" s="49"/>
      <c r="BL721" s="49"/>
      <c r="BM721" s="49"/>
      <c r="BN721" s="49"/>
      <c r="BO721" s="49"/>
      <c r="BP721" s="49"/>
      <c r="BQ721" s="49"/>
      <c r="BR721" s="49"/>
      <c r="BS721" s="49"/>
      <c r="BT721" s="49"/>
      <c r="BU721" s="49"/>
      <c r="BV721" s="49"/>
    </row>
    <row r="722" spans="1:77" ht="15.75" hidden="1">
      <c r="A722" s="49" t="str">
        <f>B722&amp;COUNTIF($B$3:B722,B722)</f>
        <v>10C0011</v>
      </c>
      <c r="B722" s="3" t="s">
        <v>10611</v>
      </c>
      <c r="C722" s="4" t="s">
        <v>10612</v>
      </c>
      <c r="D722" s="4" t="s">
        <v>10613</v>
      </c>
      <c r="E722" s="4" t="s">
        <v>10614</v>
      </c>
      <c r="F722" s="4" t="s">
        <v>10615</v>
      </c>
      <c r="G722" s="4" t="s">
        <v>10616</v>
      </c>
      <c r="H722" s="3" t="s">
        <v>10617</v>
      </c>
      <c r="I722" s="4" t="s">
        <v>10618</v>
      </c>
      <c r="J722" s="4" t="s">
        <v>10619</v>
      </c>
      <c r="K722" s="5" t="s">
        <v>10620</v>
      </c>
      <c r="L722" s="6">
        <v>3</v>
      </c>
      <c r="M722" s="5" t="s">
        <v>126</v>
      </c>
      <c r="N722" s="88">
        <v>1</v>
      </c>
      <c r="O722" s="4" t="s">
        <v>139</v>
      </c>
      <c r="P722" s="88">
        <v>4</v>
      </c>
      <c r="Q722" s="4" t="s">
        <v>190</v>
      </c>
      <c r="R722" s="88">
        <v>11</v>
      </c>
      <c r="S722" s="4" t="s">
        <v>631</v>
      </c>
      <c r="T722" s="66" t="str">
        <f t="shared" si="11"/>
        <v>11. Ciudades y comunidades sostenibles</v>
      </c>
      <c r="U722" s="88" t="s">
        <v>528</v>
      </c>
      <c r="V722" s="4" t="s">
        <v>578</v>
      </c>
      <c r="W722" s="88" t="s">
        <v>498</v>
      </c>
      <c r="X722" s="4" t="s">
        <v>7760</v>
      </c>
      <c r="Y722" s="88" t="s">
        <v>351</v>
      </c>
      <c r="Z722" s="4" t="s">
        <v>7761</v>
      </c>
      <c r="AA722" s="52" t="s">
        <v>15490</v>
      </c>
      <c r="AB722" s="3" t="s">
        <v>10621</v>
      </c>
      <c r="AC722" s="4" t="s">
        <v>10622</v>
      </c>
      <c r="AD722" s="4" t="s">
        <v>10623</v>
      </c>
      <c r="AE722" s="4" t="s">
        <v>10624</v>
      </c>
      <c r="AF722" s="4" t="s">
        <v>10625</v>
      </c>
      <c r="AG722" s="4" t="s">
        <v>10626</v>
      </c>
      <c r="AH722" s="8">
        <v>1</v>
      </c>
      <c r="AI722" s="4" t="s">
        <v>10627</v>
      </c>
      <c r="AJ722" s="4" t="s">
        <v>10628</v>
      </c>
      <c r="AK722" s="4" t="s">
        <v>59</v>
      </c>
      <c r="AL722" s="4" t="s">
        <v>10629</v>
      </c>
      <c r="AM722" s="9">
        <v>0.25</v>
      </c>
      <c r="AN722" s="9">
        <v>0.5</v>
      </c>
      <c r="AO722" s="9">
        <v>0.75</v>
      </c>
      <c r="AP722" s="9">
        <v>1</v>
      </c>
      <c r="AQ722" s="6">
        <v>4</v>
      </c>
      <c r="AR722" s="5" t="s">
        <v>10630</v>
      </c>
      <c r="AS722" s="5" t="s">
        <v>10631</v>
      </c>
      <c r="AT722" s="5" t="s">
        <v>10632</v>
      </c>
      <c r="AU722" s="5" t="s">
        <v>10633</v>
      </c>
      <c r="AV722" s="5" t="s">
        <v>10634</v>
      </c>
      <c r="AW722" s="5" t="s">
        <v>10635</v>
      </c>
      <c r="AX722" s="5" t="s">
        <v>10636</v>
      </c>
      <c r="AY722" s="5" t="s">
        <v>10637</v>
      </c>
      <c r="AZ722" s="5" t="s">
        <v>10635</v>
      </c>
      <c r="BA722" s="5" t="s">
        <v>10636</v>
      </c>
      <c r="BB722" s="5" t="s">
        <v>10638</v>
      </c>
      <c r="BC722" s="5" t="s">
        <v>10632</v>
      </c>
      <c r="BD722" s="5" t="s">
        <v>10633</v>
      </c>
      <c r="BE722" s="5" t="s">
        <v>229</v>
      </c>
      <c r="BF722" s="5" t="s">
        <v>229</v>
      </c>
      <c r="BG722" s="5" t="s">
        <v>229</v>
      </c>
      <c r="BH722" s="5" t="s">
        <v>229</v>
      </c>
      <c r="BI722" s="5" t="s">
        <v>229</v>
      </c>
      <c r="BJ722" s="5" t="s">
        <v>229</v>
      </c>
      <c r="BK722" s="5" t="s">
        <v>229</v>
      </c>
      <c r="BL722" s="5" t="s">
        <v>229</v>
      </c>
      <c r="BM722" s="5" t="s">
        <v>229</v>
      </c>
      <c r="BN722" s="5" t="s">
        <v>229</v>
      </c>
      <c r="BO722" s="5" t="s">
        <v>229</v>
      </c>
      <c r="BP722" s="5" t="s">
        <v>229</v>
      </c>
      <c r="BQ722" s="5" t="s">
        <v>229</v>
      </c>
      <c r="BR722" s="5" t="s">
        <v>229</v>
      </c>
      <c r="BS722" s="5" t="s">
        <v>229</v>
      </c>
      <c r="BT722" s="5" t="s">
        <v>229</v>
      </c>
      <c r="BU722" s="5" t="s">
        <v>229</v>
      </c>
      <c r="BV722" s="4" t="s">
        <v>229</v>
      </c>
      <c r="BY722" s="67">
        <v>30517826</v>
      </c>
    </row>
    <row r="723" spans="1:77" ht="15.75" hidden="1">
      <c r="A723" s="49" t="str">
        <f>B723&amp;COUNTIF($B$3:B723,B723)</f>
        <v>10C0012</v>
      </c>
      <c r="B723" s="3" t="s">
        <v>10611</v>
      </c>
      <c r="C723" s="4" t="s">
        <v>10612</v>
      </c>
      <c r="D723" s="4" t="s">
        <v>10613</v>
      </c>
      <c r="E723" s="4" t="s">
        <v>10614</v>
      </c>
      <c r="F723" s="4" t="s">
        <v>10615</v>
      </c>
      <c r="G723" s="4" t="s">
        <v>10616</v>
      </c>
      <c r="H723" s="3" t="s">
        <v>10639</v>
      </c>
      <c r="I723" s="4" t="s">
        <v>10640</v>
      </c>
      <c r="J723" s="4" t="s">
        <v>10641</v>
      </c>
      <c r="K723" s="5" t="s">
        <v>10642</v>
      </c>
      <c r="L723" s="6">
        <v>3</v>
      </c>
      <c r="M723" s="5" t="s">
        <v>126</v>
      </c>
      <c r="N723" s="88">
        <v>3</v>
      </c>
      <c r="O723" s="5" t="s">
        <v>141</v>
      </c>
      <c r="P723" s="88">
        <v>2</v>
      </c>
      <c r="Q723" s="5" t="s">
        <v>195</v>
      </c>
      <c r="R723" s="88">
        <v>11</v>
      </c>
      <c r="S723" s="4" t="s">
        <v>631</v>
      </c>
      <c r="T723" s="66" t="str">
        <f t="shared" si="11"/>
        <v>11. Ciudades y comunidades sostenibles</v>
      </c>
      <c r="U723" s="88" t="s">
        <v>528</v>
      </c>
      <c r="V723" s="4" t="s">
        <v>578</v>
      </c>
      <c r="W723" s="88" t="s">
        <v>498</v>
      </c>
      <c r="X723" s="4" t="s">
        <v>7760</v>
      </c>
      <c r="Y723" s="88" t="s">
        <v>351</v>
      </c>
      <c r="Z723" s="4" t="s">
        <v>7761</v>
      </c>
      <c r="AA723" s="52" t="s">
        <v>15490</v>
      </c>
      <c r="AB723" s="3" t="s">
        <v>10643</v>
      </c>
      <c r="AC723" s="4" t="s">
        <v>10644</v>
      </c>
      <c r="AD723" s="4" t="s">
        <v>10645</v>
      </c>
      <c r="AE723" s="4" t="s">
        <v>7322</v>
      </c>
      <c r="AF723" s="4" t="s">
        <v>10646</v>
      </c>
      <c r="AG723" s="4" t="s">
        <v>10647</v>
      </c>
      <c r="AH723" s="8">
        <v>1</v>
      </c>
      <c r="AI723" s="4" t="s">
        <v>10648</v>
      </c>
      <c r="AJ723" s="4" t="s">
        <v>10649</v>
      </c>
      <c r="AK723" s="4" t="s">
        <v>59</v>
      </c>
      <c r="AL723" s="4" t="s">
        <v>10650</v>
      </c>
      <c r="AM723" s="9">
        <v>0.25</v>
      </c>
      <c r="AN723" s="9">
        <v>0.5</v>
      </c>
      <c r="AO723" s="9">
        <v>0.75</v>
      </c>
      <c r="AP723" s="9">
        <v>1</v>
      </c>
      <c r="AQ723" s="3" t="s">
        <v>10651</v>
      </c>
      <c r="AR723" s="5" t="s">
        <v>10652</v>
      </c>
      <c r="AS723" s="5" t="s">
        <v>10653</v>
      </c>
      <c r="AT723" s="5" t="s">
        <v>10654</v>
      </c>
      <c r="AU723" s="5" t="s">
        <v>10655</v>
      </c>
      <c r="AV723" s="5" t="s">
        <v>10656</v>
      </c>
      <c r="AW723" s="5" t="s">
        <v>10654</v>
      </c>
      <c r="AX723" s="5" t="s">
        <v>10655</v>
      </c>
      <c r="AY723" s="5" t="s">
        <v>10657</v>
      </c>
      <c r="AZ723" s="5" t="s">
        <v>10654</v>
      </c>
      <c r="BA723" s="5" t="s">
        <v>10655</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5" t="s">
        <v>229</v>
      </c>
      <c r="BO723" s="5" t="s">
        <v>229</v>
      </c>
      <c r="BP723" s="5" t="s">
        <v>229</v>
      </c>
      <c r="BQ723" s="5" t="s">
        <v>229</v>
      </c>
      <c r="BR723" s="5" t="s">
        <v>229</v>
      </c>
      <c r="BS723" s="5" t="s">
        <v>229</v>
      </c>
      <c r="BT723" s="5" t="s">
        <v>229</v>
      </c>
      <c r="BU723" s="5" t="s">
        <v>229</v>
      </c>
      <c r="BV723" s="4" t="s">
        <v>229</v>
      </c>
      <c r="BY723" s="67">
        <v>12725215</v>
      </c>
    </row>
    <row r="724" spans="1:77" ht="15.75" hidden="1">
      <c r="A724" s="49" t="str">
        <f>B724&amp;COUNTIF($B$3:B724,B724)</f>
        <v>10C0013</v>
      </c>
      <c r="B724" s="3" t="s">
        <v>10611</v>
      </c>
      <c r="C724" s="4" t="s">
        <v>10612</v>
      </c>
      <c r="D724" s="4" t="s">
        <v>10613</v>
      </c>
      <c r="E724" s="4" t="s">
        <v>10614</v>
      </c>
      <c r="F724" s="4" t="s">
        <v>10615</v>
      </c>
      <c r="G724" s="4" t="s">
        <v>10616</v>
      </c>
      <c r="H724" s="3" t="s">
        <v>10658</v>
      </c>
      <c r="I724" s="4" t="s">
        <v>10659</v>
      </c>
      <c r="J724" s="4" t="s">
        <v>10660</v>
      </c>
      <c r="K724" s="5" t="s">
        <v>10661</v>
      </c>
      <c r="L724" s="6">
        <v>3</v>
      </c>
      <c r="M724" s="5" t="s">
        <v>126</v>
      </c>
      <c r="N724" s="88">
        <v>2</v>
      </c>
      <c r="O724" s="4" t="s">
        <v>10662</v>
      </c>
      <c r="P724" s="88">
        <v>1</v>
      </c>
      <c r="Q724" s="4" t="s">
        <v>191</v>
      </c>
      <c r="R724" s="88">
        <v>11</v>
      </c>
      <c r="S724" s="4" t="s">
        <v>631</v>
      </c>
      <c r="T724" s="66" t="str">
        <f t="shared" si="11"/>
        <v>11. Ciudades y comunidades sostenibles</v>
      </c>
      <c r="U724" s="88" t="s">
        <v>528</v>
      </c>
      <c r="V724" s="4" t="s">
        <v>578</v>
      </c>
      <c r="W724" s="88" t="s">
        <v>498</v>
      </c>
      <c r="X724" s="4" t="s">
        <v>7760</v>
      </c>
      <c r="Y724" s="88" t="s">
        <v>351</v>
      </c>
      <c r="Z724" s="4" t="s">
        <v>7761</v>
      </c>
      <c r="AA724" s="52" t="s">
        <v>15490</v>
      </c>
      <c r="AB724" s="3">
        <v>266</v>
      </c>
      <c r="AC724" s="4" t="s">
        <v>10663</v>
      </c>
      <c r="AD724" s="4" t="s">
        <v>10664</v>
      </c>
      <c r="AE724" s="4" t="s">
        <v>10665</v>
      </c>
      <c r="AF724" s="4" t="s">
        <v>10666</v>
      </c>
      <c r="AG724" s="4" t="s">
        <v>10667</v>
      </c>
      <c r="AH724" s="8">
        <v>1</v>
      </c>
      <c r="AI724" s="4" t="s">
        <v>10668</v>
      </c>
      <c r="AJ724" s="4" t="s">
        <v>10669</v>
      </c>
      <c r="AK724" s="4" t="s">
        <v>59</v>
      </c>
      <c r="AL724" s="4" t="s">
        <v>10670</v>
      </c>
      <c r="AM724" s="8">
        <v>0</v>
      </c>
      <c r="AN724" s="8">
        <v>0</v>
      </c>
      <c r="AO724" s="8">
        <v>0</v>
      </c>
      <c r="AP724" s="9">
        <v>1</v>
      </c>
      <c r="AQ724" s="6">
        <v>4</v>
      </c>
      <c r="AR724" s="5" t="s">
        <v>10671</v>
      </c>
      <c r="AS724" s="5" t="s">
        <v>10672</v>
      </c>
      <c r="AT724" s="5" t="s">
        <v>10673</v>
      </c>
      <c r="AU724" s="5" t="s">
        <v>10674</v>
      </c>
      <c r="AV724" s="5" t="s">
        <v>10675</v>
      </c>
      <c r="AW724" s="5" t="s">
        <v>10632</v>
      </c>
      <c r="AX724" s="5" t="s">
        <v>10633</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5" t="s">
        <v>229</v>
      </c>
      <c r="BO724" s="5" t="s">
        <v>229</v>
      </c>
      <c r="BP724" s="5" t="s">
        <v>229</v>
      </c>
      <c r="BQ724" s="5" t="s">
        <v>229</v>
      </c>
      <c r="BR724" s="5" t="s">
        <v>229</v>
      </c>
      <c r="BS724" s="5" t="s">
        <v>229</v>
      </c>
      <c r="BT724" s="5" t="s">
        <v>229</v>
      </c>
      <c r="BU724" s="5" t="s">
        <v>229</v>
      </c>
      <c r="BV724" s="4" t="s">
        <v>229</v>
      </c>
      <c r="BY724" s="67">
        <v>474015221.12</v>
      </c>
    </row>
    <row r="725" spans="1:77" ht="15.75" hidden="1">
      <c r="A725" s="49" t="str">
        <f>B725&amp;COUNTIF($B$3:B725,B725)</f>
        <v>10C0014</v>
      </c>
      <c r="B725" s="3" t="s">
        <v>10611</v>
      </c>
      <c r="C725" s="4" t="s">
        <v>10612</v>
      </c>
      <c r="D725" s="4" t="s">
        <v>10613</v>
      </c>
      <c r="E725" s="4" t="s">
        <v>10614</v>
      </c>
      <c r="F725" s="4" t="s">
        <v>10615</v>
      </c>
      <c r="G725" s="4" t="s">
        <v>10616</v>
      </c>
      <c r="H725" s="3" t="s">
        <v>10676</v>
      </c>
      <c r="I725" s="4" t="s">
        <v>10677</v>
      </c>
      <c r="J725" s="4" t="s">
        <v>10678</v>
      </c>
      <c r="K725" s="5" t="s">
        <v>10679</v>
      </c>
      <c r="L725" s="6">
        <v>3</v>
      </c>
      <c r="M725" s="5" t="s">
        <v>126</v>
      </c>
      <c r="N725" s="88">
        <v>2</v>
      </c>
      <c r="O725" s="5" t="s">
        <v>10662</v>
      </c>
      <c r="P725" s="88">
        <v>6</v>
      </c>
      <c r="Q725" s="5" t="s">
        <v>193</v>
      </c>
      <c r="R725" s="88">
        <v>11</v>
      </c>
      <c r="S725" s="4" t="s">
        <v>631</v>
      </c>
      <c r="T725" s="66" t="str">
        <f t="shared" si="11"/>
        <v>11. Ciudades y comunidades sostenibles</v>
      </c>
      <c r="U725" s="88" t="s">
        <v>528</v>
      </c>
      <c r="V725" s="4" t="s">
        <v>578</v>
      </c>
      <c r="W725" s="88" t="s">
        <v>498</v>
      </c>
      <c r="X725" s="4" t="s">
        <v>7760</v>
      </c>
      <c r="Y725" s="88" t="s">
        <v>351</v>
      </c>
      <c r="Z725" s="4" t="s">
        <v>7761</v>
      </c>
      <c r="AA725" s="52" t="s">
        <v>15490</v>
      </c>
      <c r="AB725" s="3" t="s">
        <v>10680</v>
      </c>
      <c r="AC725" s="4" t="s">
        <v>10681</v>
      </c>
      <c r="AD725" s="4" t="s">
        <v>10682</v>
      </c>
      <c r="AE725" s="4" t="s">
        <v>10683</v>
      </c>
      <c r="AF725" s="4" t="s">
        <v>10684</v>
      </c>
      <c r="AG725" s="4" t="s">
        <v>10685</v>
      </c>
      <c r="AH725" s="8">
        <v>1</v>
      </c>
      <c r="AI725" s="4" t="s">
        <v>10686</v>
      </c>
      <c r="AJ725" s="4" t="s">
        <v>10687</v>
      </c>
      <c r="AK725" s="4" t="s">
        <v>59</v>
      </c>
      <c r="AL725" s="4" t="s">
        <v>10688</v>
      </c>
      <c r="AM725" s="9">
        <v>0.22800000000000001</v>
      </c>
      <c r="AN725" s="9">
        <v>0.46400000000000002</v>
      </c>
      <c r="AO725" s="9">
        <v>0.73199999999999998</v>
      </c>
      <c r="AP725" s="9">
        <v>1</v>
      </c>
      <c r="AQ725" s="3" t="s">
        <v>10689</v>
      </c>
      <c r="AR725" s="5" t="s">
        <v>10690</v>
      </c>
      <c r="AS725" s="5" t="s">
        <v>10691</v>
      </c>
      <c r="AT725" s="5" t="s">
        <v>10692</v>
      </c>
      <c r="AU725" s="5" t="s">
        <v>10693</v>
      </c>
      <c r="AV725" s="5" t="s">
        <v>10694</v>
      </c>
      <c r="AW725" s="5" t="s">
        <v>10692</v>
      </c>
      <c r="AX725" s="5" t="s">
        <v>10693</v>
      </c>
      <c r="AY725" s="5" t="s">
        <v>10695</v>
      </c>
      <c r="AZ725" s="5" t="s">
        <v>10696</v>
      </c>
      <c r="BA725" s="5" t="s">
        <v>10697</v>
      </c>
      <c r="BB725" s="5" t="s">
        <v>10698</v>
      </c>
      <c r="BC725" s="5" t="s">
        <v>10699</v>
      </c>
      <c r="BD725" s="5" t="s">
        <v>10700</v>
      </c>
      <c r="BE725" s="5" t="s">
        <v>10701</v>
      </c>
      <c r="BF725" s="5" t="s">
        <v>10702</v>
      </c>
      <c r="BG725" s="5" t="s">
        <v>10703</v>
      </c>
      <c r="BH725" s="5" t="s">
        <v>10704</v>
      </c>
      <c r="BI725" s="5" t="s">
        <v>10705</v>
      </c>
      <c r="BJ725" s="5" t="s">
        <v>10706</v>
      </c>
      <c r="BK725" s="5" t="s">
        <v>10707</v>
      </c>
      <c r="BL725" s="5" t="s">
        <v>10708</v>
      </c>
      <c r="BM725" s="5" t="s">
        <v>10709</v>
      </c>
      <c r="BN725" s="5" t="s">
        <v>10710</v>
      </c>
      <c r="BO725" s="5" t="s">
        <v>10708</v>
      </c>
      <c r="BP725" s="5" t="s">
        <v>10709</v>
      </c>
      <c r="BQ725" s="5" t="s">
        <v>229</v>
      </c>
      <c r="BR725" s="5" t="s">
        <v>229</v>
      </c>
      <c r="BS725" s="5" t="s">
        <v>229</v>
      </c>
      <c r="BT725" s="5" t="s">
        <v>229</v>
      </c>
      <c r="BU725" s="5" t="s">
        <v>229</v>
      </c>
      <c r="BV725" s="4" t="s">
        <v>229</v>
      </c>
      <c r="BY725" s="67">
        <v>42800</v>
      </c>
    </row>
    <row r="726" spans="1:77" ht="15.75" hidden="1">
      <c r="A726" s="49" t="str">
        <f>B726&amp;COUNTIF($B$3:B726,B726)</f>
        <v>10C0015</v>
      </c>
      <c r="B726" s="3" t="s">
        <v>10611</v>
      </c>
      <c r="C726" s="4" t="s">
        <v>10612</v>
      </c>
      <c r="D726" s="4" t="s">
        <v>10613</v>
      </c>
      <c r="E726" s="4" t="s">
        <v>10614</v>
      </c>
      <c r="F726" s="4" t="s">
        <v>10615</v>
      </c>
      <c r="G726" s="4" t="s">
        <v>10616</v>
      </c>
      <c r="H726" s="3" t="s">
        <v>14</v>
      </c>
      <c r="I726" s="4" t="s">
        <v>16</v>
      </c>
      <c r="J726" s="4" t="s">
        <v>10711</v>
      </c>
      <c r="K726" s="5" t="s">
        <v>10712</v>
      </c>
      <c r="L726" s="6">
        <v>3</v>
      </c>
      <c r="M726" s="5" t="s">
        <v>126</v>
      </c>
      <c r="N726" s="88">
        <v>1</v>
      </c>
      <c r="O726" s="4" t="s">
        <v>139</v>
      </c>
      <c r="P726" s="88">
        <v>1</v>
      </c>
      <c r="Q726" s="4" t="s">
        <v>187</v>
      </c>
      <c r="R726" s="88">
        <v>16</v>
      </c>
      <c r="S726" s="4" t="s">
        <v>31</v>
      </c>
      <c r="T726" s="66" t="str">
        <f t="shared" si="11"/>
        <v>16. Paz, justicia e instituciones sólidas</v>
      </c>
      <c r="U726" s="88" t="s">
        <v>528</v>
      </c>
      <c r="V726" s="4" t="s">
        <v>578</v>
      </c>
      <c r="W726" s="88" t="s">
        <v>497</v>
      </c>
      <c r="X726" s="4" t="s">
        <v>579</v>
      </c>
      <c r="Y726" s="88" t="s">
        <v>349</v>
      </c>
      <c r="Z726" s="4" t="s">
        <v>8947</v>
      </c>
      <c r="AA726" s="52" t="s">
        <v>15494</v>
      </c>
      <c r="AB726" s="3" t="s">
        <v>42</v>
      </c>
      <c r="AC726" s="4" t="s">
        <v>44</v>
      </c>
      <c r="AD726" s="4" t="s">
        <v>10713</v>
      </c>
      <c r="AE726" s="4" t="s">
        <v>10714</v>
      </c>
      <c r="AF726" s="4" t="s">
        <v>10715</v>
      </c>
      <c r="AG726" s="4" t="s">
        <v>10716</v>
      </c>
      <c r="AH726" s="3">
        <v>30</v>
      </c>
      <c r="AI726" s="4" t="s">
        <v>10717</v>
      </c>
      <c r="AJ726" s="4" t="s">
        <v>10718</v>
      </c>
      <c r="AK726" s="4" t="s">
        <v>730</v>
      </c>
      <c r="AL726" s="4" t="s">
        <v>10719</v>
      </c>
      <c r="AM726" s="3">
        <v>7</v>
      </c>
      <c r="AN726" s="3">
        <v>7</v>
      </c>
      <c r="AO726" s="3">
        <v>8</v>
      </c>
      <c r="AP726" s="3">
        <v>8</v>
      </c>
      <c r="AQ726" s="3" t="s">
        <v>10720</v>
      </c>
      <c r="AR726" s="5" t="s">
        <v>362</v>
      </c>
      <c r="AS726" s="5" t="s">
        <v>10721</v>
      </c>
      <c r="AT726" s="5" t="s">
        <v>10722</v>
      </c>
      <c r="AU726" s="5" t="s">
        <v>10723</v>
      </c>
      <c r="AV726" s="5" t="s">
        <v>229</v>
      </c>
      <c r="AW726" s="5" t="s">
        <v>229</v>
      </c>
      <c r="AX726" s="5" t="s">
        <v>229</v>
      </c>
      <c r="AY726" s="5" t="s">
        <v>229</v>
      </c>
      <c r="AZ726" s="5" t="s">
        <v>229</v>
      </c>
      <c r="BA726" s="5" t="s">
        <v>229</v>
      </c>
      <c r="BB726" s="5" t="s">
        <v>229</v>
      </c>
      <c r="BC726" s="5" t="s">
        <v>229</v>
      </c>
      <c r="BD726" s="5" t="s">
        <v>229</v>
      </c>
      <c r="BE726" s="5" t="s">
        <v>229</v>
      </c>
      <c r="BF726" s="5" t="s">
        <v>229</v>
      </c>
      <c r="BG726" s="5" t="s">
        <v>229</v>
      </c>
      <c r="BH726" s="5" t="s">
        <v>229</v>
      </c>
      <c r="BI726" s="5" t="s">
        <v>229</v>
      </c>
      <c r="BJ726" s="5" t="s">
        <v>229</v>
      </c>
      <c r="BK726" s="5" t="s">
        <v>229</v>
      </c>
      <c r="BL726" s="5" t="s">
        <v>229</v>
      </c>
      <c r="BM726" s="5" t="s">
        <v>229</v>
      </c>
      <c r="BN726" s="5" t="s">
        <v>229</v>
      </c>
      <c r="BO726" s="5" t="s">
        <v>229</v>
      </c>
      <c r="BP726" s="5" t="s">
        <v>229</v>
      </c>
      <c r="BQ726" s="5" t="s">
        <v>229</v>
      </c>
      <c r="BR726" s="5" t="s">
        <v>229</v>
      </c>
      <c r="BS726" s="5" t="s">
        <v>229</v>
      </c>
      <c r="BT726" s="5" t="s">
        <v>229</v>
      </c>
      <c r="BU726" s="5" t="s">
        <v>229</v>
      </c>
      <c r="BV726" s="4" t="s">
        <v>229</v>
      </c>
      <c r="BY726" s="67">
        <v>793245667</v>
      </c>
    </row>
    <row r="727" spans="1:77" ht="15.75" hidden="1">
      <c r="A727" s="49" t="str">
        <f>B727&amp;COUNTIF($B$3:B727,B727)</f>
        <v>10C0016</v>
      </c>
      <c r="B727" s="3" t="s">
        <v>10611</v>
      </c>
      <c r="C727" s="4" t="s">
        <v>10612</v>
      </c>
      <c r="D727" s="4" t="s">
        <v>10613</v>
      </c>
      <c r="E727" s="4" t="s">
        <v>10614</v>
      </c>
      <c r="F727" s="4" t="s">
        <v>10615</v>
      </c>
      <c r="G727" s="4" t="s">
        <v>10616</v>
      </c>
      <c r="H727" s="3" t="s">
        <v>231</v>
      </c>
      <c r="I727" s="4" t="s">
        <v>232</v>
      </c>
      <c r="J727" s="4" t="s">
        <v>10724</v>
      </c>
      <c r="K727" s="5" t="s">
        <v>10725</v>
      </c>
      <c r="L727" s="6">
        <v>3</v>
      </c>
      <c r="M727" s="5" t="s">
        <v>126</v>
      </c>
      <c r="N727" s="88">
        <v>3</v>
      </c>
      <c r="O727" s="5" t="s">
        <v>141</v>
      </c>
      <c r="P727" s="88">
        <v>2</v>
      </c>
      <c r="Q727" s="5" t="s">
        <v>195</v>
      </c>
      <c r="R727" s="88">
        <v>16</v>
      </c>
      <c r="S727" s="4" t="s">
        <v>31</v>
      </c>
      <c r="T727" s="66" t="str">
        <f t="shared" si="11"/>
        <v>16. Paz, justicia e instituciones sólidas</v>
      </c>
      <c r="U727" s="88" t="s">
        <v>497</v>
      </c>
      <c r="V727" s="4" t="s">
        <v>34</v>
      </c>
      <c r="W727" s="88" t="s">
        <v>3581</v>
      </c>
      <c r="X727" s="4" t="s">
        <v>235</v>
      </c>
      <c r="Y727" s="88" t="s">
        <v>349</v>
      </c>
      <c r="Z727" s="4" t="s">
        <v>236</v>
      </c>
      <c r="AA727" s="52" t="s">
        <v>15449</v>
      </c>
      <c r="AB727" s="3" t="s">
        <v>237</v>
      </c>
      <c r="AC727" s="4" t="s">
        <v>238</v>
      </c>
      <c r="AD727" s="4" t="s">
        <v>10726</v>
      </c>
      <c r="AE727" s="4" t="s">
        <v>10727</v>
      </c>
      <c r="AF727" s="4" t="s">
        <v>10728</v>
      </c>
      <c r="AG727" s="4" t="s">
        <v>10729</v>
      </c>
      <c r="AH727" s="3">
        <v>1</v>
      </c>
      <c r="AI727" s="4" t="s">
        <v>10730</v>
      </c>
      <c r="AJ727" s="4" t="s">
        <v>10731</v>
      </c>
      <c r="AK727" s="4" t="s">
        <v>844</v>
      </c>
      <c r="AL727" s="4" t="s">
        <v>10732</v>
      </c>
      <c r="AM727" s="8">
        <v>0</v>
      </c>
      <c r="AN727" s="8">
        <v>0</v>
      </c>
      <c r="AO727" s="8">
        <v>0</v>
      </c>
      <c r="AP727" s="8">
        <v>1</v>
      </c>
      <c r="AQ727" s="3" t="s">
        <v>10733</v>
      </c>
      <c r="AR727" s="5" t="s">
        <v>10734</v>
      </c>
      <c r="AS727" s="5" t="s">
        <v>10735</v>
      </c>
      <c r="AT727" s="5" t="s">
        <v>10736</v>
      </c>
      <c r="AU727" s="5" t="s">
        <v>10737</v>
      </c>
      <c r="AV727" s="5" t="s">
        <v>10738</v>
      </c>
      <c r="AW727" s="5" t="s">
        <v>10736</v>
      </c>
      <c r="AX727" s="5" t="s">
        <v>10737</v>
      </c>
      <c r="AY727" s="5" t="s">
        <v>10739</v>
      </c>
      <c r="AZ727" s="5" t="s">
        <v>10736</v>
      </c>
      <c r="BA727" s="5" t="s">
        <v>10737</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5" t="s">
        <v>229</v>
      </c>
      <c r="BO727" s="5" t="s">
        <v>229</v>
      </c>
      <c r="BP727" s="5" t="s">
        <v>229</v>
      </c>
      <c r="BQ727" s="5" t="s">
        <v>229</v>
      </c>
      <c r="BR727" s="5" t="s">
        <v>229</v>
      </c>
      <c r="BS727" s="5" t="s">
        <v>229</v>
      </c>
      <c r="BT727" s="5" t="s">
        <v>229</v>
      </c>
      <c r="BU727" s="5" t="s">
        <v>229</v>
      </c>
      <c r="BV727" s="4" t="s">
        <v>229</v>
      </c>
      <c r="BY727" s="67">
        <v>200000</v>
      </c>
    </row>
    <row r="728" spans="1:77" ht="15.75" hidden="1">
      <c r="A728" s="49" t="str">
        <f>B728&amp;COUNTIF($B$3:B728,B728)</f>
        <v>10C0017</v>
      </c>
      <c r="B728" s="3" t="s">
        <v>10611</v>
      </c>
      <c r="C728" s="4" t="s">
        <v>10612</v>
      </c>
      <c r="D728" s="4" t="s">
        <v>10613</v>
      </c>
      <c r="E728" s="4" t="s">
        <v>10614</v>
      </c>
      <c r="F728" s="4" t="s">
        <v>10615</v>
      </c>
      <c r="G728" s="4" t="s">
        <v>10616</v>
      </c>
      <c r="H728" s="3" t="s">
        <v>248</v>
      </c>
      <c r="I728" s="4" t="s">
        <v>249</v>
      </c>
      <c r="J728" s="4" t="s">
        <v>10740</v>
      </c>
      <c r="K728" s="5" t="s">
        <v>10741</v>
      </c>
      <c r="L728" s="6">
        <v>3</v>
      </c>
      <c r="M728" s="5" t="s">
        <v>126</v>
      </c>
      <c r="N728" s="88" t="s">
        <v>528</v>
      </c>
      <c r="O728" s="4" t="s">
        <v>141</v>
      </c>
      <c r="P728" s="88" t="s">
        <v>349</v>
      </c>
      <c r="Q728" s="4" t="s">
        <v>195</v>
      </c>
      <c r="R728" s="88">
        <v>16</v>
      </c>
      <c r="S728" s="4" t="s">
        <v>31</v>
      </c>
      <c r="T728" s="66" t="str">
        <f t="shared" si="11"/>
        <v>16. Paz, justicia e instituciones sólidas</v>
      </c>
      <c r="U728" s="88" t="s">
        <v>528</v>
      </c>
      <c r="V728" s="4" t="s">
        <v>34</v>
      </c>
      <c r="W728" s="88" t="s">
        <v>498</v>
      </c>
      <c r="X728" s="4" t="s">
        <v>37</v>
      </c>
      <c r="Y728" s="88" t="s">
        <v>351</v>
      </c>
      <c r="Z728" s="4" t="s">
        <v>252</v>
      </c>
      <c r="AA728" s="52" t="s">
        <v>15490</v>
      </c>
      <c r="AB728" s="3" t="s">
        <v>253</v>
      </c>
      <c r="AC728" s="4" t="s">
        <v>254</v>
      </c>
      <c r="AD728" s="4" t="s">
        <v>10742</v>
      </c>
      <c r="AE728" s="4" t="s">
        <v>10743</v>
      </c>
      <c r="AF728" s="4" t="s">
        <v>10744</v>
      </c>
      <c r="AG728" s="4" t="s">
        <v>10745</v>
      </c>
      <c r="AH728" s="3">
        <v>30</v>
      </c>
      <c r="AI728" s="4" t="s">
        <v>10746</v>
      </c>
      <c r="AJ728" s="4" t="s">
        <v>10747</v>
      </c>
      <c r="AK728" s="4" t="s">
        <v>844</v>
      </c>
      <c r="AL728" s="4" t="s">
        <v>10748</v>
      </c>
      <c r="AM728" s="3">
        <v>8</v>
      </c>
      <c r="AN728" s="3">
        <v>8</v>
      </c>
      <c r="AO728" s="3">
        <v>8</v>
      </c>
      <c r="AP728" s="3">
        <v>6</v>
      </c>
      <c r="AQ728" s="3" t="s">
        <v>10749</v>
      </c>
      <c r="AR728" s="5" t="s">
        <v>10750</v>
      </c>
      <c r="AS728" s="5" t="s">
        <v>10751</v>
      </c>
      <c r="AT728" s="5" t="s">
        <v>10752</v>
      </c>
      <c r="AU728" s="5" t="s">
        <v>10753</v>
      </c>
      <c r="AV728" s="5" t="s">
        <v>10754</v>
      </c>
      <c r="AW728" s="5" t="s">
        <v>10752</v>
      </c>
      <c r="AX728" s="5" t="s">
        <v>10753</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5" t="s">
        <v>229</v>
      </c>
      <c r="BQ728" s="5" t="s">
        <v>229</v>
      </c>
      <c r="BR728" s="5" t="s">
        <v>229</v>
      </c>
      <c r="BS728" s="5" t="s">
        <v>229</v>
      </c>
      <c r="BT728" s="5" t="s">
        <v>229</v>
      </c>
      <c r="BU728" s="5" t="s">
        <v>229</v>
      </c>
      <c r="BV728" s="4" t="s">
        <v>229</v>
      </c>
      <c r="BY728" s="67">
        <v>20000</v>
      </c>
    </row>
    <row r="729" spans="1:77" ht="15.75" hidden="1">
      <c r="A729" s="49" t="str">
        <f>B729&amp;COUNTIF($B$3:B729,B729)</f>
        <v>10C0018</v>
      </c>
      <c r="B729" s="3" t="s">
        <v>10611</v>
      </c>
      <c r="C729" s="4" t="s">
        <v>10612</v>
      </c>
      <c r="D729" s="4" t="s">
        <v>10613</v>
      </c>
      <c r="E729" s="4" t="s">
        <v>10614</v>
      </c>
      <c r="F729" s="4" t="s">
        <v>10615</v>
      </c>
      <c r="G729" s="4" t="s">
        <v>10616</v>
      </c>
      <c r="H729" s="3" t="s">
        <v>263</v>
      </c>
      <c r="I729" s="4" t="s">
        <v>264</v>
      </c>
      <c r="J729" s="4" t="s">
        <v>10755</v>
      </c>
      <c r="K729" s="5" t="s">
        <v>10756</v>
      </c>
      <c r="L729" s="6">
        <v>3</v>
      </c>
      <c r="M729" s="5" t="s">
        <v>126</v>
      </c>
      <c r="N729" s="88">
        <v>3</v>
      </c>
      <c r="O729" s="5" t="s">
        <v>141</v>
      </c>
      <c r="P729" s="88">
        <v>1</v>
      </c>
      <c r="Q729" s="5" t="s">
        <v>194</v>
      </c>
      <c r="R729" s="88">
        <v>5</v>
      </c>
      <c r="S729" s="4" t="s">
        <v>268</v>
      </c>
      <c r="T729" s="66" t="str">
        <f t="shared" si="11"/>
        <v xml:space="preserve">5. Igualdad de género </v>
      </c>
      <c r="U729" s="88" t="s">
        <v>497</v>
      </c>
      <c r="V729" s="4" t="s">
        <v>34</v>
      </c>
      <c r="W729" s="88" t="s">
        <v>349</v>
      </c>
      <c r="X729" s="4" t="s">
        <v>269</v>
      </c>
      <c r="Y729" s="88" t="s">
        <v>840</v>
      </c>
      <c r="Z729" s="4" t="s">
        <v>270</v>
      </c>
      <c r="AA729" s="52" t="s">
        <v>15450</v>
      </c>
      <c r="AB729" s="3" t="s">
        <v>271</v>
      </c>
      <c r="AC729" s="4" t="s">
        <v>272</v>
      </c>
      <c r="AD729" s="4" t="s">
        <v>10757</v>
      </c>
      <c r="AE729" s="4" t="s">
        <v>10758</v>
      </c>
      <c r="AF729" s="4" t="s">
        <v>10759</v>
      </c>
      <c r="AG729" s="4" t="s">
        <v>10760</v>
      </c>
      <c r="AH729" s="8">
        <v>1</v>
      </c>
      <c r="AI729" s="4" t="s">
        <v>10761</v>
      </c>
      <c r="AJ729" s="4" t="s">
        <v>10762</v>
      </c>
      <c r="AK729" s="4" t="s">
        <v>59</v>
      </c>
      <c r="AL729" s="4" t="s">
        <v>10763</v>
      </c>
      <c r="AM729" s="8">
        <v>0</v>
      </c>
      <c r="AN729" s="9">
        <v>0.3</v>
      </c>
      <c r="AO729" s="9">
        <v>0.6</v>
      </c>
      <c r="AP729" s="9">
        <v>1</v>
      </c>
      <c r="AQ729" s="6">
        <v>0.8</v>
      </c>
      <c r="AR729" s="5" t="s">
        <v>10764</v>
      </c>
      <c r="AS729" s="5" t="s">
        <v>10765</v>
      </c>
      <c r="AT729" s="5" t="s">
        <v>10766</v>
      </c>
      <c r="AU729" s="5" t="s">
        <v>10767</v>
      </c>
      <c r="AV729" s="5" t="s">
        <v>10768</v>
      </c>
      <c r="AW729" s="5" t="s">
        <v>10766</v>
      </c>
      <c r="AX729" s="5" t="s">
        <v>10767</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5" t="s">
        <v>229</v>
      </c>
      <c r="BQ729" s="5" t="s">
        <v>229</v>
      </c>
      <c r="BR729" s="5" t="s">
        <v>229</v>
      </c>
      <c r="BS729" s="5" t="s">
        <v>229</v>
      </c>
      <c r="BT729" s="5" t="s">
        <v>229</v>
      </c>
      <c r="BU729" s="5" t="s">
        <v>229</v>
      </c>
      <c r="BV729" s="4" t="s">
        <v>229</v>
      </c>
      <c r="BY729" s="67">
        <v>13152984</v>
      </c>
    </row>
    <row r="730" spans="1:77" ht="15.75" hidden="1">
      <c r="A730" s="49" t="str">
        <f>B730&amp;COUNTIF($B$3:B730,B730)</f>
        <v>10C0019</v>
      </c>
      <c r="B730" s="3" t="s">
        <v>10611</v>
      </c>
      <c r="C730" s="4" t="s">
        <v>10612</v>
      </c>
      <c r="D730" s="4" t="s">
        <v>10613</v>
      </c>
      <c r="E730" s="4" t="s">
        <v>10614</v>
      </c>
      <c r="F730" s="4" t="s">
        <v>10615</v>
      </c>
      <c r="G730" s="4" t="s">
        <v>10616</v>
      </c>
      <c r="H730" s="3" t="s">
        <v>345</v>
      </c>
      <c r="I730" s="4" t="s">
        <v>346</v>
      </c>
      <c r="J730" s="4" t="s">
        <v>347</v>
      </c>
      <c r="K730" s="5" t="s">
        <v>10811</v>
      </c>
      <c r="L730" s="6">
        <v>3</v>
      </c>
      <c r="M730" s="5" t="s">
        <v>126</v>
      </c>
      <c r="N730" s="88" t="s">
        <v>528</v>
      </c>
      <c r="O730" s="5" t="s">
        <v>141</v>
      </c>
      <c r="P730" s="88" t="s">
        <v>497</v>
      </c>
      <c r="Q730" s="5" t="s">
        <v>194</v>
      </c>
      <c r="R730" s="88" t="s">
        <v>1593</v>
      </c>
      <c r="S730" s="4" t="s">
        <v>286</v>
      </c>
      <c r="T730" s="66" t="str">
        <f t="shared" si="11"/>
        <v xml:space="preserve">10. Reducción de las desigualdades </v>
      </c>
      <c r="U730" s="88" t="s">
        <v>349</v>
      </c>
      <c r="V730" s="4" t="s">
        <v>350</v>
      </c>
      <c r="W730" s="88" t="s">
        <v>351</v>
      </c>
      <c r="X730" s="4" t="s">
        <v>352</v>
      </c>
      <c r="Y730" s="88" t="s">
        <v>353</v>
      </c>
      <c r="Z730" s="4" t="s">
        <v>354</v>
      </c>
      <c r="AA730" s="52" t="s">
        <v>1351</v>
      </c>
      <c r="AB730" s="3" t="s">
        <v>2510</v>
      </c>
      <c r="AC730" s="4" t="s">
        <v>355</v>
      </c>
      <c r="AD730" s="4" t="s">
        <v>356</v>
      </c>
      <c r="AE730" s="4" t="s">
        <v>357</v>
      </c>
      <c r="AF730" s="4" t="s">
        <v>358</v>
      </c>
      <c r="AG730" s="4" t="s">
        <v>359</v>
      </c>
      <c r="AH730" s="8">
        <v>1</v>
      </c>
      <c r="AI730" s="4" t="s">
        <v>360</v>
      </c>
      <c r="AJ730" s="4" t="s">
        <v>361</v>
      </c>
      <c r="AK730" s="4" t="s">
        <v>59</v>
      </c>
      <c r="AL730" s="4" t="s">
        <v>362</v>
      </c>
      <c r="AM730" s="3">
        <v>0</v>
      </c>
      <c r="AN730" s="3">
        <v>0.5</v>
      </c>
      <c r="AO730" s="3">
        <v>1</v>
      </c>
      <c r="AP730" s="3">
        <v>1</v>
      </c>
      <c r="AQ730" s="3">
        <v>1</v>
      </c>
      <c r="AR730" s="4" t="s">
        <v>363</v>
      </c>
      <c r="AS730" s="4" t="s">
        <v>364</v>
      </c>
      <c r="AT730" s="4" t="s">
        <v>362</v>
      </c>
      <c r="AU730" s="4" t="s">
        <v>362</v>
      </c>
      <c r="AV730" s="4"/>
      <c r="AW730" s="4"/>
      <c r="AX730" s="4"/>
      <c r="AY730" s="4"/>
      <c r="AZ730" s="4"/>
      <c r="BA730" s="4" t="s">
        <v>229</v>
      </c>
      <c r="BB730" s="4" t="s">
        <v>229</v>
      </c>
      <c r="BC730" s="4" t="s">
        <v>229</v>
      </c>
      <c r="BD730" s="4" t="s">
        <v>229</v>
      </c>
      <c r="BE730" s="4" t="s">
        <v>229</v>
      </c>
      <c r="BF730" s="4" t="s">
        <v>229</v>
      </c>
      <c r="BG730" s="4" t="s">
        <v>229</v>
      </c>
      <c r="BH730" s="4" t="s">
        <v>229</v>
      </c>
      <c r="BI730" s="4" t="s">
        <v>229</v>
      </c>
      <c r="BJ730" s="4" t="s">
        <v>229</v>
      </c>
      <c r="BK730" s="4" t="s">
        <v>229</v>
      </c>
      <c r="BL730" s="4" t="s">
        <v>229</v>
      </c>
      <c r="BM730" s="4" t="s">
        <v>229</v>
      </c>
      <c r="BN730" s="4" t="s">
        <v>229</v>
      </c>
      <c r="BO730" s="4" t="s">
        <v>229</v>
      </c>
      <c r="BP730" s="4" t="s">
        <v>229</v>
      </c>
      <c r="BQ730" s="4" t="s">
        <v>229</v>
      </c>
      <c r="BR730" s="4" t="s">
        <v>229</v>
      </c>
      <c r="BS730" s="4" t="s">
        <v>229</v>
      </c>
      <c r="BT730" s="4" t="s">
        <v>229</v>
      </c>
      <c r="BU730" s="4" t="s">
        <v>229</v>
      </c>
      <c r="BV730" s="4" t="s">
        <v>229</v>
      </c>
      <c r="BY730" s="67">
        <v>13152792</v>
      </c>
    </row>
    <row r="731" spans="1:77" ht="15.75" hidden="1">
      <c r="A731" s="49" t="str">
        <f>B731&amp;COUNTIF($B$3:B731,B731)</f>
        <v>10C00110</v>
      </c>
      <c r="B731" s="3" t="s">
        <v>10611</v>
      </c>
      <c r="C731" s="4" t="s">
        <v>10612</v>
      </c>
      <c r="D731" s="4" t="s">
        <v>10613</v>
      </c>
      <c r="E731" s="4" t="s">
        <v>10614</v>
      </c>
      <c r="F731" s="4" t="s">
        <v>10615</v>
      </c>
      <c r="G731" s="4" t="s">
        <v>10616</v>
      </c>
      <c r="H731" s="3" t="s">
        <v>10769</v>
      </c>
      <c r="I731" s="4" t="s">
        <v>10770</v>
      </c>
      <c r="J731" s="4" t="s">
        <v>10771</v>
      </c>
      <c r="K731" s="5" t="s">
        <v>10772</v>
      </c>
      <c r="L731" s="6">
        <v>3</v>
      </c>
      <c r="M731" s="5" t="s">
        <v>126</v>
      </c>
      <c r="N731" s="88">
        <v>1</v>
      </c>
      <c r="O731" s="5" t="s">
        <v>139</v>
      </c>
      <c r="P731" s="88">
        <v>1</v>
      </c>
      <c r="Q731" s="5" t="s">
        <v>187</v>
      </c>
      <c r="R731" s="88">
        <v>11</v>
      </c>
      <c r="S731" s="4" t="s">
        <v>631</v>
      </c>
      <c r="T731" s="66" t="str">
        <f t="shared" si="11"/>
        <v>11. Ciudades y comunidades sostenibles</v>
      </c>
      <c r="U731" s="88" t="s">
        <v>528</v>
      </c>
      <c r="V731" s="4" t="s">
        <v>578</v>
      </c>
      <c r="W731" s="88" t="s">
        <v>498</v>
      </c>
      <c r="X731" s="4" t="s">
        <v>7760</v>
      </c>
      <c r="Y731" s="88" t="s">
        <v>351</v>
      </c>
      <c r="Z731" s="4" t="s">
        <v>7761</v>
      </c>
      <c r="AA731" s="52" t="s">
        <v>15490</v>
      </c>
      <c r="AB731" s="3" t="s">
        <v>10773</v>
      </c>
      <c r="AC731" s="4" t="s">
        <v>10774</v>
      </c>
      <c r="AD731" s="4" t="s">
        <v>10775</v>
      </c>
      <c r="AE731" s="4" t="s">
        <v>10776</v>
      </c>
      <c r="AF731" s="4" t="s">
        <v>10777</v>
      </c>
      <c r="AG731" s="4" t="s">
        <v>10778</v>
      </c>
      <c r="AH731" s="3">
        <v>0.2</v>
      </c>
      <c r="AI731" s="4" t="s">
        <v>10779</v>
      </c>
      <c r="AJ731" s="4" t="s">
        <v>10780</v>
      </c>
      <c r="AK731" s="4" t="s">
        <v>471</v>
      </c>
      <c r="AL731" s="4" t="s">
        <v>10781</v>
      </c>
      <c r="AM731" s="8">
        <v>0</v>
      </c>
      <c r="AN731" s="8">
        <v>0.06</v>
      </c>
      <c r="AO731" s="8">
        <v>0.12</v>
      </c>
      <c r="AP731" s="8">
        <v>0.2</v>
      </c>
      <c r="AQ731" s="6">
        <v>0.8</v>
      </c>
      <c r="AR731" s="5" t="s">
        <v>10782</v>
      </c>
      <c r="AS731" s="5" t="s">
        <v>10783</v>
      </c>
      <c r="AT731" s="5" t="s">
        <v>10766</v>
      </c>
      <c r="AU731" s="5" t="s">
        <v>10784</v>
      </c>
      <c r="AV731" s="5" t="s">
        <v>10785</v>
      </c>
      <c r="AW731" s="5" t="s">
        <v>10786</v>
      </c>
      <c r="AX731" s="5" t="s">
        <v>10787</v>
      </c>
      <c r="AY731" s="5" t="s">
        <v>10788</v>
      </c>
      <c r="AZ731" s="5" t="s">
        <v>10786</v>
      </c>
      <c r="BA731" s="5" t="s">
        <v>10787</v>
      </c>
      <c r="BB731" s="5" t="s">
        <v>10789</v>
      </c>
      <c r="BC731" s="5" t="s">
        <v>10790</v>
      </c>
      <c r="BD731" s="5" t="s">
        <v>10791</v>
      </c>
      <c r="BE731" s="5" t="s">
        <v>10792</v>
      </c>
      <c r="BF731" s="5" t="s">
        <v>10790</v>
      </c>
      <c r="BG731" s="5" t="s">
        <v>10791</v>
      </c>
      <c r="BH731" s="5" t="s">
        <v>10793</v>
      </c>
      <c r="BI731" s="5" t="s">
        <v>10790</v>
      </c>
      <c r="BJ731" s="5" t="s">
        <v>10791</v>
      </c>
      <c r="BK731" s="5" t="s">
        <v>229</v>
      </c>
      <c r="BL731" s="5" t="s">
        <v>229</v>
      </c>
      <c r="BM731" s="5" t="s">
        <v>229</v>
      </c>
      <c r="BN731" s="5" t="s">
        <v>229</v>
      </c>
      <c r="BO731" s="5" t="s">
        <v>229</v>
      </c>
      <c r="BP731" s="5" t="s">
        <v>229</v>
      </c>
      <c r="BQ731" s="5" t="s">
        <v>229</v>
      </c>
      <c r="BR731" s="5" t="s">
        <v>229</v>
      </c>
      <c r="BS731" s="5" t="s">
        <v>229</v>
      </c>
      <c r="BT731" s="5" t="s">
        <v>229</v>
      </c>
      <c r="BU731" s="5" t="s">
        <v>229</v>
      </c>
      <c r="BV731" s="4" t="s">
        <v>229</v>
      </c>
      <c r="BY731" s="67">
        <v>12417984</v>
      </c>
    </row>
    <row r="732" spans="1:77" ht="15.75" hidden="1">
      <c r="A732" s="49" t="str">
        <f>B732&amp;COUNTIF($B$3:B732,B732)</f>
        <v>10C00111</v>
      </c>
      <c r="B732" s="3" t="s">
        <v>10611</v>
      </c>
      <c r="C732" s="4" t="s">
        <v>10612</v>
      </c>
      <c r="D732" s="4" t="s">
        <v>10613</v>
      </c>
      <c r="E732" s="4" t="s">
        <v>10614</v>
      </c>
      <c r="F732" s="4" t="s">
        <v>10615</v>
      </c>
      <c r="G732" s="4" t="s">
        <v>10616</v>
      </c>
      <c r="H732" s="3" t="s">
        <v>10794</v>
      </c>
      <c r="I732" s="4" t="s">
        <v>10795</v>
      </c>
      <c r="J732" s="4" t="s">
        <v>10796</v>
      </c>
      <c r="K732" s="5" t="s">
        <v>10797</v>
      </c>
      <c r="L732" s="6">
        <v>3</v>
      </c>
      <c r="M732" s="5" t="s">
        <v>126</v>
      </c>
      <c r="N732" s="88">
        <v>3</v>
      </c>
      <c r="O732" s="4" t="s">
        <v>141</v>
      </c>
      <c r="P732" s="88">
        <v>1</v>
      </c>
      <c r="Q732" s="4" t="s">
        <v>194</v>
      </c>
      <c r="R732" s="88">
        <v>11</v>
      </c>
      <c r="S732" s="4" t="s">
        <v>631</v>
      </c>
      <c r="T732" s="66" t="str">
        <f t="shared" si="11"/>
        <v>11. Ciudades y comunidades sostenibles</v>
      </c>
      <c r="U732" s="88" t="s">
        <v>528</v>
      </c>
      <c r="V732" s="4" t="s">
        <v>578</v>
      </c>
      <c r="W732" s="88" t="s">
        <v>498</v>
      </c>
      <c r="X732" s="4" t="s">
        <v>7760</v>
      </c>
      <c r="Y732" s="88" t="s">
        <v>351</v>
      </c>
      <c r="Z732" s="4" t="s">
        <v>7761</v>
      </c>
      <c r="AA732" s="52" t="s">
        <v>15490</v>
      </c>
      <c r="AB732" s="3" t="s">
        <v>10798</v>
      </c>
      <c r="AC732" s="4" t="s">
        <v>10799</v>
      </c>
      <c r="AD732" s="4" t="s">
        <v>10800</v>
      </c>
      <c r="AE732" s="4" t="s">
        <v>10801</v>
      </c>
      <c r="AF732" s="4" t="s">
        <v>10802</v>
      </c>
      <c r="AG732" s="4" t="s">
        <v>10803</v>
      </c>
      <c r="AH732" s="8">
        <v>1</v>
      </c>
      <c r="AI732" s="4" t="s">
        <v>10804</v>
      </c>
      <c r="AJ732" s="4" t="s">
        <v>10805</v>
      </c>
      <c r="AK732" s="4" t="s">
        <v>59</v>
      </c>
      <c r="AL732" s="4" t="s">
        <v>10806</v>
      </c>
      <c r="AM732" s="8">
        <v>0</v>
      </c>
      <c r="AN732" s="9">
        <v>0.222</v>
      </c>
      <c r="AO732" s="9">
        <v>0.55500000000000005</v>
      </c>
      <c r="AP732" s="9">
        <v>1</v>
      </c>
      <c r="AQ732" s="6">
        <v>4</v>
      </c>
      <c r="AR732" s="5" t="s">
        <v>10807</v>
      </c>
      <c r="AS732" s="5" t="s">
        <v>10808</v>
      </c>
      <c r="AT732" s="5" t="s">
        <v>10809</v>
      </c>
      <c r="AU732" s="5" t="s">
        <v>10810</v>
      </c>
      <c r="AV732" s="5" t="s">
        <v>229</v>
      </c>
      <c r="AW732" s="5" t="s">
        <v>229</v>
      </c>
      <c r="AX732" s="5" t="s">
        <v>229</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5" t="s">
        <v>229</v>
      </c>
      <c r="BQ732" s="5" t="s">
        <v>229</v>
      </c>
      <c r="BR732" s="5" t="s">
        <v>229</v>
      </c>
      <c r="BS732" s="5" t="s">
        <v>229</v>
      </c>
      <c r="BT732" s="5" t="s">
        <v>229</v>
      </c>
      <c r="BU732" s="5" t="s">
        <v>229</v>
      </c>
      <c r="BV732" s="4" t="s">
        <v>229</v>
      </c>
      <c r="BY732" s="67">
        <v>328338184</v>
      </c>
    </row>
    <row r="733" spans="1:77" ht="15.75" hidden="1">
      <c r="A733" s="49" t="str">
        <f>B733&amp;COUNTIF($B$3:B733,B733)</f>
        <v>10C00112</v>
      </c>
      <c r="B733" s="49" t="s">
        <v>10611</v>
      </c>
      <c r="C733" s="49"/>
      <c r="D733" s="49"/>
      <c r="E733" s="49"/>
      <c r="F733" s="49"/>
      <c r="G733" s="49"/>
      <c r="H733" s="49" t="s">
        <v>1243</v>
      </c>
      <c r="I733" s="49" t="s">
        <v>1244</v>
      </c>
      <c r="J733" s="49"/>
      <c r="K733" s="49" t="s">
        <v>15574</v>
      </c>
      <c r="L733" s="49">
        <v>3</v>
      </c>
      <c r="M733" s="49"/>
      <c r="N733" s="49">
        <v>2</v>
      </c>
      <c r="O733" s="49"/>
      <c r="P733" s="49">
        <v>1</v>
      </c>
      <c r="Q733" s="49"/>
      <c r="R733" s="49">
        <v>11</v>
      </c>
      <c r="S733" s="49" t="s">
        <v>631</v>
      </c>
      <c r="T733" s="66" t="str">
        <f t="shared" si="11"/>
        <v>11. Ciudades y comunidades sostenibles</v>
      </c>
      <c r="U733" s="49"/>
      <c r="V733" s="49"/>
      <c r="W733" s="49"/>
      <c r="X733" s="49"/>
      <c r="Y733" s="49"/>
      <c r="Z733" s="49"/>
      <c r="AA733" s="53" t="s">
        <v>15490</v>
      </c>
      <c r="AB733" s="49"/>
      <c r="AC733" s="49"/>
      <c r="AD733" s="49"/>
      <c r="AE733" s="49"/>
      <c r="AF733" s="49"/>
      <c r="AG733" s="49"/>
      <c r="AH733" s="24">
        <v>1</v>
      </c>
      <c r="AI733" s="49" t="s">
        <v>15575</v>
      </c>
      <c r="AJ733" s="49" t="s">
        <v>15576</v>
      </c>
      <c r="AK733" s="49" t="s">
        <v>15577</v>
      </c>
      <c r="AL733" s="49" t="s">
        <v>15578</v>
      </c>
      <c r="AM733" s="49">
        <v>0</v>
      </c>
      <c r="AN733" s="49">
        <v>0</v>
      </c>
      <c r="AO733" s="49">
        <v>0</v>
      </c>
      <c r="AP733" s="49">
        <v>1</v>
      </c>
      <c r="AQ733" s="49"/>
      <c r="AR733" s="49"/>
      <c r="AS733" s="49"/>
      <c r="AT733" s="49"/>
      <c r="AU733" s="49"/>
      <c r="AV733" s="49"/>
      <c r="AW733" s="49"/>
      <c r="AX733" s="49"/>
      <c r="AY733" s="49"/>
      <c r="AZ733" s="49"/>
      <c r="BA733" s="49"/>
      <c r="BB733" s="49"/>
      <c r="BC733" s="49"/>
      <c r="BD733" s="49"/>
      <c r="BE733" s="49"/>
      <c r="BF733" s="49"/>
      <c r="BG733" s="49"/>
      <c r="BH733" s="49"/>
      <c r="BI733" s="49"/>
      <c r="BJ733" s="49"/>
      <c r="BK733" s="49"/>
      <c r="BL733" s="49"/>
      <c r="BM733" s="49"/>
      <c r="BN733" s="49"/>
      <c r="BO733" s="49"/>
      <c r="BP733" s="49"/>
      <c r="BQ733" s="49"/>
      <c r="BR733" s="49"/>
      <c r="BS733" s="49"/>
      <c r="BT733" s="49"/>
      <c r="BU733" s="49"/>
      <c r="BV733" s="49"/>
    </row>
    <row r="734" spans="1:77" ht="15.75" hidden="1">
      <c r="A734" s="49" t="str">
        <f>B734&amp;COUNTIF($B$3:B734,B734)</f>
        <v>10CD011</v>
      </c>
      <c r="B734" s="3" t="s">
        <v>10812</v>
      </c>
      <c r="C734" s="4" t="s">
        <v>10813</v>
      </c>
      <c r="D734" s="4" t="s">
        <v>10814</v>
      </c>
      <c r="E734" s="4" t="s">
        <v>10815</v>
      </c>
      <c r="F734" s="4" t="s">
        <v>10816</v>
      </c>
      <c r="G734" s="4" t="s">
        <v>10817</v>
      </c>
      <c r="H734" s="3" t="s">
        <v>10818</v>
      </c>
      <c r="I734" s="4" t="s">
        <v>10819</v>
      </c>
      <c r="J734" s="4" t="s">
        <v>10820</v>
      </c>
      <c r="K734" s="5" t="s">
        <v>10821</v>
      </c>
      <c r="L734" s="6">
        <v>3</v>
      </c>
      <c r="M734" s="5" t="s">
        <v>126</v>
      </c>
      <c r="N734" s="88">
        <v>1</v>
      </c>
      <c r="O734" s="4" t="s">
        <v>139</v>
      </c>
      <c r="P734" s="88">
        <v>3</v>
      </c>
      <c r="Q734" s="4" t="s">
        <v>189</v>
      </c>
      <c r="R734" s="88">
        <v>11</v>
      </c>
      <c r="S734" s="4" t="s">
        <v>631</v>
      </c>
      <c r="T734" s="66" t="str">
        <f t="shared" si="11"/>
        <v>11. Ciudades y comunidades sostenibles</v>
      </c>
      <c r="U734" s="88" t="s">
        <v>349</v>
      </c>
      <c r="V734" s="4" t="s">
        <v>350</v>
      </c>
      <c r="W734" s="88" t="s">
        <v>349</v>
      </c>
      <c r="X734" s="4" t="s">
        <v>783</v>
      </c>
      <c r="Y734" s="88" t="s">
        <v>349</v>
      </c>
      <c r="Z734" s="4" t="s">
        <v>1720</v>
      </c>
      <c r="AA734" s="52" t="s">
        <v>15472</v>
      </c>
      <c r="AB734" s="3" t="s">
        <v>10822</v>
      </c>
      <c r="AC734" s="4" t="s">
        <v>10823</v>
      </c>
      <c r="AD734" s="4" t="s">
        <v>10824</v>
      </c>
      <c r="AE734" s="4" t="s">
        <v>10825</v>
      </c>
      <c r="AF734" s="4" t="s">
        <v>10826</v>
      </c>
      <c r="AG734" s="4" t="s">
        <v>10827</v>
      </c>
      <c r="AH734" s="20">
        <v>1</v>
      </c>
      <c r="AI734" s="4" t="s">
        <v>10828</v>
      </c>
      <c r="AJ734" s="4" t="s">
        <v>10829</v>
      </c>
      <c r="AK734" s="4" t="s">
        <v>59</v>
      </c>
      <c r="AL734" s="4" t="s">
        <v>10830</v>
      </c>
      <c r="AM734" s="9">
        <v>0.125</v>
      </c>
      <c r="AN734" s="9">
        <v>0.41599999999999998</v>
      </c>
      <c r="AO734" s="9">
        <v>0.70799999999999996</v>
      </c>
      <c r="AP734" s="9">
        <v>1</v>
      </c>
      <c r="AQ734" s="3" t="s">
        <v>10831</v>
      </c>
      <c r="AR734" s="5" t="s">
        <v>10832</v>
      </c>
      <c r="AS734" s="5" t="s">
        <v>10833</v>
      </c>
      <c r="AT734" s="5" t="s">
        <v>10834</v>
      </c>
      <c r="AU734" s="5" t="s">
        <v>10835</v>
      </c>
      <c r="AV734" s="5" t="s">
        <v>10836</v>
      </c>
      <c r="AW734" s="5" t="s">
        <v>10834</v>
      </c>
      <c r="AX734" s="5" t="s">
        <v>10835</v>
      </c>
      <c r="AY734" s="5" t="s">
        <v>10837</v>
      </c>
      <c r="AZ734" s="5" t="s">
        <v>10834</v>
      </c>
      <c r="BA734" s="5" t="s">
        <v>10835</v>
      </c>
      <c r="BB734" s="5" t="s">
        <v>10838</v>
      </c>
      <c r="BC734" s="5" t="s">
        <v>10834</v>
      </c>
      <c r="BD734" s="5" t="s">
        <v>10835</v>
      </c>
      <c r="BE734" s="5" t="s">
        <v>229</v>
      </c>
      <c r="BF734" s="5" t="s">
        <v>229</v>
      </c>
      <c r="BG734" s="5" t="s">
        <v>229</v>
      </c>
      <c r="BH734" s="5" t="s">
        <v>229</v>
      </c>
      <c r="BI734" s="5" t="s">
        <v>229</v>
      </c>
      <c r="BJ734" s="5" t="s">
        <v>229</v>
      </c>
      <c r="BK734" s="5" t="s">
        <v>229</v>
      </c>
      <c r="BL734" s="5" t="s">
        <v>229</v>
      </c>
      <c r="BM734" s="5" t="s">
        <v>229</v>
      </c>
      <c r="BN734" s="4" t="s">
        <v>229</v>
      </c>
      <c r="BO734" s="4" t="s">
        <v>229</v>
      </c>
      <c r="BP734" s="4" t="s">
        <v>229</v>
      </c>
      <c r="BQ734" s="4" t="s">
        <v>229</v>
      </c>
      <c r="BR734" s="4" t="s">
        <v>229</v>
      </c>
      <c r="BS734" s="4" t="s">
        <v>229</v>
      </c>
      <c r="BT734" s="4" t="s">
        <v>229</v>
      </c>
      <c r="BU734" s="4" t="s">
        <v>229</v>
      </c>
      <c r="BV734" s="4" t="s">
        <v>229</v>
      </c>
      <c r="BY734" s="67">
        <v>84586761</v>
      </c>
    </row>
    <row r="735" spans="1:77" ht="15.75" hidden="1">
      <c r="A735" s="49" t="str">
        <f>B735&amp;COUNTIF($B$3:B735,B735)</f>
        <v>10CD012</v>
      </c>
      <c r="B735" s="3" t="s">
        <v>10812</v>
      </c>
      <c r="C735" s="4" t="s">
        <v>10813</v>
      </c>
      <c r="D735" s="4" t="s">
        <v>10814</v>
      </c>
      <c r="E735" s="4" t="s">
        <v>10815</v>
      </c>
      <c r="F735" s="4" t="s">
        <v>10816</v>
      </c>
      <c r="G735" s="4" t="s">
        <v>10817</v>
      </c>
      <c r="H735" s="3" t="s">
        <v>7827</v>
      </c>
      <c r="I735" s="4" t="s">
        <v>7828</v>
      </c>
      <c r="J735" s="4" t="s">
        <v>10839</v>
      </c>
      <c r="K735" s="5" t="s">
        <v>10840</v>
      </c>
      <c r="L735" s="6">
        <v>3</v>
      </c>
      <c r="M735" s="5" t="s">
        <v>126</v>
      </c>
      <c r="N735" s="88">
        <v>2</v>
      </c>
      <c r="O735" s="5" t="s">
        <v>10662</v>
      </c>
      <c r="P735" s="88">
        <v>1</v>
      </c>
      <c r="Q735" s="5" t="s">
        <v>191</v>
      </c>
      <c r="R735" s="88">
        <v>11</v>
      </c>
      <c r="S735" s="4" t="s">
        <v>631</v>
      </c>
      <c r="T735" s="66" t="str">
        <f t="shared" si="11"/>
        <v>11. Ciudades y comunidades sostenibles</v>
      </c>
      <c r="U735" s="88" t="s">
        <v>349</v>
      </c>
      <c r="V735" s="4" t="s">
        <v>350</v>
      </c>
      <c r="W735" s="88" t="s">
        <v>349</v>
      </c>
      <c r="X735" s="4" t="s">
        <v>783</v>
      </c>
      <c r="Y735" s="88" t="s">
        <v>349</v>
      </c>
      <c r="Z735" s="4" t="s">
        <v>1720</v>
      </c>
      <c r="AA735" s="52" t="s">
        <v>15472</v>
      </c>
      <c r="AB735" s="3" t="s">
        <v>7848</v>
      </c>
      <c r="AC735" s="4" t="s">
        <v>7849</v>
      </c>
      <c r="AD735" s="4" t="s">
        <v>10841</v>
      </c>
      <c r="AE735" s="4" t="s">
        <v>10842</v>
      </c>
      <c r="AF735" s="4" t="s">
        <v>10843</v>
      </c>
      <c r="AG735" s="4" t="s">
        <v>10844</v>
      </c>
      <c r="AH735" s="8">
        <v>1</v>
      </c>
      <c r="AI735" s="4" t="s">
        <v>10845</v>
      </c>
      <c r="AJ735" s="4" t="s">
        <v>10846</v>
      </c>
      <c r="AK735" s="4" t="s">
        <v>59</v>
      </c>
      <c r="AL735" s="4" t="s">
        <v>10847</v>
      </c>
      <c r="AM735" s="9">
        <v>0.3</v>
      </c>
      <c r="AN735" s="9">
        <v>0.45</v>
      </c>
      <c r="AO735" s="9">
        <v>0.6</v>
      </c>
      <c r="AP735" s="9">
        <v>1</v>
      </c>
      <c r="AQ735" s="3" t="s">
        <v>10848</v>
      </c>
      <c r="AR735" s="5" t="s">
        <v>10849</v>
      </c>
      <c r="AS735" s="5" t="s">
        <v>10850</v>
      </c>
      <c r="AT735" s="5" t="s">
        <v>10851</v>
      </c>
      <c r="AU735" s="5" t="s">
        <v>10852</v>
      </c>
      <c r="AV735" s="5" t="s">
        <v>10853</v>
      </c>
      <c r="AW735" s="5" t="s">
        <v>10851</v>
      </c>
      <c r="AX735" s="5" t="s">
        <v>10852</v>
      </c>
      <c r="AY735" s="5" t="s">
        <v>10854</v>
      </c>
      <c r="AZ735" s="5" t="s">
        <v>10851</v>
      </c>
      <c r="BA735" s="5" t="s">
        <v>10852</v>
      </c>
      <c r="BB735" s="5" t="s">
        <v>10855</v>
      </c>
      <c r="BC735" s="5" t="s">
        <v>10851</v>
      </c>
      <c r="BD735" s="5" t="s">
        <v>10852</v>
      </c>
      <c r="BE735" s="5" t="s">
        <v>10856</v>
      </c>
      <c r="BF735" s="5" t="s">
        <v>10851</v>
      </c>
      <c r="BG735" s="5" t="s">
        <v>10852</v>
      </c>
      <c r="BH735" s="5" t="s">
        <v>229</v>
      </c>
      <c r="BI735" s="5" t="s">
        <v>229</v>
      </c>
      <c r="BJ735" s="5" t="s">
        <v>229</v>
      </c>
      <c r="BK735" s="5" t="s">
        <v>229</v>
      </c>
      <c r="BL735" s="5" t="s">
        <v>229</v>
      </c>
      <c r="BM735" s="5" t="s">
        <v>229</v>
      </c>
      <c r="BN735" s="4" t="s">
        <v>229</v>
      </c>
      <c r="BO735" s="4" t="s">
        <v>229</v>
      </c>
      <c r="BP735" s="4" t="s">
        <v>229</v>
      </c>
      <c r="BQ735" s="4" t="s">
        <v>229</v>
      </c>
      <c r="BR735" s="4" t="s">
        <v>229</v>
      </c>
      <c r="BS735" s="4" t="s">
        <v>229</v>
      </c>
      <c r="BT735" s="4" t="s">
        <v>229</v>
      </c>
      <c r="BU735" s="4" t="s">
        <v>229</v>
      </c>
      <c r="BV735" s="4" t="s">
        <v>229</v>
      </c>
      <c r="BY735" s="67">
        <v>9450000</v>
      </c>
    </row>
    <row r="736" spans="1:77" ht="15.75" hidden="1">
      <c r="A736" s="49" t="str">
        <f>B736&amp;COUNTIF($B$3:B736,B736)</f>
        <v>10CD013</v>
      </c>
      <c r="B736" s="3" t="s">
        <v>10812</v>
      </c>
      <c r="C736" s="4" t="s">
        <v>10813</v>
      </c>
      <c r="D736" s="4" t="s">
        <v>10814</v>
      </c>
      <c r="E736" s="4" t="s">
        <v>10815</v>
      </c>
      <c r="F736" s="4" t="s">
        <v>10816</v>
      </c>
      <c r="G736" s="4" t="s">
        <v>10817</v>
      </c>
      <c r="H736" s="3" t="s">
        <v>7845</v>
      </c>
      <c r="I736" s="4" t="s">
        <v>7846</v>
      </c>
      <c r="J736" s="4" t="s">
        <v>10857</v>
      </c>
      <c r="K736" s="5" t="s">
        <v>10858</v>
      </c>
      <c r="L736" s="6">
        <v>3</v>
      </c>
      <c r="M736" s="5" t="s">
        <v>126</v>
      </c>
      <c r="N736" s="88">
        <v>1</v>
      </c>
      <c r="O736" s="4" t="s">
        <v>139</v>
      </c>
      <c r="P736" s="88">
        <v>2</v>
      </c>
      <c r="Q736" s="4" t="s">
        <v>188</v>
      </c>
      <c r="R736" s="88">
        <v>11</v>
      </c>
      <c r="S736" s="4" t="s">
        <v>631</v>
      </c>
      <c r="T736" s="66" t="str">
        <f t="shared" si="11"/>
        <v>11. Ciudades y comunidades sostenibles</v>
      </c>
      <c r="U736" s="88" t="s">
        <v>349</v>
      </c>
      <c r="V736" s="4" t="s">
        <v>350</v>
      </c>
      <c r="W736" s="88" t="s">
        <v>349</v>
      </c>
      <c r="X736" s="4" t="s">
        <v>783</v>
      </c>
      <c r="Y736" s="88" t="s">
        <v>349</v>
      </c>
      <c r="Z736" s="4" t="s">
        <v>1720</v>
      </c>
      <c r="AA736" s="52" t="s">
        <v>15472</v>
      </c>
      <c r="AB736" s="3" t="s">
        <v>7848</v>
      </c>
      <c r="AC736" s="4" t="s">
        <v>7849</v>
      </c>
      <c r="AD736" s="4" t="s">
        <v>10859</v>
      </c>
      <c r="AE736" s="4" t="s">
        <v>10860</v>
      </c>
      <c r="AF736" s="4" t="s">
        <v>10861</v>
      </c>
      <c r="AG736" s="4" t="s">
        <v>10862</v>
      </c>
      <c r="AH736" s="3">
        <v>2</v>
      </c>
      <c r="AI736" s="4" t="s">
        <v>10863</v>
      </c>
      <c r="AJ736" s="4" t="s">
        <v>10864</v>
      </c>
      <c r="AK736" s="4" t="s">
        <v>844</v>
      </c>
      <c r="AL736" s="4" t="s">
        <v>10865</v>
      </c>
      <c r="AM736" s="3">
        <v>2</v>
      </c>
      <c r="AN736" s="3">
        <v>2</v>
      </c>
      <c r="AO736" s="3">
        <v>2</v>
      </c>
      <c r="AP736" s="3">
        <v>2</v>
      </c>
      <c r="AQ736" s="3" t="s">
        <v>10866</v>
      </c>
      <c r="AR736" s="5" t="s">
        <v>10867</v>
      </c>
      <c r="AS736" s="5" t="s">
        <v>10868</v>
      </c>
      <c r="AT736" s="5" t="s">
        <v>10869</v>
      </c>
      <c r="AU736" s="5" t="s">
        <v>7331</v>
      </c>
      <c r="AV736" s="5" t="s">
        <v>229</v>
      </c>
      <c r="AW736" s="5" t="s">
        <v>229</v>
      </c>
      <c r="AX736" s="5" t="s">
        <v>229</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4" t="s">
        <v>229</v>
      </c>
      <c r="BO736" s="4" t="s">
        <v>229</v>
      </c>
      <c r="BP736" s="4" t="s">
        <v>229</v>
      </c>
      <c r="BQ736" s="4" t="s">
        <v>229</v>
      </c>
      <c r="BR736" s="4" t="s">
        <v>229</v>
      </c>
      <c r="BS736" s="4" t="s">
        <v>229</v>
      </c>
      <c r="BT736" s="4" t="s">
        <v>229</v>
      </c>
      <c r="BU736" s="4" t="s">
        <v>229</v>
      </c>
      <c r="BV736" s="4" t="s">
        <v>229</v>
      </c>
      <c r="BW736" t="s">
        <v>120</v>
      </c>
      <c r="BX736" t="s">
        <v>9634</v>
      </c>
      <c r="BY736" s="67">
        <v>29502993</v>
      </c>
    </row>
    <row r="737" spans="1:77" ht="15.75" hidden="1">
      <c r="A737" s="49" t="str">
        <f>B737&amp;COUNTIF($B$3:B737,B737)</f>
        <v>10CD014</v>
      </c>
      <c r="B737" s="3" t="s">
        <v>10812</v>
      </c>
      <c r="C737" s="4" t="s">
        <v>10813</v>
      </c>
      <c r="D737" s="4" t="s">
        <v>10814</v>
      </c>
      <c r="E737" s="4" t="s">
        <v>10815</v>
      </c>
      <c r="F737" s="4" t="s">
        <v>10816</v>
      </c>
      <c r="G737" s="4" t="s">
        <v>10817</v>
      </c>
      <c r="H737" s="3" t="s">
        <v>14</v>
      </c>
      <c r="I737" s="4" t="s">
        <v>16</v>
      </c>
      <c r="J737" s="4" t="s">
        <v>10870</v>
      </c>
      <c r="K737" s="5" t="s">
        <v>10871</v>
      </c>
      <c r="L737" s="6">
        <v>3</v>
      </c>
      <c r="M737" s="5" t="s">
        <v>126</v>
      </c>
      <c r="N737" s="88" t="s">
        <v>497</v>
      </c>
      <c r="O737" s="5" t="s">
        <v>139</v>
      </c>
      <c r="P737" s="88" t="s">
        <v>497</v>
      </c>
      <c r="Q737" s="5" t="s">
        <v>187</v>
      </c>
      <c r="R737" s="88">
        <v>16</v>
      </c>
      <c r="S737" s="4" t="s">
        <v>31</v>
      </c>
      <c r="T737" s="66" t="str">
        <f t="shared" si="11"/>
        <v>16. Paz, justicia e instituciones sólidas</v>
      </c>
      <c r="U737" s="88" t="s">
        <v>349</v>
      </c>
      <c r="V737" s="18" t="s">
        <v>350</v>
      </c>
      <c r="W737" s="88" t="s">
        <v>349</v>
      </c>
      <c r="X737" s="18" t="s">
        <v>783</v>
      </c>
      <c r="Y737" s="88" t="s">
        <v>351</v>
      </c>
      <c r="Z737" s="18" t="s">
        <v>1002</v>
      </c>
      <c r="AA737" s="52" t="s">
        <v>15461</v>
      </c>
      <c r="AB737" s="3" t="s">
        <v>42</v>
      </c>
      <c r="AC737" s="4" t="s">
        <v>44</v>
      </c>
      <c r="AD737" s="4" t="s">
        <v>10872</v>
      </c>
      <c r="AE737" s="4" t="s">
        <v>10873</v>
      </c>
      <c r="AF737" s="4" t="s">
        <v>10874</v>
      </c>
      <c r="AG737" s="4" t="s">
        <v>10875</v>
      </c>
      <c r="AH737" s="3">
        <v>303</v>
      </c>
      <c r="AI737" s="4" t="s">
        <v>10876</v>
      </c>
      <c r="AJ737" s="4" t="s">
        <v>10877</v>
      </c>
      <c r="AK737" s="4" t="s">
        <v>403</v>
      </c>
      <c r="AL737" s="4" t="s">
        <v>10878</v>
      </c>
      <c r="AM737" s="3">
        <v>303</v>
      </c>
      <c r="AN737" s="3">
        <v>303</v>
      </c>
      <c r="AO737" s="3">
        <v>303</v>
      </c>
      <c r="AP737" s="3">
        <v>303</v>
      </c>
      <c r="AQ737" s="6">
        <v>303</v>
      </c>
      <c r="AR737" s="5" t="s">
        <v>10879</v>
      </c>
      <c r="AS737" s="5" t="s">
        <v>10880</v>
      </c>
      <c r="AT737" s="5" t="s">
        <v>10881</v>
      </c>
      <c r="AU737" s="5" t="s">
        <v>10882</v>
      </c>
      <c r="AV737" s="5" t="s">
        <v>229</v>
      </c>
      <c r="AW737" s="5" t="s">
        <v>229</v>
      </c>
      <c r="AX737" s="5" t="s">
        <v>229</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4" t="s">
        <v>229</v>
      </c>
      <c r="BO737" s="4" t="s">
        <v>229</v>
      </c>
      <c r="BP737" s="4" t="s">
        <v>229</v>
      </c>
      <c r="BQ737" s="4" t="s">
        <v>229</v>
      </c>
      <c r="BR737" s="4" t="s">
        <v>229</v>
      </c>
      <c r="BS737" s="4" t="s">
        <v>229</v>
      </c>
      <c r="BT737" s="4" t="s">
        <v>229</v>
      </c>
      <c r="BU737" s="4" t="s">
        <v>229</v>
      </c>
      <c r="BV737" s="4" t="s">
        <v>229</v>
      </c>
      <c r="BY737" s="67">
        <v>53023860.230000004</v>
      </c>
    </row>
    <row r="738" spans="1:77" ht="15.75" hidden="1">
      <c r="A738" s="49" t="str">
        <f>B738&amp;COUNTIF($B$3:B738,B738)</f>
        <v>10CD015</v>
      </c>
      <c r="B738" s="3" t="s">
        <v>10812</v>
      </c>
      <c r="C738" s="4" t="s">
        <v>10813</v>
      </c>
      <c r="D738" s="4" t="s">
        <v>10814</v>
      </c>
      <c r="E738" s="4" t="s">
        <v>10815</v>
      </c>
      <c r="F738" s="4" t="s">
        <v>10816</v>
      </c>
      <c r="G738" s="4" t="s">
        <v>10817</v>
      </c>
      <c r="H738" s="3" t="s">
        <v>231</v>
      </c>
      <c r="I738" s="4" t="s">
        <v>232</v>
      </c>
      <c r="J738" s="4" t="s">
        <v>8168</v>
      </c>
      <c r="K738" s="5" t="s">
        <v>10883</v>
      </c>
      <c r="L738" s="6">
        <v>3</v>
      </c>
      <c r="M738" s="5" t="s">
        <v>126</v>
      </c>
      <c r="N738" s="88" t="s">
        <v>349</v>
      </c>
      <c r="O738" s="4" t="s">
        <v>140</v>
      </c>
      <c r="P738" s="88" t="s">
        <v>840</v>
      </c>
      <c r="Q738" s="4" t="s">
        <v>192</v>
      </c>
      <c r="R738" s="88">
        <v>16</v>
      </c>
      <c r="S738" s="4" t="s">
        <v>31</v>
      </c>
      <c r="T738" s="66" t="str">
        <f t="shared" si="11"/>
        <v>16. Paz, justicia e instituciones sólidas</v>
      </c>
      <c r="U738" s="88" t="s">
        <v>497</v>
      </c>
      <c r="V738" s="4" t="s">
        <v>34</v>
      </c>
      <c r="W738" s="88" t="s">
        <v>3581</v>
      </c>
      <c r="X738" s="4" t="s">
        <v>235</v>
      </c>
      <c r="Y738" s="88" t="s">
        <v>349</v>
      </c>
      <c r="Z738" s="4" t="s">
        <v>236</v>
      </c>
      <c r="AA738" s="52" t="s">
        <v>15449</v>
      </c>
      <c r="AB738" s="3" t="s">
        <v>237</v>
      </c>
      <c r="AC738" s="4" t="s">
        <v>238</v>
      </c>
      <c r="AD738" s="4" t="s">
        <v>10884</v>
      </c>
      <c r="AE738" s="4" t="s">
        <v>10885</v>
      </c>
      <c r="AF738" s="4" t="s">
        <v>10886</v>
      </c>
      <c r="AG738" s="4" t="s">
        <v>10887</v>
      </c>
      <c r="AH738" s="3">
        <v>2</v>
      </c>
      <c r="AI738" s="4" t="s">
        <v>10888</v>
      </c>
      <c r="AJ738" s="4" t="s">
        <v>10889</v>
      </c>
      <c r="AK738" s="4" t="s">
        <v>5962</v>
      </c>
      <c r="AL738" s="4" t="s">
        <v>10890</v>
      </c>
      <c r="AM738" s="8">
        <v>0</v>
      </c>
      <c r="AN738" s="8">
        <v>1</v>
      </c>
      <c r="AO738" s="8">
        <v>2</v>
      </c>
      <c r="AP738" s="8">
        <v>2</v>
      </c>
      <c r="AQ738" s="6">
        <v>2</v>
      </c>
      <c r="AR738" s="5" t="s">
        <v>10887</v>
      </c>
      <c r="AS738" s="5" t="s">
        <v>10891</v>
      </c>
      <c r="AT738" s="5" t="s">
        <v>10892</v>
      </c>
      <c r="AU738" s="5" t="s">
        <v>10893</v>
      </c>
      <c r="AV738" s="5" t="s">
        <v>10894</v>
      </c>
      <c r="AW738" s="5" t="s">
        <v>10892</v>
      </c>
      <c r="AX738" s="5" t="s">
        <v>10893</v>
      </c>
      <c r="AY738" s="5" t="s">
        <v>10895</v>
      </c>
      <c r="AZ738" s="5" t="s">
        <v>10896</v>
      </c>
      <c r="BA738" s="5" t="s">
        <v>10897</v>
      </c>
      <c r="BB738" s="5" t="s">
        <v>10898</v>
      </c>
      <c r="BC738" s="5" t="s">
        <v>10896</v>
      </c>
      <c r="BD738" s="5" t="s">
        <v>10897</v>
      </c>
      <c r="BE738" s="5" t="s">
        <v>10899</v>
      </c>
      <c r="BF738" s="5" t="s">
        <v>10896</v>
      </c>
      <c r="BG738" s="5" t="s">
        <v>10897</v>
      </c>
      <c r="BH738" s="5" t="s">
        <v>229</v>
      </c>
      <c r="BI738" s="5" t="s">
        <v>229</v>
      </c>
      <c r="BJ738" s="5" t="s">
        <v>229</v>
      </c>
      <c r="BK738" s="5" t="s">
        <v>229</v>
      </c>
      <c r="BL738" s="5" t="s">
        <v>229</v>
      </c>
      <c r="BM738" s="5" t="s">
        <v>229</v>
      </c>
      <c r="BN738" s="4" t="s">
        <v>229</v>
      </c>
      <c r="BO738" s="4" t="s">
        <v>229</v>
      </c>
      <c r="BP738" s="4" t="s">
        <v>229</v>
      </c>
      <c r="BQ738" s="4" t="s">
        <v>229</v>
      </c>
      <c r="BR738" s="4" t="s">
        <v>229</v>
      </c>
      <c r="BS738" s="4" t="s">
        <v>229</v>
      </c>
      <c r="BT738" s="4" t="s">
        <v>229</v>
      </c>
      <c r="BU738" s="4" t="s">
        <v>229</v>
      </c>
      <c r="BV738" s="4" t="s">
        <v>229</v>
      </c>
      <c r="BY738" s="67">
        <v>100000</v>
      </c>
    </row>
    <row r="739" spans="1:77" ht="15.75" hidden="1">
      <c r="A739" s="49" t="str">
        <f>B739&amp;COUNTIF($B$3:B739,B739)</f>
        <v>10CD016</v>
      </c>
      <c r="B739" s="3" t="s">
        <v>10812</v>
      </c>
      <c r="C739" s="4" t="s">
        <v>10813</v>
      </c>
      <c r="D739" s="4" t="s">
        <v>10814</v>
      </c>
      <c r="E739" s="4" t="s">
        <v>10815</v>
      </c>
      <c r="F739" s="4" t="s">
        <v>10816</v>
      </c>
      <c r="G739" s="4" t="s">
        <v>10817</v>
      </c>
      <c r="H739" s="3" t="s">
        <v>248</v>
      </c>
      <c r="I739" s="4" t="s">
        <v>249</v>
      </c>
      <c r="J739" s="4" t="s">
        <v>10900</v>
      </c>
      <c r="K739" s="5" t="s">
        <v>10901</v>
      </c>
      <c r="L739" s="6">
        <v>3</v>
      </c>
      <c r="M739" s="5" t="s">
        <v>126</v>
      </c>
      <c r="N739" s="88" t="s">
        <v>349</v>
      </c>
      <c r="O739" s="5" t="s">
        <v>140</v>
      </c>
      <c r="P739" s="88" t="s">
        <v>351</v>
      </c>
      <c r="Q739" s="5" t="s">
        <v>193</v>
      </c>
      <c r="R739" s="88">
        <v>16</v>
      </c>
      <c r="S739" s="4" t="s">
        <v>31</v>
      </c>
      <c r="T739" s="66" t="str">
        <f t="shared" si="11"/>
        <v>16. Paz, justicia e instituciones sólidas</v>
      </c>
      <c r="U739" s="88" t="s">
        <v>497</v>
      </c>
      <c r="V739" s="4" t="s">
        <v>34</v>
      </c>
      <c r="W739" s="88" t="s">
        <v>528</v>
      </c>
      <c r="X739" s="4" t="s">
        <v>37</v>
      </c>
      <c r="Y739" s="88" t="s">
        <v>840</v>
      </c>
      <c r="Z739" s="4" t="s">
        <v>252</v>
      </c>
      <c r="AA739" s="52" t="s">
        <v>122</v>
      </c>
      <c r="AB739" s="3" t="s">
        <v>253</v>
      </c>
      <c r="AC739" s="4" t="s">
        <v>254</v>
      </c>
      <c r="AD739" s="4" t="s">
        <v>10902</v>
      </c>
      <c r="AE739" s="4" t="s">
        <v>10903</v>
      </c>
      <c r="AF739" s="4" t="s">
        <v>10904</v>
      </c>
      <c r="AG739" s="4" t="s">
        <v>10905</v>
      </c>
      <c r="AH739" s="3">
        <v>9</v>
      </c>
      <c r="AI739" s="4" t="s">
        <v>10906</v>
      </c>
      <c r="AJ739" s="4" t="s">
        <v>10907</v>
      </c>
      <c r="AK739" s="4" t="s">
        <v>10908</v>
      </c>
      <c r="AL739" s="4" t="s">
        <v>10909</v>
      </c>
      <c r="AM739" s="8">
        <v>0</v>
      </c>
      <c r="AN739" s="8">
        <v>4</v>
      </c>
      <c r="AO739" s="8">
        <v>8</v>
      </c>
      <c r="AP739" s="8">
        <v>9</v>
      </c>
      <c r="AQ739" s="6">
        <v>9</v>
      </c>
      <c r="AR739" s="5" t="s">
        <v>10910</v>
      </c>
      <c r="AS739" s="5" t="s">
        <v>10911</v>
      </c>
      <c r="AT739" s="5" t="s">
        <v>10892</v>
      </c>
      <c r="AU739" s="5" t="s">
        <v>10893</v>
      </c>
      <c r="AV739" s="5" t="s">
        <v>10912</v>
      </c>
      <c r="AW739" s="5" t="s">
        <v>10892</v>
      </c>
      <c r="AX739" s="5" t="s">
        <v>10893</v>
      </c>
      <c r="AY739" s="5" t="s">
        <v>10913</v>
      </c>
      <c r="AZ739" s="5" t="s">
        <v>10892</v>
      </c>
      <c r="BA739" s="5" t="s">
        <v>10893</v>
      </c>
      <c r="BB739" s="5" t="s">
        <v>10914</v>
      </c>
      <c r="BC739" s="5" t="s">
        <v>10896</v>
      </c>
      <c r="BD739" s="5" t="s">
        <v>10897</v>
      </c>
      <c r="BE739" s="5" t="s">
        <v>229</v>
      </c>
      <c r="BF739" s="5" t="s">
        <v>229</v>
      </c>
      <c r="BG739" s="5" t="s">
        <v>229</v>
      </c>
      <c r="BH739" s="5" t="s">
        <v>229</v>
      </c>
      <c r="BI739" s="5" t="s">
        <v>229</v>
      </c>
      <c r="BJ739" s="5" t="s">
        <v>229</v>
      </c>
      <c r="BK739" s="5" t="s">
        <v>229</v>
      </c>
      <c r="BL739" s="5" t="s">
        <v>229</v>
      </c>
      <c r="BM739" s="5" t="s">
        <v>229</v>
      </c>
      <c r="BN739" s="4" t="s">
        <v>229</v>
      </c>
      <c r="BO739" s="4" t="s">
        <v>229</v>
      </c>
      <c r="BP739" s="4" t="s">
        <v>229</v>
      </c>
      <c r="BQ739" s="4" t="s">
        <v>229</v>
      </c>
      <c r="BR739" s="4" t="s">
        <v>229</v>
      </c>
      <c r="BS739" s="4" t="s">
        <v>229</v>
      </c>
      <c r="BT739" s="4" t="s">
        <v>229</v>
      </c>
      <c r="BU739" s="4" t="s">
        <v>229</v>
      </c>
      <c r="BV739" s="4" t="s">
        <v>229</v>
      </c>
      <c r="BY739" s="67">
        <v>69541526</v>
      </c>
    </row>
    <row r="740" spans="1:77" ht="15.75" hidden="1">
      <c r="A740" s="49" t="str">
        <f>B740&amp;COUNTIF($B$3:B740,B740)</f>
        <v>10CD017</v>
      </c>
      <c r="B740" s="3" t="s">
        <v>10812</v>
      </c>
      <c r="C740" s="4" t="s">
        <v>10813</v>
      </c>
      <c r="D740" s="4" t="s">
        <v>10814</v>
      </c>
      <c r="E740" s="4" t="s">
        <v>10815</v>
      </c>
      <c r="F740" s="4" t="s">
        <v>10816</v>
      </c>
      <c r="G740" s="4" t="s">
        <v>10817</v>
      </c>
      <c r="H740" s="3" t="s">
        <v>263</v>
      </c>
      <c r="I740" s="4" t="s">
        <v>264</v>
      </c>
      <c r="J740" s="4" t="s">
        <v>3076</v>
      </c>
      <c r="K740" s="5" t="s">
        <v>10927</v>
      </c>
      <c r="L740" s="6">
        <v>3</v>
      </c>
      <c r="M740" s="5" t="s">
        <v>126</v>
      </c>
      <c r="N740" s="88" t="s">
        <v>528</v>
      </c>
      <c r="O740" s="5" t="s">
        <v>141</v>
      </c>
      <c r="P740" s="88" t="s">
        <v>497</v>
      </c>
      <c r="Q740" s="5" t="s">
        <v>194</v>
      </c>
      <c r="R740" s="88">
        <v>5</v>
      </c>
      <c r="S740" s="4" t="s">
        <v>268</v>
      </c>
      <c r="T740" s="66" t="str">
        <f t="shared" si="11"/>
        <v xml:space="preserve">5. Igualdad de género </v>
      </c>
      <c r="U740" s="88" t="s">
        <v>497</v>
      </c>
      <c r="V740" s="4" t="s">
        <v>34</v>
      </c>
      <c r="W740" s="88" t="s">
        <v>349</v>
      </c>
      <c r="X740" s="4" t="s">
        <v>269</v>
      </c>
      <c r="Y740" s="88" t="s">
        <v>840</v>
      </c>
      <c r="Z740" s="4" t="s">
        <v>270</v>
      </c>
      <c r="AA740" s="52" t="s">
        <v>15450</v>
      </c>
      <c r="AB740" s="3" t="s">
        <v>271</v>
      </c>
      <c r="AC740" s="4" t="s">
        <v>272</v>
      </c>
      <c r="AD740" s="4" t="s">
        <v>10928</v>
      </c>
      <c r="AE740" s="4" t="s">
        <v>10860</v>
      </c>
      <c r="AF740" s="4" t="s">
        <v>10929</v>
      </c>
      <c r="AG740" s="4" t="s">
        <v>10930</v>
      </c>
      <c r="AH740" s="3">
        <v>1</v>
      </c>
      <c r="AI740" s="4" t="s">
        <v>10931</v>
      </c>
      <c r="AJ740" s="4" t="s">
        <v>10932</v>
      </c>
      <c r="AK740" s="4" t="s">
        <v>844</v>
      </c>
      <c r="AL740" s="4" t="s">
        <v>10865</v>
      </c>
      <c r="AM740" s="3">
        <v>1</v>
      </c>
      <c r="AN740" s="3">
        <v>1</v>
      </c>
      <c r="AO740" s="3">
        <v>1</v>
      </c>
      <c r="AP740" s="3">
        <v>1</v>
      </c>
      <c r="AQ740" s="3" t="s">
        <v>10866</v>
      </c>
      <c r="AR740" s="5" t="s">
        <v>10933</v>
      </c>
      <c r="AS740" s="5" t="s">
        <v>10934</v>
      </c>
      <c r="AT740" s="5" t="s">
        <v>10892</v>
      </c>
      <c r="AU740" s="5" t="s">
        <v>10935</v>
      </c>
      <c r="AV740" s="5" t="s">
        <v>229</v>
      </c>
      <c r="AW740" s="5" t="s">
        <v>229</v>
      </c>
      <c r="AX740" s="5" t="s">
        <v>229</v>
      </c>
      <c r="AY740" s="5" t="s">
        <v>229</v>
      </c>
      <c r="AZ740" s="5" t="s">
        <v>229</v>
      </c>
      <c r="BA740" s="5" t="s">
        <v>229</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4" t="s">
        <v>229</v>
      </c>
      <c r="BO740" s="4" t="s">
        <v>229</v>
      </c>
      <c r="BP740" s="4" t="s">
        <v>229</v>
      </c>
      <c r="BQ740" s="4" t="s">
        <v>229</v>
      </c>
      <c r="BR740" s="4" t="s">
        <v>229</v>
      </c>
      <c r="BS740" s="4" t="s">
        <v>229</v>
      </c>
      <c r="BT740" s="4" t="s">
        <v>229</v>
      </c>
      <c r="BU740" s="4" t="s">
        <v>229</v>
      </c>
      <c r="BV740" s="4" t="s">
        <v>229</v>
      </c>
      <c r="BY740" s="67">
        <v>50000</v>
      </c>
    </row>
    <row r="741" spans="1:77" ht="15.75" hidden="1">
      <c r="A741" s="49" t="str">
        <f>B741&amp;COUNTIF($B$3:B741,B741)</f>
        <v>10CD018</v>
      </c>
      <c r="B741" s="3" t="s">
        <v>10812</v>
      </c>
      <c r="C741" s="4" t="s">
        <v>10813</v>
      </c>
      <c r="D741" s="4" t="s">
        <v>10814</v>
      </c>
      <c r="E741" s="4" t="s">
        <v>10815</v>
      </c>
      <c r="F741" s="4" t="s">
        <v>10816</v>
      </c>
      <c r="G741" s="4" t="s">
        <v>10817</v>
      </c>
      <c r="H741" s="3" t="s">
        <v>282</v>
      </c>
      <c r="I741" s="4" t="s">
        <v>283</v>
      </c>
      <c r="J741" s="4" t="s">
        <v>10915</v>
      </c>
      <c r="K741" s="5" t="s">
        <v>10916</v>
      </c>
      <c r="L741" s="6">
        <v>3</v>
      </c>
      <c r="M741" s="5" t="s">
        <v>126</v>
      </c>
      <c r="N741" s="88" t="s">
        <v>528</v>
      </c>
      <c r="O741" s="4" t="s">
        <v>141</v>
      </c>
      <c r="P741" s="88" t="s">
        <v>497</v>
      </c>
      <c r="Q741" s="4" t="s">
        <v>194</v>
      </c>
      <c r="R741" s="88">
        <v>10</v>
      </c>
      <c r="S741" s="4" t="s">
        <v>286</v>
      </c>
      <c r="T741" s="66" t="str">
        <f t="shared" si="11"/>
        <v xml:space="preserve">10. Reducción de las desigualdades </v>
      </c>
      <c r="U741" s="88" t="s">
        <v>497</v>
      </c>
      <c r="V741" s="4" t="s">
        <v>34</v>
      </c>
      <c r="W741" s="88" t="s">
        <v>349</v>
      </c>
      <c r="X741" s="4" t="s">
        <v>269</v>
      </c>
      <c r="Y741" s="88" t="s">
        <v>840</v>
      </c>
      <c r="Z741" s="4" t="s">
        <v>270</v>
      </c>
      <c r="AA741" s="52" t="s">
        <v>15450</v>
      </c>
      <c r="AB741" s="3" t="s">
        <v>287</v>
      </c>
      <c r="AC741" s="4" t="s">
        <v>288</v>
      </c>
      <c r="AD741" s="4" t="s">
        <v>10917</v>
      </c>
      <c r="AE741" s="4" t="s">
        <v>10860</v>
      </c>
      <c r="AF741" s="4" t="s">
        <v>10918</v>
      </c>
      <c r="AG741" s="4" t="s">
        <v>10919</v>
      </c>
      <c r="AH741" s="3">
        <v>1</v>
      </c>
      <c r="AI741" s="4" t="s">
        <v>10920</v>
      </c>
      <c r="AJ741" s="4" t="s">
        <v>10921</v>
      </c>
      <c r="AK741" s="4" t="s">
        <v>844</v>
      </c>
      <c r="AL741" s="4" t="s">
        <v>10922</v>
      </c>
      <c r="AM741" s="3">
        <v>1</v>
      </c>
      <c r="AN741" s="3">
        <v>1</v>
      </c>
      <c r="AO741" s="3">
        <v>1</v>
      </c>
      <c r="AP741" s="3">
        <v>1</v>
      </c>
      <c r="AQ741" s="3" t="s">
        <v>10866</v>
      </c>
      <c r="AR741" s="5" t="s">
        <v>10923</v>
      </c>
      <c r="AS741" s="5" t="s">
        <v>10924</v>
      </c>
      <c r="AT741" s="5" t="s">
        <v>10925</v>
      </c>
      <c r="AU741" s="5" t="s">
        <v>10926</v>
      </c>
      <c r="AV741" s="5" t="s">
        <v>229</v>
      </c>
      <c r="AW741" s="5" t="s">
        <v>229</v>
      </c>
      <c r="AX741" s="5" t="s">
        <v>229</v>
      </c>
      <c r="AY741" s="5" t="s">
        <v>229</v>
      </c>
      <c r="AZ741" s="5" t="s">
        <v>229</v>
      </c>
      <c r="BA741" s="5" t="s">
        <v>229</v>
      </c>
      <c r="BB741" s="5" t="s">
        <v>229</v>
      </c>
      <c r="BC741" s="5" t="s">
        <v>229</v>
      </c>
      <c r="BD741" s="5" t="s">
        <v>229</v>
      </c>
      <c r="BE741" s="5" t="s">
        <v>229</v>
      </c>
      <c r="BF741" s="5" t="s">
        <v>229</v>
      </c>
      <c r="BG741" s="5" t="s">
        <v>229</v>
      </c>
      <c r="BH741" s="5" t="s">
        <v>229</v>
      </c>
      <c r="BI741" s="5" t="s">
        <v>229</v>
      </c>
      <c r="BJ741" s="5" t="s">
        <v>229</v>
      </c>
      <c r="BK741" s="5" t="s">
        <v>229</v>
      </c>
      <c r="BL741" s="5" t="s">
        <v>229</v>
      </c>
      <c r="BM741" s="5" t="s">
        <v>229</v>
      </c>
      <c r="BN741" s="4" t="s">
        <v>229</v>
      </c>
      <c r="BO741" s="4" t="s">
        <v>229</v>
      </c>
      <c r="BP741" s="4" t="s">
        <v>229</v>
      </c>
      <c r="BQ741" s="4" t="s">
        <v>229</v>
      </c>
      <c r="BR741" s="4" t="s">
        <v>229</v>
      </c>
      <c r="BS741" s="4" t="s">
        <v>229</v>
      </c>
      <c r="BT741" s="4" t="s">
        <v>229</v>
      </c>
      <c r="BU741" s="4" t="s">
        <v>229</v>
      </c>
      <c r="BV741" s="4" t="s">
        <v>229</v>
      </c>
      <c r="BY741" s="67">
        <v>50000</v>
      </c>
    </row>
    <row r="742" spans="1:77" ht="15.75" hidden="1">
      <c r="A742" s="49" t="str">
        <f>B742&amp;COUNTIF($B$3:B742,B742)</f>
        <v>10CD019</v>
      </c>
      <c r="B742" s="3" t="s">
        <v>10812</v>
      </c>
      <c r="C742" s="4" t="s">
        <v>10813</v>
      </c>
      <c r="D742" s="4" t="s">
        <v>10814</v>
      </c>
      <c r="E742" s="4" t="s">
        <v>10815</v>
      </c>
      <c r="F742" s="4" t="s">
        <v>10816</v>
      </c>
      <c r="G742" s="4" t="s">
        <v>10817</v>
      </c>
      <c r="H742" s="3" t="s">
        <v>345</v>
      </c>
      <c r="I742" s="4" t="s">
        <v>346</v>
      </c>
      <c r="J742" s="4" t="s">
        <v>347</v>
      </c>
      <c r="K742" s="5" t="s">
        <v>10936</v>
      </c>
      <c r="L742" s="6">
        <v>3</v>
      </c>
      <c r="M742" s="5" t="s">
        <v>126</v>
      </c>
      <c r="N742" s="88" t="s">
        <v>528</v>
      </c>
      <c r="O742" s="4" t="s">
        <v>141</v>
      </c>
      <c r="P742" s="88" t="s">
        <v>497</v>
      </c>
      <c r="Q742" s="4" t="s">
        <v>194</v>
      </c>
      <c r="R742" s="88" t="s">
        <v>1593</v>
      </c>
      <c r="S742" s="4" t="s">
        <v>286</v>
      </c>
      <c r="T742" s="66" t="str">
        <f t="shared" si="11"/>
        <v xml:space="preserve">10. Reducción de las desigualdades </v>
      </c>
      <c r="U742" s="88" t="s">
        <v>349</v>
      </c>
      <c r="V742" s="4" t="s">
        <v>350</v>
      </c>
      <c r="W742" s="88" t="s">
        <v>351</v>
      </c>
      <c r="X742" s="4" t="s">
        <v>352</v>
      </c>
      <c r="Y742" s="88" t="s">
        <v>353</v>
      </c>
      <c r="Z742" s="4" t="s">
        <v>354</v>
      </c>
      <c r="AA742" s="52" t="s">
        <v>1351</v>
      </c>
      <c r="AB742" s="3" t="s">
        <v>2510</v>
      </c>
      <c r="AC742" s="4" t="s">
        <v>355</v>
      </c>
      <c r="AD742" s="4" t="s">
        <v>356</v>
      </c>
      <c r="AE742" s="4" t="s">
        <v>357</v>
      </c>
      <c r="AF742" s="4" t="s">
        <v>358</v>
      </c>
      <c r="AG742" s="4" t="s">
        <v>359</v>
      </c>
      <c r="AH742" s="8">
        <v>1</v>
      </c>
      <c r="AI742" s="4" t="s">
        <v>360</v>
      </c>
      <c r="AJ742" s="4" t="s">
        <v>361</v>
      </c>
      <c r="AK742" s="4" t="s">
        <v>59</v>
      </c>
      <c r="AL742" s="4" t="s">
        <v>362</v>
      </c>
      <c r="AM742" s="3">
        <v>0</v>
      </c>
      <c r="AN742" s="3">
        <v>0.5</v>
      </c>
      <c r="AO742" s="3">
        <v>1</v>
      </c>
      <c r="AP742" s="3">
        <v>1</v>
      </c>
      <c r="AQ742" s="3">
        <v>1</v>
      </c>
      <c r="AR742" s="4" t="s">
        <v>363</v>
      </c>
      <c r="AS742" s="4" t="s">
        <v>364</v>
      </c>
      <c r="AT742" s="4" t="s">
        <v>362</v>
      </c>
      <c r="AU742" s="4" t="s">
        <v>362</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Y742" s="67">
        <v>50000</v>
      </c>
    </row>
    <row r="743" spans="1:77" ht="15.75" hidden="1">
      <c r="A743" s="49" t="str">
        <f>B743&amp;COUNTIF($B$3:B743,B743)</f>
        <v>10P0AC1</v>
      </c>
      <c r="B743" s="3" t="s">
        <v>10937</v>
      </c>
      <c r="C743" s="4" t="s">
        <v>10938</v>
      </c>
      <c r="D743" s="4" t="s">
        <v>10939</v>
      </c>
      <c r="E743" s="4" t="s">
        <v>10940</v>
      </c>
      <c r="F743" s="4" t="s">
        <v>10941</v>
      </c>
      <c r="G743" s="4" t="s">
        <v>10942</v>
      </c>
      <c r="H743" s="3" t="s">
        <v>10943</v>
      </c>
      <c r="I743" s="4" t="s">
        <v>10944</v>
      </c>
      <c r="J743" s="4" t="s">
        <v>10945</v>
      </c>
      <c r="K743" s="5" t="s">
        <v>10946</v>
      </c>
      <c r="L743" s="6">
        <v>3</v>
      </c>
      <c r="M743" s="5" t="s">
        <v>126</v>
      </c>
      <c r="N743" s="88">
        <v>3</v>
      </c>
      <c r="O743" s="5" t="s">
        <v>141</v>
      </c>
      <c r="P743" s="88">
        <v>1</v>
      </c>
      <c r="Q743" s="5" t="s">
        <v>194</v>
      </c>
      <c r="R743" s="88">
        <v>11</v>
      </c>
      <c r="S743" s="4" t="s">
        <v>631</v>
      </c>
      <c r="T743" s="66" t="str">
        <f t="shared" si="11"/>
        <v>11. Ciudades y comunidades sostenibles</v>
      </c>
      <c r="U743" s="88" t="s">
        <v>528</v>
      </c>
      <c r="V743" s="4" t="s">
        <v>578</v>
      </c>
      <c r="W743" s="88" t="s">
        <v>498</v>
      </c>
      <c r="X743" s="4" t="s">
        <v>7760</v>
      </c>
      <c r="Y743" s="88" t="s">
        <v>351</v>
      </c>
      <c r="Z743" s="4" t="s">
        <v>7761</v>
      </c>
      <c r="AA743" s="52" t="s">
        <v>15490</v>
      </c>
      <c r="AB743" s="3" t="s">
        <v>10947</v>
      </c>
      <c r="AC743" s="4" t="s">
        <v>10948</v>
      </c>
      <c r="AD743" s="4" t="s">
        <v>10949</v>
      </c>
      <c r="AE743" s="4" t="s">
        <v>10950</v>
      </c>
      <c r="AF743" s="4" t="s">
        <v>10951</v>
      </c>
      <c r="AG743" s="4" t="s">
        <v>10952</v>
      </c>
      <c r="AH743" s="8">
        <v>1</v>
      </c>
      <c r="AI743" s="4" t="s">
        <v>10953</v>
      </c>
      <c r="AJ743" s="4" t="s">
        <v>10954</v>
      </c>
      <c r="AK743" s="4" t="s">
        <v>59</v>
      </c>
      <c r="AL743" s="4" t="s">
        <v>10955</v>
      </c>
      <c r="AM743" s="8">
        <v>0</v>
      </c>
      <c r="AN743" s="9">
        <v>0.5</v>
      </c>
      <c r="AO743" s="9">
        <v>1</v>
      </c>
      <c r="AP743" s="9">
        <v>1</v>
      </c>
      <c r="AQ743" s="3" t="s">
        <v>10956</v>
      </c>
      <c r="AR743" s="5" t="s">
        <v>10957</v>
      </c>
      <c r="AS743" s="5" t="s">
        <v>10958</v>
      </c>
      <c r="AT743" s="5" t="s">
        <v>10959</v>
      </c>
      <c r="AU743" s="5" t="s">
        <v>10960</v>
      </c>
      <c r="AV743" s="5" t="s">
        <v>10961</v>
      </c>
      <c r="AW743" s="5" t="s">
        <v>10959</v>
      </c>
      <c r="AX743" s="5" t="s">
        <v>10960</v>
      </c>
      <c r="AY743" s="5" t="s">
        <v>10962</v>
      </c>
      <c r="AZ743" s="5" t="s">
        <v>10959</v>
      </c>
      <c r="BA743" s="5" t="s">
        <v>10960</v>
      </c>
      <c r="BB743" s="5" t="s">
        <v>229</v>
      </c>
      <c r="BC743" s="5" t="s">
        <v>229</v>
      </c>
      <c r="BD743" s="5" t="s">
        <v>229</v>
      </c>
      <c r="BE743" s="5" t="s">
        <v>229</v>
      </c>
      <c r="BF743" s="5" t="s">
        <v>229</v>
      </c>
      <c r="BG743" s="5" t="s">
        <v>229</v>
      </c>
      <c r="BH743" s="5" t="s">
        <v>229</v>
      </c>
      <c r="BI743" s="5" t="s">
        <v>229</v>
      </c>
      <c r="BJ743" s="5" t="s">
        <v>229</v>
      </c>
      <c r="BK743" s="5" t="s">
        <v>229</v>
      </c>
      <c r="BL743" s="5" t="s">
        <v>229</v>
      </c>
      <c r="BM743" s="5" t="s">
        <v>229</v>
      </c>
      <c r="BN743" s="4" t="s">
        <v>229</v>
      </c>
      <c r="BO743" s="4" t="s">
        <v>229</v>
      </c>
      <c r="BP743" s="4" t="s">
        <v>229</v>
      </c>
      <c r="BQ743" s="4" t="s">
        <v>229</v>
      </c>
      <c r="BR743" s="4" t="s">
        <v>229</v>
      </c>
      <c r="BS743" s="4" t="s">
        <v>229</v>
      </c>
      <c r="BT743" s="4" t="s">
        <v>229</v>
      </c>
      <c r="BU743" s="4" t="s">
        <v>229</v>
      </c>
      <c r="BV743" s="4" t="s">
        <v>229</v>
      </c>
      <c r="BY743" s="67">
        <v>4757052</v>
      </c>
    </row>
    <row r="744" spans="1:77" ht="15.75" hidden="1">
      <c r="A744" s="49" t="str">
        <f>B744&amp;COUNTIF($B$3:B744,B744)</f>
        <v>10P0TP1</v>
      </c>
      <c r="B744" s="3" t="s">
        <v>10963</v>
      </c>
      <c r="C744" s="4" t="s">
        <v>10964</v>
      </c>
      <c r="D744" s="4" t="s">
        <v>10965</v>
      </c>
      <c r="E744" s="4" t="s">
        <v>10966</v>
      </c>
      <c r="F744" s="4" t="s">
        <v>10967</v>
      </c>
      <c r="G744" s="4" t="s">
        <v>10968</v>
      </c>
      <c r="H744" s="3" t="s">
        <v>10969</v>
      </c>
      <c r="I744" s="4" t="s">
        <v>10970</v>
      </c>
      <c r="J744" s="4" t="s">
        <v>10971</v>
      </c>
      <c r="K744" s="5" t="s">
        <v>10972</v>
      </c>
      <c r="L744" s="6">
        <v>3</v>
      </c>
      <c r="M744" s="5" t="s">
        <v>126</v>
      </c>
      <c r="N744" s="88">
        <v>2</v>
      </c>
      <c r="O744" s="4" t="s">
        <v>10662</v>
      </c>
      <c r="P744" s="88">
        <v>1</v>
      </c>
      <c r="Q744" s="4" t="s">
        <v>191</v>
      </c>
      <c r="R744" s="88">
        <v>11</v>
      </c>
      <c r="S744" s="4" t="s">
        <v>631</v>
      </c>
      <c r="T744" s="66" t="str">
        <f t="shared" si="11"/>
        <v>11. Ciudades y comunidades sostenibles</v>
      </c>
      <c r="U744" s="88" t="s">
        <v>528</v>
      </c>
      <c r="V744" s="4" t="s">
        <v>578</v>
      </c>
      <c r="W744" s="88" t="s">
        <v>498</v>
      </c>
      <c r="X744" s="4" t="s">
        <v>7760</v>
      </c>
      <c r="Y744" s="88" t="s">
        <v>351</v>
      </c>
      <c r="Z744" s="4" t="s">
        <v>7761</v>
      </c>
      <c r="AA744" s="52" t="s">
        <v>15490</v>
      </c>
      <c r="AB744" s="3" t="s">
        <v>10973</v>
      </c>
      <c r="AC744" s="4" t="s">
        <v>10974</v>
      </c>
      <c r="AD744" s="4" t="s">
        <v>10975</v>
      </c>
      <c r="AE744" s="4" t="s">
        <v>10976</v>
      </c>
      <c r="AF744" s="4" t="s">
        <v>10977</v>
      </c>
      <c r="AG744" s="4" t="s">
        <v>10978</v>
      </c>
      <c r="AH744" s="8">
        <v>0.7</v>
      </c>
      <c r="AI744" s="4" t="s">
        <v>10979</v>
      </c>
      <c r="AJ744" s="4" t="s">
        <v>10980</v>
      </c>
      <c r="AK744" s="4" t="s">
        <v>59</v>
      </c>
      <c r="AL744" s="4" t="s">
        <v>10981</v>
      </c>
      <c r="AM744" s="8">
        <v>0</v>
      </c>
      <c r="AN744" s="9">
        <v>0.21</v>
      </c>
      <c r="AO744" s="9">
        <v>0.46</v>
      </c>
      <c r="AP744" s="9">
        <v>0.7</v>
      </c>
      <c r="AQ744" s="3" t="s">
        <v>10982</v>
      </c>
      <c r="AR744" s="5" t="s">
        <v>10978</v>
      </c>
      <c r="AS744" s="5" t="s">
        <v>10983</v>
      </c>
      <c r="AT744" s="5" t="s">
        <v>10959</v>
      </c>
      <c r="AU744" s="5" t="s">
        <v>10960</v>
      </c>
      <c r="AV744" s="5" t="s">
        <v>10984</v>
      </c>
      <c r="AW744" s="5" t="s">
        <v>10959</v>
      </c>
      <c r="AX744" s="5" t="s">
        <v>10960</v>
      </c>
      <c r="AY744" s="5" t="s">
        <v>10985</v>
      </c>
      <c r="AZ744" s="5" t="s">
        <v>10959</v>
      </c>
      <c r="BA744" s="5" t="s">
        <v>10960</v>
      </c>
      <c r="BB744" s="5" t="s">
        <v>10986</v>
      </c>
      <c r="BC744" s="5" t="s">
        <v>10959</v>
      </c>
      <c r="BD744" s="5" t="s">
        <v>10960</v>
      </c>
      <c r="BE744" s="5" t="s">
        <v>10987</v>
      </c>
      <c r="BF744" s="5" t="s">
        <v>10959</v>
      </c>
      <c r="BG744" s="5" t="s">
        <v>10960</v>
      </c>
      <c r="BH744" s="5" t="s">
        <v>229</v>
      </c>
      <c r="BI744" s="5" t="s">
        <v>229</v>
      </c>
      <c r="BJ744" s="5" t="s">
        <v>229</v>
      </c>
      <c r="BK744" s="5" t="s">
        <v>229</v>
      </c>
      <c r="BL744" s="5" t="s">
        <v>229</v>
      </c>
      <c r="BM744" s="5" t="s">
        <v>229</v>
      </c>
      <c r="BN744" s="4" t="s">
        <v>229</v>
      </c>
      <c r="BO744" s="4" t="s">
        <v>229</v>
      </c>
      <c r="BP744" s="4" t="s">
        <v>229</v>
      </c>
      <c r="BQ744" s="4" t="s">
        <v>229</v>
      </c>
      <c r="BR744" s="4" t="s">
        <v>229</v>
      </c>
      <c r="BS744" s="4" t="s">
        <v>229</v>
      </c>
      <c r="BT744" s="4" t="s">
        <v>229</v>
      </c>
      <c r="BU744" s="4" t="s">
        <v>229</v>
      </c>
      <c r="BV744" s="4" t="s">
        <v>229</v>
      </c>
      <c r="BY744" s="67">
        <v>1000000000</v>
      </c>
    </row>
    <row r="745" spans="1:77" ht="15.75" hidden="1">
      <c r="A745" s="49" t="str">
        <f>B745&amp;COUNTIF($B$3:B745,B745)</f>
        <v>10PDMB1</v>
      </c>
      <c r="B745" s="3" t="s">
        <v>10988</v>
      </c>
      <c r="C745" s="4" t="s">
        <v>10989</v>
      </c>
      <c r="D745" s="4" t="s">
        <v>10990</v>
      </c>
      <c r="E745" s="4" t="s">
        <v>10991</v>
      </c>
      <c r="F745" s="4" t="s">
        <v>10992</v>
      </c>
      <c r="G745" s="4" t="s">
        <v>10993</v>
      </c>
      <c r="H745" s="3" t="s">
        <v>7756</v>
      </c>
      <c r="I745" s="4" t="s">
        <v>7757</v>
      </c>
      <c r="J745" s="4" t="s">
        <v>10994</v>
      </c>
      <c r="K745" s="5" t="s">
        <v>10995</v>
      </c>
      <c r="L745" s="6">
        <v>3</v>
      </c>
      <c r="M745" s="5" t="s">
        <v>126</v>
      </c>
      <c r="N745" s="88">
        <v>2</v>
      </c>
      <c r="O745" s="5" t="s">
        <v>140</v>
      </c>
      <c r="P745" s="88">
        <v>1</v>
      </c>
      <c r="Q745" s="5" t="s">
        <v>191</v>
      </c>
      <c r="R745" s="88">
        <v>11</v>
      </c>
      <c r="S745" s="4" t="s">
        <v>631</v>
      </c>
      <c r="T745" s="66" t="str">
        <f t="shared" si="11"/>
        <v>11. Ciudades y comunidades sostenibles</v>
      </c>
      <c r="U745" s="88" t="s">
        <v>528</v>
      </c>
      <c r="V745" s="4" t="s">
        <v>578</v>
      </c>
      <c r="W745" s="88" t="s">
        <v>498</v>
      </c>
      <c r="X745" s="4" t="s">
        <v>7760</v>
      </c>
      <c r="Y745" s="88" t="s">
        <v>351</v>
      </c>
      <c r="Z745" s="4" t="s">
        <v>7761</v>
      </c>
      <c r="AA745" s="52" t="s">
        <v>15490</v>
      </c>
      <c r="AB745" s="3" t="s">
        <v>10996</v>
      </c>
      <c r="AC745" s="4" t="s">
        <v>10997</v>
      </c>
      <c r="AD745" s="4" t="s">
        <v>10998</v>
      </c>
      <c r="AE745" s="4" t="s">
        <v>10999</v>
      </c>
      <c r="AF745" s="4" t="s">
        <v>11000</v>
      </c>
      <c r="AG745" s="4" t="s">
        <v>11001</v>
      </c>
      <c r="AH745" s="8">
        <v>1</v>
      </c>
      <c r="AI745" s="4" t="s">
        <v>11002</v>
      </c>
      <c r="AJ745" s="4" t="s">
        <v>11003</v>
      </c>
      <c r="AK745" s="4" t="s">
        <v>59</v>
      </c>
      <c r="AL745" s="4" t="s">
        <v>11004</v>
      </c>
      <c r="AM745" s="9">
        <v>0.25</v>
      </c>
      <c r="AN745" s="9">
        <v>0.5</v>
      </c>
      <c r="AO745" s="9">
        <v>0.75</v>
      </c>
      <c r="AP745" s="9">
        <v>1</v>
      </c>
      <c r="AQ745" s="6">
        <v>6</v>
      </c>
      <c r="AR745" s="5" t="s">
        <v>11005</v>
      </c>
      <c r="AS745" s="5" t="s">
        <v>11006</v>
      </c>
      <c r="AT745" s="5" t="s">
        <v>11007</v>
      </c>
      <c r="AU745" s="5" t="s">
        <v>11008</v>
      </c>
      <c r="AV745" s="5" t="s">
        <v>11009</v>
      </c>
      <c r="AW745" s="5" t="s">
        <v>11010</v>
      </c>
      <c r="AX745" s="5" t="s">
        <v>11011</v>
      </c>
      <c r="AY745" s="5" t="s">
        <v>11012</v>
      </c>
      <c r="AZ745" s="5" t="s">
        <v>11010</v>
      </c>
      <c r="BA745" s="5" t="s">
        <v>11011</v>
      </c>
      <c r="BB745" s="5" t="s">
        <v>11013</v>
      </c>
      <c r="BC745" s="5" t="s">
        <v>11010</v>
      </c>
      <c r="BD745" s="5" t="s">
        <v>11011</v>
      </c>
      <c r="BE745" s="5" t="s">
        <v>11014</v>
      </c>
      <c r="BF745" s="5" t="s">
        <v>11010</v>
      </c>
      <c r="BG745" s="5" t="s">
        <v>11011</v>
      </c>
      <c r="BH745" s="5" t="s">
        <v>11015</v>
      </c>
      <c r="BI745" s="5" t="s">
        <v>11007</v>
      </c>
      <c r="BJ745" s="5" t="s">
        <v>11008</v>
      </c>
      <c r="BK745" s="5" t="s">
        <v>229</v>
      </c>
      <c r="BL745" s="5" t="s">
        <v>229</v>
      </c>
      <c r="BM745" s="5" t="s">
        <v>229</v>
      </c>
      <c r="BN745" s="5" t="s">
        <v>229</v>
      </c>
      <c r="BO745" s="5" t="s">
        <v>229</v>
      </c>
      <c r="BP745" s="4" t="s">
        <v>229</v>
      </c>
      <c r="BQ745" s="4" t="s">
        <v>229</v>
      </c>
      <c r="BR745" s="4" t="s">
        <v>229</v>
      </c>
      <c r="BS745" s="4" t="s">
        <v>229</v>
      </c>
      <c r="BT745" s="4" t="s">
        <v>229</v>
      </c>
      <c r="BU745" s="4" t="s">
        <v>229</v>
      </c>
      <c r="BV745" s="4" t="s">
        <v>229</v>
      </c>
      <c r="BY745" s="67">
        <v>1849246844.6700001</v>
      </c>
    </row>
    <row r="746" spans="1:77" ht="15.75" hidden="1">
      <c r="A746" s="49" t="str">
        <f>B746&amp;COUNTIF($B$3:B746,B746)</f>
        <v>10PDMB2</v>
      </c>
      <c r="B746" s="3" t="s">
        <v>10988</v>
      </c>
      <c r="C746" s="4" t="s">
        <v>10989</v>
      </c>
      <c r="D746" s="4" t="s">
        <v>10990</v>
      </c>
      <c r="E746" s="4" t="s">
        <v>10991</v>
      </c>
      <c r="F746" s="4" t="s">
        <v>10992</v>
      </c>
      <c r="G746" s="4" t="s">
        <v>10993</v>
      </c>
      <c r="H746" s="3" t="s">
        <v>14</v>
      </c>
      <c r="I746" s="4" t="s">
        <v>16</v>
      </c>
      <c r="J746" s="4" t="s">
        <v>11016</v>
      </c>
      <c r="K746" s="5" t="s">
        <v>11017</v>
      </c>
      <c r="L746" s="6">
        <v>3</v>
      </c>
      <c r="M746" s="5" t="s">
        <v>126</v>
      </c>
      <c r="N746" s="88">
        <v>2</v>
      </c>
      <c r="O746" s="4" t="s">
        <v>140</v>
      </c>
      <c r="P746" s="88">
        <v>1</v>
      </c>
      <c r="Q746" s="4" t="s">
        <v>191</v>
      </c>
      <c r="R746" s="88">
        <v>16</v>
      </c>
      <c r="S746" s="4" t="s">
        <v>31</v>
      </c>
      <c r="T746" s="66" t="str">
        <f t="shared" si="11"/>
        <v>16. Paz, justicia e instituciones sólidas</v>
      </c>
      <c r="U746" s="88" t="s">
        <v>528</v>
      </c>
      <c r="V746" s="4" t="s">
        <v>578</v>
      </c>
      <c r="W746" s="88" t="s">
        <v>498</v>
      </c>
      <c r="X746" s="4" t="s">
        <v>7760</v>
      </c>
      <c r="Y746" s="88" t="s">
        <v>351</v>
      </c>
      <c r="Z746" s="4" t="s">
        <v>7761</v>
      </c>
      <c r="AA746" s="52" t="s">
        <v>15490</v>
      </c>
      <c r="AB746" s="3" t="s">
        <v>42</v>
      </c>
      <c r="AC746" s="4" t="s">
        <v>44</v>
      </c>
      <c r="AD746" s="4" t="s">
        <v>11018</v>
      </c>
      <c r="AE746" s="4" t="s">
        <v>11019</v>
      </c>
      <c r="AF746" s="4" t="s">
        <v>11020</v>
      </c>
      <c r="AG746" s="4" t="s">
        <v>11021</v>
      </c>
      <c r="AH746" s="3">
        <v>179</v>
      </c>
      <c r="AI746" s="4" t="s">
        <v>11022</v>
      </c>
      <c r="AJ746" s="4" t="s">
        <v>11023</v>
      </c>
      <c r="AK746" s="4" t="s">
        <v>730</v>
      </c>
      <c r="AL746" s="4" t="s">
        <v>11024</v>
      </c>
      <c r="AM746" s="6">
        <v>42</v>
      </c>
      <c r="AN746" s="6">
        <v>86</v>
      </c>
      <c r="AO746" s="6">
        <v>129</v>
      </c>
      <c r="AP746" s="6">
        <v>179</v>
      </c>
      <c r="AQ746" s="3" t="s">
        <v>11025</v>
      </c>
      <c r="AR746" s="5" t="s">
        <v>11026</v>
      </c>
      <c r="AS746" s="5" t="s">
        <v>11027</v>
      </c>
      <c r="AT746" s="5" t="s">
        <v>11028</v>
      </c>
      <c r="AU746" s="5" t="s">
        <v>11029</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4" t="s">
        <v>229</v>
      </c>
      <c r="BQ746" s="4" t="s">
        <v>229</v>
      </c>
      <c r="BR746" s="4" t="s">
        <v>229</v>
      </c>
      <c r="BS746" s="4" t="s">
        <v>229</v>
      </c>
      <c r="BT746" s="4" t="s">
        <v>229</v>
      </c>
      <c r="BU746" s="4" t="s">
        <v>229</v>
      </c>
      <c r="BV746" s="4" t="s">
        <v>229</v>
      </c>
      <c r="BY746" s="67">
        <v>79362987</v>
      </c>
    </row>
    <row r="747" spans="1:77" ht="15.75" hidden="1">
      <c r="A747" s="49" t="str">
        <f>B747&amp;COUNTIF($B$3:B747,B747)</f>
        <v>10PDMB3</v>
      </c>
      <c r="B747" s="3" t="s">
        <v>10988</v>
      </c>
      <c r="C747" s="4" t="s">
        <v>10989</v>
      </c>
      <c r="D747" s="4" t="s">
        <v>10990</v>
      </c>
      <c r="E747" s="4" t="s">
        <v>10991</v>
      </c>
      <c r="F747" s="4" t="s">
        <v>10992</v>
      </c>
      <c r="G747" s="4" t="s">
        <v>10993</v>
      </c>
      <c r="H747" s="3" t="s">
        <v>231</v>
      </c>
      <c r="I747" s="4" t="s">
        <v>232</v>
      </c>
      <c r="J747" s="4" t="s">
        <v>11030</v>
      </c>
      <c r="K747" s="5" t="s">
        <v>11031</v>
      </c>
      <c r="L747" s="6">
        <v>3</v>
      </c>
      <c r="M747" s="5" t="s">
        <v>126</v>
      </c>
      <c r="N747" s="88" t="s">
        <v>349</v>
      </c>
      <c r="O747" s="5" t="s">
        <v>10662</v>
      </c>
      <c r="P747" s="88" t="s">
        <v>840</v>
      </c>
      <c r="Q747" s="5" t="s">
        <v>192</v>
      </c>
      <c r="R747" s="88">
        <v>16</v>
      </c>
      <c r="S747" s="4" t="s">
        <v>31</v>
      </c>
      <c r="T747" s="66" t="str">
        <f t="shared" si="11"/>
        <v>16. Paz, justicia e instituciones sólidas</v>
      </c>
      <c r="U747" s="88" t="s">
        <v>497</v>
      </c>
      <c r="V747" s="4" t="s">
        <v>34</v>
      </c>
      <c r="W747" s="88" t="s">
        <v>3581</v>
      </c>
      <c r="X747" s="4" t="s">
        <v>235</v>
      </c>
      <c r="Y747" s="88" t="s">
        <v>349</v>
      </c>
      <c r="Z747" s="4" t="s">
        <v>236</v>
      </c>
      <c r="AA747" s="52" t="s">
        <v>15449</v>
      </c>
      <c r="AB747" s="3" t="s">
        <v>237</v>
      </c>
      <c r="AC747" s="4" t="s">
        <v>238</v>
      </c>
      <c r="AD747" s="4" t="s">
        <v>11032</v>
      </c>
      <c r="AE747" s="4" t="s">
        <v>11033</v>
      </c>
      <c r="AF747" s="4" t="s">
        <v>11034</v>
      </c>
      <c r="AG747" s="4" t="s">
        <v>11035</v>
      </c>
      <c r="AH747" s="8">
        <v>1</v>
      </c>
      <c r="AI747" s="4" t="s">
        <v>11036</v>
      </c>
      <c r="AJ747" s="4" t="s">
        <v>11037</v>
      </c>
      <c r="AK747" s="4" t="s">
        <v>59</v>
      </c>
      <c r="AL747" s="4" t="s">
        <v>11038</v>
      </c>
      <c r="AM747" s="8">
        <v>0</v>
      </c>
      <c r="AN747" s="9">
        <v>0.3</v>
      </c>
      <c r="AO747" s="9">
        <v>0.6</v>
      </c>
      <c r="AP747" s="9">
        <v>1</v>
      </c>
      <c r="AQ747" s="3" t="s">
        <v>11039</v>
      </c>
      <c r="AR747" s="5" t="s">
        <v>11040</v>
      </c>
      <c r="AS747" s="5" t="s">
        <v>11041</v>
      </c>
      <c r="AT747" s="5" t="s">
        <v>11010</v>
      </c>
      <c r="AU747" s="5" t="s">
        <v>11042</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4" t="s">
        <v>229</v>
      </c>
      <c r="BQ747" s="4" t="s">
        <v>229</v>
      </c>
      <c r="BR747" s="4" t="s">
        <v>229</v>
      </c>
      <c r="BS747" s="4" t="s">
        <v>229</v>
      </c>
      <c r="BT747" s="4" t="s">
        <v>229</v>
      </c>
      <c r="BU747" s="4" t="s">
        <v>229</v>
      </c>
      <c r="BV747" s="4" t="s">
        <v>229</v>
      </c>
      <c r="BY747" s="67">
        <v>758550</v>
      </c>
    </row>
    <row r="748" spans="1:77" ht="15.75" hidden="1">
      <c r="A748" s="49" t="str">
        <f>B748&amp;COUNTIF($B$3:B748,B748)</f>
        <v>10PDMB4</v>
      </c>
      <c r="B748" s="3" t="s">
        <v>10988</v>
      </c>
      <c r="C748" s="4" t="s">
        <v>10989</v>
      </c>
      <c r="D748" s="4" t="s">
        <v>10990</v>
      </c>
      <c r="E748" s="4" t="s">
        <v>10991</v>
      </c>
      <c r="F748" s="4" t="s">
        <v>10992</v>
      </c>
      <c r="G748" s="4" t="s">
        <v>10993</v>
      </c>
      <c r="H748" s="3" t="s">
        <v>248</v>
      </c>
      <c r="I748" s="4" t="s">
        <v>249</v>
      </c>
      <c r="J748" s="4"/>
      <c r="K748" s="5" t="s">
        <v>11074</v>
      </c>
      <c r="L748" s="6">
        <v>3</v>
      </c>
      <c r="M748" s="5" t="s">
        <v>126</v>
      </c>
      <c r="N748" s="88" t="s">
        <v>349</v>
      </c>
      <c r="O748" s="5" t="s">
        <v>10662</v>
      </c>
      <c r="P748" s="88" t="s">
        <v>351</v>
      </c>
      <c r="Q748" s="5" t="s">
        <v>193</v>
      </c>
      <c r="R748" s="88">
        <v>16</v>
      </c>
      <c r="S748" s="4" t="s">
        <v>31</v>
      </c>
      <c r="T748" s="66" t="str">
        <f t="shared" si="11"/>
        <v>16. Paz, justicia e instituciones sólidas</v>
      </c>
      <c r="U748" s="88" t="s">
        <v>528</v>
      </c>
      <c r="V748" s="4" t="s">
        <v>34</v>
      </c>
      <c r="W748" s="88" t="s">
        <v>498</v>
      </c>
      <c r="X748" s="4" t="s">
        <v>37</v>
      </c>
      <c r="Y748" s="88" t="s">
        <v>351</v>
      </c>
      <c r="Z748" s="4" t="s">
        <v>252</v>
      </c>
      <c r="AA748" s="52" t="s">
        <v>15490</v>
      </c>
      <c r="AB748" s="3">
        <v>1</v>
      </c>
      <c r="AC748" s="4" t="s">
        <v>254</v>
      </c>
      <c r="AD748" s="4" t="s">
        <v>11075</v>
      </c>
      <c r="AE748" s="4" t="s">
        <v>11076</v>
      </c>
      <c r="AF748" s="4" t="s">
        <v>11077</v>
      </c>
      <c r="AG748" s="4" t="s">
        <v>11078</v>
      </c>
      <c r="AH748" s="8" t="s">
        <v>362</v>
      </c>
      <c r="AI748" s="4" t="s">
        <v>362</v>
      </c>
      <c r="AJ748" s="4" t="s">
        <v>362</v>
      </c>
      <c r="AK748" s="4" t="s">
        <v>362</v>
      </c>
      <c r="AL748" s="4" t="s">
        <v>362</v>
      </c>
      <c r="AM748" s="3" t="s">
        <v>362</v>
      </c>
      <c r="AN748" s="3" t="s">
        <v>362</v>
      </c>
      <c r="AO748" s="3" t="s">
        <v>362</v>
      </c>
      <c r="AP748" s="3" t="s">
        <v>362</v>
      </c>
      <c r="AQ748" s="3" t="s">
        <v>362</v>
      </c>
      <c r="AR748" s="5" t="e">
        <v>#N/A</v>
      </c>
      <c r="AS748" s="5" t="s">
        <v>362</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7">
        <v>1000000</v>
      </c>
    </row>
    <row r="749" spans="1:77" ht="15.75" hidden="1">
      <c r="A749" s="49" t="str">
        <f>B749&amp;COUNTIF($B$3:B749,B749)</f>
        <v>10PDMB5</v>
      </c>
      <c r="B749" s="3" t="s">
        <v>10988</v>
      </c>
      <c r="C749" s="4" t="s">
        <v>10989</v>
      </c>
      <c r="D749" s="4" t="s">
        <v>10990</v>
      </c>
      <c r="E749" s="4" t="s">
        <v>10991</v>
      </c>
      <c r="F749" s="4" t="s">
        <v>10992</v>
      </c>
      <c r="G749" s="4" t="s">
        <v>10993</v>
      </c>
      <c r="H749" s="3" t="s">
        <v>263</v>
      </c>
      <c r="I749" s="4" t="s">
        <v>264</v>
      </c>
      <c r="J749" s="4" t="s">
        <v>11043</v>
      </c>
      <c r="K749" s="5" t="s">
        <v>11044</v>
      </c>
      <c r="L749" s="6">
        <v>3</v>
      </c>
      <c r="M749" s="5" t="s">
        <v>126</v>
      </c>
      <c r="N749" s="88" t="s">
        <v>528</v>
      </c>
      <c r="O749" s="4" t="s">
        <v>141</v>
      </c>
      <c r="P749" s="88" t="s">
        <v>497</v>
      </c>
      <c r="Q749" s="4" t="s">
        <v>194</v>
      </c>
      <c r="R749" s="88">
        <v>5</v>
      </c>
      <c r="S749" s="4" t="s">
        <v>268</v>
      </c>
      <c r="T749" s="66" t="str">
        <f t="shared" si="11"/>
        <v xml:space="preserve">5. Igualdad de género </v>
      </c>
      <c r="U749" s="88" t="s">
        <v>497</v>
      </c>
      <c r="V749" s="4" t="s">
        <v>34</v>
      </c>
      <c r="W749" s="88" t="s">
        <v>349</v>
      </c>
      <c r="X749" s="4" t="s">
        <v>269</v>
      </c>
      <c r="Y749" s="88" t="s">
        <v>840</v>
      </c>
      <c r="Z749" s="4" t="s">
        <v>270</v>
      </c>
      <c r="AA749" s="52" t="s">
        <v>15450</v>
      </c>
      <c r="AB749" s="3" t="s">
        <v>271</v>
      </c>
      <c r="AC749" s="4" t="s">
        <v>272</v>
      </c>
      <c r="AD749" s="4" t="s">
        <v>11045</v>
      </c>
      <c r="AE749" s="4" t="s">
        <v>11046</v>
      </c>
      <c r="AF749" s="4" t="s">
        <v>11047</v>
      </c>
      <c r="AG749" s="4" t="s">
        <v>11048</v>
      </c>
      <c r="AH749" s="3">
        <v>8000</v>
      </c>
      <c r="AI749" s="4" t="s">
        <v>11049</v>
      </c>
      <c r="AJ749" s="4" t="s">
        <v>11050</v>
      </c>
      <c r="AK749" s="4" t="s">
        <v>11051</v>
      </c>
      <c r="AL749" s="4" t="s">
        <v>11052</v>
      </c>
      <c r="AM749" s="8">
        <v>0</v>
      </c>
      <c r="AN749" s="8">
        <v>4000</v>
      </c>
      <c r="AO749" s="8">
        <v>4000</v>
      </c>
      <c r="AP749" s="8">
        <v>8000</v>
      </c>
      <c r="AQ749" s="6">
        <v>48000</v>
      </c>
      <c r="AR749" s="5" t="s">
        <v>11053</v>
      </c>
      <c r="AS749" s="5" t="s">
        <v>11054</v>
      </c>
      <c r="AT749" s="5" t="s">
        <v>11007</v>
      </c>
      <c r="AU749" s="5" t="s">
        <v>11008</v>
      </c>
      <c r="AV749" s="5" t="s">
        <v>11055</v>
      </c>
      <c r="AW749" s="5" t="s">
        <v>11007</v>
      </c>
      <c r="AX749" s="5" t="s">
        <v>11008</v>
      </c>
      <c r="AY749" s="5" t="s">
        <v>229</v>
      </c>
      <c r="AZ749" s="5" t="s">
        <v>229</v>
      </c>
      <c r="BA749" s="5" t="s">
        <v>229</v>
      </c>
      <c r="BB749" s="5" t="s">
        <v>229</v>
      </c>
      <c r="BC749" s="5" t="s">
        <v>229</v>
      </c>
      <c r="BD749" s="5" t="s">
        <v>229</v>
      </c>
      <c r="BE749" s="5" t="s">
        <v>229</v>
      </c>
      <c r="BF749" s="5" t="s">
        <v>229</v>
      </c>
      <c r="BG749" s="5" t="s">
        <v>229</v>
      </c>
      <c r="BH749" s="5" t="s">
        <v>229</v>
      </c>
      <c r="BI749" s="5" t="s">
        <v>229</v>
      </c>
      <c r="BJ749" s="5" t="s">
        <v>229</v>
      </c>
      <c r="BK749" s="5" t="s">
        <v>229</v>
      </c>
      <c r="BL749" s="5" t="s">
        <v>229</v>
      </c>
      <c r="BM749" s="5" t="s">
        <v>229</v>
      </c>
      <c r="BN749" s="5" t="s">
        <v>229</v>
      </c>
      <c r="BO749" s="5" t="s">
        <v>229</v>
      </c>
      <c r="BP749" s="4" t="s">
        <v>229</v>
      </c>
      <c r="BQ749" s="4" t="s">
        <v>229</v>
      </c>
      <c r="BR749" s="4" t="s">
        <v>229</v>
      </c>
      <c r="BS749" s="4" t="s">
        <v>229</v>
      </c>
      <c r="BT749" s="4" t="s">
        <v>229</v>
      </c>
      <c r="BU749" s="4" t="s">
        <v>229</v>
      </c>
      <c r="BV749" s="4" t="s">
        <v>229</v>
      </c>
      <c r="BY749" s="67">
        <v>1236000</v>
      </c>
    </row>
    <row r="750" spans="1:77" ht="15.75" hidden="1">
      <c r="A750" s="49" t="str">
        <f>B750&amp;COUNTIF($B$3:B750,B750)</f>
        <v>10PDMB6</v>
      </c>
      <c r="B750" s="3" t="s">
        <v>10988</v>
      </c>
      <c r="C750" s="4" t="s">
        <v>10989</v>
      </c>
      <c r="D750" s="4" t="s">
        <v>10990</v>
      </c>
      <c r="E750" s="4" t="s">
        <v>10991</v>
      </c>
      <c r="F750" s="4" t="s">
        <v>10992</v>
      </c>
      <c r="G750" s="4" t="s">
        <v>10993</v>
      </c>
      <c r="H750" s="3" t="s">
        <v>282</v>
      </c>
      <c r="I750" s="4" t="s">
        <v>283</v>
      </c>
      <c r="J750" s="4" t="s">
        <v>11056</v>
      </c>
      <c r="K750" s="5" t="s">
        <v>11057</v>
      </c>
      <c r="L750" s="6">
        <v>3</v>
      </c>
      <c r="M750" s="5" t="s">
        <v>126</v>
      </c>
      <c r="N750" s="88" t="s">
        <v>528</v>
      </c>
      <c r="O750" s="5" t="s">
        <v>141</v>
      </c>
      <c r="P750" s="88" t="s">
        <v>497</v>
      </c>
      <c r="Q750" s="5" t="s">
        <v>194</v>
      </c>
      <c r="R750" s="88">
        <v>10</v>
      </c>
      <c r="S750" s="4" t="s">
        <v>286</v>
      </c>
      <c r="T750" s="66" t="str">
        <f t="shared" si="11"/>
        <v xml:space="preserve">10. Reducción de las desigualdades </v>
      </c>
      <c r="U750" s="88" t="s">
        <v>497</v>
      </c>
      <c r="V750" s="4" t="s">
        <v>34</v>
      </c>
      <c r="W750" s="88" t="s">
        <v>349</v>
      </c>
      <c r="X750" s="4" t="s">
        <v>269</v>
      </c>
      <c r="Y750" s="88" t="s">
        <v>840</v>
      </c>
      <c r="Z750" s="4" t="s">
        <v>270</v>
      </c>
      <c r="AA750" s="52" t="s">
        <v>15450</v>
      </c>
      <c r="AB750" s="3" t="s">
        <v>287</v>
      </c>
      <c r="AC750" s="4" t="s">
        <v>288</v>
      </c>
      <c r="AD750" s="4" t="s">
        <v>11058</v>
      </c>
      <c r="AE750" s="4" t="s">
        <v>11059</v>
      </c>
      <c r="AF750" s="4" t="s">
        <v>11060</v>
      </c>
      <c r="AG750" s="4" t="s">
        <v>11061</v>
      </c>
      <c r="AH750" s="8">
        <v>1</v>
      </c>
      <c r="AI750" s="4" t="s">
        <v>11062</v>
      </c>
      <c r="AJ750" s="4" t="s">
        <v>11063</v>
      </c>
      <c r="AK750" s="4" t="s">
        <v>59</v>
      </c>
      <c r="AL750" s="4" t="s">
        <v>11064</v>
      </c>
      <c r="AM750" s="9">
        <v>0.25</v>
      </c>
      <c r="AN750" s="9">
        <v>0.5</v>
      </c>
      <c r="AO750" s="9">
        <v>0.75</v>
      </c>
      <c r="AP750" s="9">
        <v>1</v>
      </c>
      <c r="AQ750" s="3" t="s">
        <v>11065</v>
      </c>
      <c r="AR750" s="5" t="s">
        <v>11066</v>
      </c>
      <c r="AS750" s="5" t="s">
        <v>11067</v>
      </c>
      <c r="AT750" s="5" t="s">
        <v>11010</v>
      </c>
      <c r="AU750" s="5" t="s">
        <v>11068</v>
      </c>
      <c r="AV750" s="5" t="s">
        <v>11069</v>
      </c>
      <c r="AW750" s="5" t="s">
        <v>11070</v>
      </c>
      <c r="AX750" s="5" t="s">
        <v>11071</v>
      </c>
      <c r="AY750" s="5" t="s">
        <v>229</v>
      </c>
      <c r="AZ750" s="5" t="s">
        <v>229</v>
      </c>
      <c r="BA750" s="5" t="s">
        <v>229</v>
      </c>
      <c r="BB750" s="5" t="s">
        <v>229</v>
      </c>
      <c r="BC750" s="5" t="s">
        <v>229</v>
      </c>
      <c r="BD750" s="5" t="s">
        <v>229</v>
      </c>
      <c r="BE750" s="5" t="s">
        <v>229</v>
      </c>
      <c r="BF750" s="5" t="s">
        <v>229</v>
      </c>
      <c r="BG750" s="5" t="s">
        <v>229</v>
      </c>
      <c r="BH750" s="5" t="s">
        <v>229</v>
      </c>
      <c r="BI750" s="5" t="s">
        <v>229</v>
      </c>
      <c r="BJ750" s="5" t="s">
        <v>229</v>
      </c>
      <c r="BK750" s="5" t="s">
        <v>229</v>
      </c>
      <c r="BL750" s="5" t="s">
        <v>229</v>
      </c>
      <c r="BM750" s="5" t="s">
        <v>229</v>
      </c>
      <c r="BN750" s="5" t="s">
        <v>229</v>
      </c>
      <c r="BO750" s="5" t="s">
        <v>229</v>
      </c>
      <c r="BP750" s="4" t="s">
        <v>229</v>
      </c>
      <c r="BQ750" s="4" t="s">
        <v>229</v>
      </c>
      <c r="BR750" s="4" t="s">
        <v>229</v>
      </c>
      <c r="BS750" s="4" t="s">
        <v>229</v>
      </c>
      <c r="BT750" s="4" t="s">
        <v>229</v>
      </c>
      <c r="BU750" s="4" t="s">
        <v>229</v>
      </c>
      <c r="BV750" s="5" t="s">
        <v>11072</v>
      </c>
      <c r="BY750" s="67">
        <v>4000000</v>
      </c>
    </row>
    <row r="751" spans="1:77" ht="15.75" hidden="1">
      <c r="A751" s="49" t="str">
        <f>B751&amp;COUNTIF($B$3:B751,B751)</f>
        <v>10PDMB7</v>
      </c>
      <c r="B751" s="3" t="s">
        <v>10988</v>
      </c>
      <c r="C751" s="4" t="s">
        <v>10989</v>
      </c>
      <c r="D751" s="4" t="s">
        <v>10990</v>
      </c>
      <c r="E751" s="4" t="s">
        <v>10991</v>
      </c>
      <c r="F751" s="4" t="s">
        <v>10992</v>
      </c>
      <c r="G751" s="4" t="s">
        <v>10993</v>
      </c>
      <c r="H751" s="3" t="s">
        <v>345</v>
      </c>
      <c r="I751" s="4" t="s">
        <v>346</v>
      </c>
      <c r="J751" s="4" t="s">
        <v>347</v>
      </c>
      <c r="K751" s="5" t="s">
        <v>11073</v>
      </c>
      <c r="L751" s="6">
        <v>3</v>
      </c>
      <c r="M751" s="5" t="s">
        <v>126</v>
      </c>
      <c r="N751" s="88" t="s">
        <v>528</v>
      </c>
      <c r="O751" s="4" t="s">
        <v>141</v>
      </c>
      <c r="P751" s="88" t="s">
        <v>497</v>
      </c>
      <c r="Q751" s="4" t="s">
        <v>194</v>
      </c>
      <c r="R751" s="88" t="s">
        <v>1593</v>
      </c>
      <c r="S751" s="4" t="s">
        <v>286</v>
      </c>
      <c r="T751" s="66" t="str">
        <f t="shared" si="11"/>
        <v xml:space="preserve">10. Reducción de las desigualdades </v>
      </c>
      <c r="U751" s="88" t="s">
        <v>349</v>
      </c>
      <c r="V751" s="4" t="s">
        <v>350</v>
      </c>
      <c r="W751" s="88" t="s">
        <v>351</v>
      </c>
      <c r="X751" s="4" t="s">
        <v>352</v>
      </c>
      <c r="Y751" s="88" t="s">
        <v>353</v>
      </c>
      <c r="Z751" s="4" t="s">
        <v>354</v>
      </c>
      <c r="AA751" s="52" t="s">
        <v>1351</v>
      </c>
      <c r="AB751" s="3" t="s">
        <v>2510</v>
      </c>
      <c r="AC751" s="4" t="s">
        <v>355</v>
      </c>
      <c r="AD751" s="4" t="s">
        <v>356</v>
      </c>
      <c r="AE751" s="4" t="s">
        <v>357</v>
      </c>
      <c r="AF751" s="4" t="s">
        <v>358</v>
      </c>
      <c r="AG751" s="4" t="s">
        <v>359</v>
      </c>
      <c r="AH751" s="8">
        <v>1</v>
      </c>
      <c r="AI751" s="4" t="s">
        <v>360</v>
      </c>
      <c r="AJ751" s="4" t="s">
        <v>361</v>
      </c>
      <c r="AK751" s="4" t="s">
        <v>59</v>
      </c>
      <c r="AL751" s="4" t="s">
        <v>362</v>
      </c>
      <c r="AM751" s="3">
        <v>0</v>
      </c>
      <c r="AN751" s="3">
        <v>0.5</v>
      </c>
      <c r="AO751" s="3">
        <v>1</v>
      </c>
      <c r="AP751" s="3">
        <v>1</v>
      </c>
      <c r="AQ751" s="3">
        <v>1</v>
      </c>
      <c r="AR751" s="4" t="s">
        <v>363</v>
      </c>
      <c r="AS751" s="4" t="s">
        <v>364</v>
      </c>
      <c r="AT751" s="4" t="s">
        <v>362</v>
      </c>
      <c r="AU751" s="4" t="s">
        <v>362</v>
      </c>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Y751" s="67">
        <v>500000</v>
      </c>
    </row>
    <row r="752" spans="1:77" ht="15.75" hidden="1">
      <c r="A752" s="49" t="str">
        <f>B752&amp;COUNTIF($B$3:B752,B752)</f>
        <v>10PDME1</v>
      </c>
      <c r="B752" s="3" t="s">
        <v>11079</v>
      </c>
      <c r="C752" s="4" t="s">
        <v>11080</v>
      </c>
      <c r="D752" s="4" t="s">
        <v>11081</v>
      </c>
      <c r="E752" s="4" t="s">
        <v>11082</v>
      </c>
      <c r="F752" s="4" t="s">
        <v>11083</v>
      </c>
      <c r="G752" s="4" t="s">
        <v>11084</v>
      </c>
      <c r="H752" s="3" t="s">
        <v>7756</v>
      </c>
      <c r="I752" s="4" t="s">
        <v>7757</v>
      </c>
      <c r="J752" s="4" t="s">
        <v>11085</v>
      </c>
      <c r="K752" s="5" t="s">
        <v>11086</v>
      </c>
      <c r="L752" s="6">
        <v>3</v>
      </c>
      <c r="M752" s="5" t="s">
        <v>126</v>
      </c>
      <c r="N752" s="88">
        <v>2</v>
      </c>
      <c r="O752" s="4" t="s">
        <v>10662</v>
      </c>
      <c r="P752" s="88">
        <v>1</v>
      </c>
      <c r="Q752" s="4" t="s">
        <v>191</v>
      </c>
      <c r="R752" s="88">
        <v>11</v>
      </c>
      <c r="S752" s="4" t="s">
        <v>631</v>
      </c>
      <c r="T752" s="66" t="str">
        <f t="shared" si="11"/>
        <v>11. Ciudades y comunidades sostenibles</v>
      </c>
      <c r="U752" s="88" t="s">
        <v>528</v>
      </c>
      <c r="V752" s="4" t="s">
        <v>578</v>
      </c>
      <c r="W752" s="88" t="s">
        <v>498</v>
      </c>
      <c r="X752" s="4" t="s">
        <v>7760</v>
      </c>
      <c r="Y752" s="88" t="s">
        <v>351</v>
      </c>
      <c r="Z752" s="4" t="s">
        <v>7761</v>
      </c>
      <c r="AA752" s="52" t="s">
        <v>15490</v>
      </c>
      <c r="AB752" s="3" t="s">
        <v>10996</v>
      </c>
      <c r="AC752" s="4" t="s">
        <v>11087</v>
      </c>
      <c r="AD752" s="4" t="s">
        <v>11088</v>
      </c>
      <c r="AE752" s="4" t="s">
        <v>11089</v>
      </c>
      <c r="AF752" s="4" t="s">
        <v>11090</v>
      </c>
      <c r="AG752" s="4" t="s">
        <v>11091</v>
      </c>
      <c r="AH752" s="8">
        <v>1</v>
      </c>
      <c r="AI752" s="4" t="s">
        <v>11092</v>
      </c>
      <c r="AJ752" s="4" t="s">
        <v>11093</v>
      </c>
      <c r="AK752" s="4" t="s">
        <v>59</v>
      </c>
      <c r="AL752" s="4" t="s">
        <v>11094</v>
      </c>
      <c r="AM752" s="9">
        <v>0.24399999999999999</v>
      </c>
      <c r="AN752" s="9">
        <v>0.48899999999999999</v>
      </c>
      <c r="AO752" s="9">
        <v>0.74199999999999999</v>
      </c>
      <c r="AP752" s="9">
        <v>1</v>
      </c>
      <c r="AQ752" s="6">
        <v>1</v>
      </c>
      <c r="AR752" s="5" t="s">
        <v>11095</v>
      </c>
      <c r="AS752" s="5" t="s">
        <v>11096</v>
      </c>
      <c r="AT752" s="5" t="s">
        <v>11097</v>
      </c>
      <c r="AU752" s="5" t="s">
        <v>11098</v>
      </c>
      <c r="AV752" s="5" t="s">
        <v>11099</v>
      </c>
      <c r="AW752" s="5" t="s">
        <v>11100</v>
      </c>
      <c r="AX752" s="5" t="s">
        <v>11101</v>
      </c>
      <c r="AY752" s="5" t="s">
        <v>11102</v>
      </c>
      <c r="AZ752" s="5" t="s">
        <v>11103</v>
      </c>
      <c r="BA752" s="5" t="s">
        <v>11104</v>
      </c>
      <c r="BB752" s="5" t="s">
        <v>11105</v>
      </c>
      <c r="BC752" s="5" t="s">
        <v>11106</v>
      </c>
      <c r="BD752" s="5" t="s">
        <v>11072</v>
      </c>
      <c r="BE752" s="5" t="s">
        <v>11107</v>
      </c>
      <c r="BF752" s="5" t="s">
        <v>11108</v>
      </c>
      <c r="BG752" s="5" t="s">
        <v>11109</v>
      </c>
      <c r="BH752" s="5" t="s">
        <v>11110</v>
      </c>
      <c r="BI752" s="5" t="s">
        <v>11111</v>
      </c>
      <c r="BJ752" s="5" t="s">
        <v>11112</v>
      </c>
      <c r="BK752" s="5" t="s">
        <v>11113</v>
      </c>
      <c r="BL752" s="5" t="s">
        <v>11114</v>
      </c>
      <c r="BM752" s="5" t="s">
        <v>11115</v>
      </c>
      <c r="BN752" s="5" t="s">
        <v>11116</v>
      </c>
      <c r="BO752" s="5" t="s">
        <v>11097</v>
      </c>
      <c r="BP752" s="5" t="s">
        <v>11098</v>
      </c>
      <c r="BQ752" s="5" t="s">
        <v>11117</v>
      </c>
      <c r="BR752" s="5" t="s">
        <v>11106</v>
      </c>
      <c r="BS752" s="5" t="s">
        <v>11072</v>
      </c>
      <c r="BT752" s="5" t="s">
        <v>11118</v>
      </c>
      <c r="BU752" s="5" t="s">
        <v>11106</v>
      </c>
      <c r="BV752" s="5" t="s">
        <v>229</v>
      </c>
      <c r="BY752" s="67">
        <v>7950205210</v>
      </c>
    </row>
    <row r="753" spans="1:77" ht="15.75" hidden="1">
      <c r="A753" s="49" t="str">
        <f>B753&amp;COUNTIF($B$3:B753,B753)</f>
        <v>10PDME2</v>
      </c>
      <c r="B753" s="3" t="s">
        <v>11079</v>
      </c>
      <c r="C753" s="4" t="s">
        <v>11080</v>
      </c>
      <c r="D753" s="4" t="s">
        <v>11081</v>
      </c>
      <c r="E753" s="4" t="s">
        <v>11082</v>
      </c>
      <c r="F753" s="4" t="s">
        <v>11083</v>
      </c>
      <c r="G753" s="4" t="s">
        <v>11084</v>
      </c>
      <c r="H753" s="3" t="s">
        <v>7827</v>
      </c>
      <c r="I753" s="4" t="s">
        <v>7828</v>
      </c>
      <c r="J753" s="4" t="s">
        <v>11119</v>
      </c>
      <c r="K753" s="5" t="s">
        <v>11120</v>
      </c>
      <c r="L753" s="6">
        <v>3</v>
      </c>
      <c r="M753" s="5" t="s">
        <v>126</v>
      </c>
      <c r="N753" s="88">
        <v>1</v>
      </c>
      <c r="O753" s="5" t="s">
        <v>139</v>
      </c>
      <c r="P753" s="88">
        <v>2</v>
      </c>
      <c r="Q753" s="5" t="s">
        <v>188</v>
      </c>
      <c r="R753" s="88">
        <v>11</v>
      </c>
      <c r="S753" s="4" t="s">
        <v>631</v>
      </c>
      <c r="T753" s="66" t="str">
        <f t="shared" si="11"/>
        <v>11. Ciudades y comunidades sostenibles</v>
      </c>
      <c r="U753" s="88" t="s">
        <v>349</v>
      </c>
      <c r="V753" s="18" t="s">
        <v>7960</v>
      </c>
      <c r="W753" s="88" t="s">
        <v>349</v>
      </c>
      <c r="X753" s="4" t="s">
        <v>783</v>
      </c>
      <c r="Y753" s="88" t="s">
        <v>349</v>
      </c>
      <c r="Z753" s="4" t="s">
        <v>1720</v>
      </c>
      <c r="AA753" s="52" t="s">
        <v>15472</v>
      </c>
      <c r="AB753" s="3" t="s">
        <v>7848</v>
      </c>
      <c r="AC753" s="4" t="s">
        <v>7849</v>
      </c>
      <c r="AD753" s="4" t="s">
        <v>11121</v>
      </c>
      <c r="AE753" s="4" t="s">
        <v>11089</v>
      </c>
      <c r="AF753" s="4" t="s">
        <v>11122</v>
      </c>
      <c r="AG753" s="4" t="s">
        <v>11123</v>
      </c>
      <c r="AH753" s="8">
        <v>1</v>
      </c>
      <c r="AI753" s="4" t="s">
        <v>11124</v>
      </c>
      <c r="AJ753" s="4" t="s">
        <v>11125</v>
      </c>
      <c r="AK753" s="4" t="s">
        <v>59</v>
      </c>
      <c r="AL753" s="4" t="s">
        <v>11126</v>
      </c>
      <c r="AM753" s="9">
        <v>0.14299999999999999</v>
      </c>
      <c r="AN753" s="9">
        <v>0.35699999999999998</v>
      </c>
      <c r="AO753" s="9">
        <v>0.64300000000000002</v>
      </c>
      <c r="AP753" s="9">
        <v>1</v>
      </c>
      <c r="AQ753" s="3" t="s">
        <v>11127</v>
      </c>
      <c r="AR753" s="5" t="s">
        <v>11128</v>
      </c>
      <c r="AS753" s="5" t="s">
        <v>11129</v>
      </c>
      <c r="AT753" s="5" t="s">
        <v>11130</v>
      </c>
      <c r="AU753" s="5" t="s">
        <v>11131</v>
      </c>
      <c r="AV753" s="5" t="s">
        <v>11132</v>
      </c>
      <c r="AW753" s="5" t="s">
        <v>11130</v>
      </c>
      <c r="AX753" s="5" t="s">
        <v>11131</v>
      </c>
      <c r="AY753" s="5" t="s">
        <v>11133</v>
      </c>
      <c r="AZ753" s="5" t="s">
        <v>11130</v>
      </c>
      <c r="BA753" s="5" t="s">
        <v>11131</v>
      </c>
      <c r="BB753" s="5" t="s">
        <v>11134</v>
      </c>
      <c r="BC753" s="5" t="s">
        <v>11130</v>
      </c>
      <c r="BD753" s="5" t="s">
        <v>11131</v>
      </c>
      <c r="BE753" s="5" t="s">
        <v>11135</v>
      </c>
      <c r="BF753" s="5" t="s">
        <v>11130</v>
      </c>
      <c r="BG753" s="5" t="s">
        <v>11131</v>
      </c>
      <c r="BH753" s="5" t="s">
        <v>229</v>
      </c>
      <c r="BI753" s="5" t="s">
        <v>229</v>
      </c>
      <c r="BJ753" s="5" t="s">
        <v>229</v>
      </c>
      <c r="BK753" s="5" t="s">
        <v>229</v>
      </c>
      <c r="BL753" s="5" t="s">
        <v>229</v>
      </c>
      <c r="BM753" s="5" t="s">
        <v>229</v>
      </c>
      <c r="BN753" s="5" t="s">
        <v>229</v>
      </c>
      <c r="BO753" s="5" t="s">
        <v>229</v>
      </c>
      <c r="BP753" s="5" t="s">
        <v>229</v>
      </c>
      <c r="BQ753" s="5" t="s">
        <v>229</v>
      </c>
      <c r="BR753" s="5" t="s">
        <v>229</v>
      </c>
      <c r="BS753" s="5" t="s">
        <v>229</v>
      </c>
      <c r="BT753" s="5" t="s">
        <v>229</v>
      </c>
      <c r="BU753" s="5" t="s">
        <v>229</v>
      </c>
      <c r="BV753" s="5" t="s">
        <v>229</v>
      </c>
      <c r="BY753" s="67">
        <v>4000000</v>
      </c>
    </row>
    <row r="754" spans="1:77" ht="15.75" hidden="1">
      <c r="A754" s="49" t="str">
        <f>B754&amp;COUNTIF($B$3:B754,B754)</f>
        <v>10PDME3</v>
      </c>
      <c r="B754" s="3" t="s">
        <v>11079</v>
      </c>
      <c r="C754" s="4" t="s">
        <v>11080</v>
      </c>
      <c r="D754" s="4" t="s">
        <v>11081</v>
      </c>
      <c r="E754" s="4" t="s">
        <v>11082</v>
      </c>
      <c r="F754" s="4" t="s">
        <v>11083</v>
      </c>
      <c r="G754" s="4" t="s">
        <v>11084</v>
      </c>
      <c r="H754" s="3" t="s">
        <v>14</v>
      </c>
      <c r="I754" s="4" t="s">
        <v>16</v>
      </c>
      <c r="J754" s="4" t="s">
        <v>11208</v>
      </c>
      <c r="K754" s="5" t="s">
        <v>11209</v>
      </c>
      <c r="L754" s="6">
        <v>3</v>
      </c>
      <c r="M754" s="5" t="s">
        <v>126</v>
      </c>
      <c r="N754" s="88" t="s">
        <v>497</v>
      </c>
      <c r="O754" s="4" t="s">
        <v>139</v>
      </c>
      <c r="P754" s="88" t="s">
        <v>497</v>
      </c>
      <c r="Q754" s="4" t="s">
        <v>187</v>
      </c>
      <c r="R754" s="88" t="s">
        <v>10550</v>
      </c>
      <c r="S754" s="4" t="s">
        <v>31</v>
      </c>
      <c r="T754" s="66" t="str">
        <f t="shared" si="11"/>
        <v>16. Paz, justicia e instituciones sólidas</v>
      </c>
      <c r="U754" s="88" t="s">
        <v>528</v>
      </c>
      <c r="V754" s="4" t="s">
        <v>578</v>
      </c>
      <c r="W754" s="88" t="s">
        <v>498</v>
      </c>
      <c r="X754" s="4" t="s">
        <v>7760</v>
      </c>
      <c r="Y754" s="88" t="s">
        <v>351</v>
      </c>
      <c r="Z754" s="4" t="s">
        <v>7761</v>
      </c>
      <c r="AA754" s="52" t="s">
        <v>15490</v>
      </c>
      <c r="AB754" s="3" t="s">
        <v>42</v>
      </c>
      <c r="AC754" s="4" t="s">
        <v>44</v>
      </c>
      <c r="AD754" s="4" t="s">
        <v>11210</v>
      </c>
      <c r="AE754" s="4" t="s">
        <v>11211</v>
      </c>
      <c r="AF754" s="4" t="s">
        <v>11212</v>
      </c>
      <c r="AG754" s="4" t="s">
        <v>11213</v>
      </c>
      <c r="AH754" s="8">
        <v>1</v>
      </c>
      <c r="AI754" s="4" t="s">
        <v>11214</v>
      </c>
      <c r="AJ754" s="4" t="s">
        <v>11215</v>
      </c>
      <c r="AK754" s="4" t="s">
        <v>59</v>
      </c>
      <c r="AL754" s="4" t="s">
        <v>11216</v>
      </c>
      <c r="AM754" s="9">
        <v>1</v>
      </c>
      <c r="AN754" s="9">
        <v>1</v>
      </c>
      <c r="AO754" s="9">
        <v>1</v>
      </c>
      <c r="AP754" s="9">
        <v>1</v>
      </c>
      <c r="AQ754" s="6">
        <v>100</v>
      </c>
      <c r="AR754" s="5" t="s">
        <v>11217</v>
      </c>
      <c r="AS754" s="5" t="s">
        <v>11218</v>
      </c>
      <c r="AT754" s="4" t="s">
        <v>11219</v>
      </c>
      <c r="AU754" s="4" t="s">
        <v>11220</v>
      </c>
      <c r="AV754" s="4" t="s">
        <v>11221</v>
      </c>
      <c r="AW754" s="4" t="s">
        <v>11222</v>
      </c>
      <c r="AX754" s="4" t="s">
        <v>11223</v>
      </c>
      <c r="AY754" s="4" t="s">
        <v>11224</v>
      </c>
      <c r="AZ754" s="4" t="s">
        <v>11225</v>
      </c>
      <c r="BA754" s="4" t="s">
        <v>11226</v>
      </c>
      <c r="BB754" s="4" t="s">
        <v>11227</v>
      </c>
      <c r="BC754" s="4" t="s">
        <v>11228</v>
      </c>
      <c r="BD754" s="4" t="s">
        <v>11184</v>
      </c>
      <c r="BE754" s="4" t="s">
        <v>11229</v>
      </c>
      <c r="BF754" s="4" t="s">
        <v>11230</v>
      </c>
      <c r="BG754" s="4" t="s">
        <v>11231</v>
      </c>
      <c r="BH754" s="4" t="s">
        <v>11232</v>
      </c>
      <c r="BI754" s="4" t="s">
        <v>11233</v>
      </c>
      <c r="BJ754" s="4" t="s">
        <v>11234</v>
      </c>
      <c r="BK754" s="4" t="s">
        <v>11235</v>
      </c>
      <c r="BL754" s="4" t="s">
        <v>11236</v>
      </c>
      <c r="BM754" s="4" t="s">
        <v>11207</v>
      </c>
      <c r="BN754" s="4" t="s">
        <v>11237</v>
      </c>
      <c r="BO754" s="4" t="s">
        <v>11225</v>
      </c>
      <c r="BP754" s="4" t="s">
        <v>11226</v>
      </c>
      <c r="BQ754" s="4" t="s">
        <v>11238</v>
      </c>
      <c r="BR754" s="4" t="s">
        <v>11219</v>
      </c>
      <c r="BS754" s="4" t="s">
        <v>11220</v>
      </c>
      <c r="BT754" s="4" t="s">
        <v>11239</v>
      </c>
      <c r="BU754" s="4" t="s">
        <v>11236</v>
      </c>
      <c r="BV754" s="4" t="s">
        <v>229</v>
      </c>
      <c r="BY754" s="67">
        <v>6761082984.1699991</v>
      </c>
    </row>
    <row r="755" spans="1:77" ht="15.75" hidden="1">
      <c r="A755" s="49" t="str">
        <f>B755&amp;COUNTIF($B$3:B755,B755)</f>
        <v>10PDME4</v>
      </c>
      <c r="B755" s="3" t="s">
        <v>11079</v>
      </c>
      <c r="C755" s="4" t="s">
        <v>11080</v>
      </c>
      <c r="D755" s="4" t="s">
        <v>11081</v>
      </c>
      <c r="E755" s="4" t="s">
        <v>11082</v>
      </c>
      <c r="F755" s="4" t="s">
        <v>11083</v>
      </c>
      <c r="G755" s="4" t="s">
        <v>11084</v>
      </c>
      <c r="H755" s="3" t="s">
        <v>231</v>
      </c>
      <c r="I755" s="4" t="s">
        <v>232</v>
      </c>
      <c r="J755" s="4" t="s">
        <v>11136</v>
      </c>
      <c r="K755" s="5" t="s">
        <v>11137</v>
      </c>
      <c r="L755" s="6">
        <v>3</v>
      </c>
      <c r="M755" s="5" t="s">
        <v>126</v>
      </c>
      <c r="N755" s="88" t="s">
        <v>349</v>
      </c>
      <c r="O755" s="4" t="s">
        <v>10662</v>
      </c>
      <c r="P755" s="88" t="s">
        <v>497</v>
      </c>
      <c r="Q755" s="4" t="s">
        <v>191</v>
      </c>
      <c r="R755" s="88">
        <v>16</v>
      </c>
      <c r="S755" s="4" t="s">
        <v>31</v>
      </c>
      <c r="T755" s="66" t="str">
        <f t="shared" si="11"/>
        <v>16. Paz, justicia e instituciones sólidas</v>
      </c>
      <c r="U755" s="88" t="s">
        <v>497</v>
      </c>
      <c r="V755" s="4" t="s">
        <v>34</v>
      </c>
      <c r="W755" s="88" t="s">
        <v>3581</v>
      </c>
      <c r="X755" s="4" t="s">
        <v>235</v>
      </c>
      <c r="Y755" s="88" t="s">
        <v>349</v>
      </c>
      <c r="Z755" s="4" t="s">
        <v>236</v>
      </c>
      <c r="AA755" s="52" t="s">
        <v>15449</v>
      </c>
      <c r="AB755" s="3" t="s">
        <v>237</v>
      </c>
      <c r="AC755" s="4" t="s">
        <v>238</v>
      </c>
      <c r="AD755" s="4" t="s">
        <v>11138</v>
      </c>
      <c r="AE755" s="4" t="s">
        <v>11139</v>
      </c>
      <c r="AF755" s="4" t="s">
        <v>11140</v>
      </c>
      <c r="AG755" s="4" t="s">
        <v>11141</v>
      </c>
      <c r="AH755" s="8">
        <v>1</v>
      </c>
      <c r="AI755" s="4" t="s">
        <v>11142</v>
      </c>
      <c r="AJ755" s="4" t="s">
        <v>11143</v>
      </c>
      <c r="AK755" s="4" t="s">
        <v>59</v>
      </c>
      <c r="AL755" s="4" t="s">
        <v>11144</v>
      </c>
      <c r="AM755" s="9">
        <v>0.248</v>
      </c>
      <c r="AN755" s="9">
        <v>0.499</v>
      </c>
      <c r="AO755" s="9">
        <v>0.749</v>
      </c>
      <c r="AP755" s="9">
        <v>1</v>
      </c>
      <c r="AQ755" s="6">
        <v>100</v>
      </c>
      <c r="AR755" s="5" t="s">
        <v>11145</v>
      </c>
      <c r="AS755" s="5" t="s">
        <v>11146</v>
      </c>
      <c r="AT755" s="5" t="s">
        <v>11147</v>
      </c>
      <c r="AU755" s="5" t="s">
        <v>11148</v>
      </c>
      <c r="AV755" s="5" t="s">
        <v>11149</v>
      </c>
      <c r="AW755" s="5" t="s">
        <v>11147</v>
      </c>
      <c r="AX755" s="5" t="s">
        <v>11148</v>
      </c>
      <c r="AY755" s="5" t="s">
        <v>11150</v>
      </c>
      <c r="AZ755" s="5" t="s">
        <v>11147</v>
      </c>
      <c r="BA755" s="5" t="s">
        <v>11148</v>
      </c>
      <c r="BB755" s="5" t="s">
        <v>11151</v>
      </c>
      <c r="BC755" s="5" t="s">
        <v>11147</v>
      </c>
      <c r="BD755" s="5" t="s">
        <v>11148</v>
      </c>
      <c r="BE755" s="5" t="s">
        <v>11152</v>
      </c>
      <c r="BF755" s="5" t="s">
        <v>11147</v>
      </c>
      <c r="BG755" s="5" t="s">
        <v>11148</v>
      </c>
      <c r="BH755" s="5" t="s">
        <v>229</v>
      </c>
      <c r="BI755" s="5" t="s">
        <v>229</v>
      </c>
      <c r="BJ755" s="5" t="s">
        <v>229</v>
      </c>
      <c r="BK755" s="5" t="s">
        <v>229</v>
      </c>
      <c r="BL755" s="5" t="s">
        <v>229</v>
      </c>
      <c r="BM755" s="5" t="s">
        <v>229</v>
      </c>
      <c r="BN755" s="5" t="s">
        <v>229</v>
      </c>
      <c r="BO755" s="5" t="s">
        <v>229</v>
      </c>
      <c r="BP755" s="5" t="s">
        <v>229</v>
      </c>
      <c r="BQ755" s="5" t="s">
        <v>229</v>
      </c>
      <c r="BR755" s="5" t="s">
        <v>229</v>
      </c>
      <c r="BS755" s="5" t="s">
        <v>229</v>
      </c>
      <c r="BT755" s="5" t="s">
        <v>229</v>
      </c>
      <c r="BU755" s="5" t="s">
        <v>229</v>
      </c>
      <c r="BV755" s="5" t="s">
        <v>229</v>
      </c>
      <c r="BY755" s="67">
        <v>2526798</v>
      </c>
    </row>
    <row r="756" spans="1:77" ht="15.75" hidden="1">
      <c r="A756" s="49" t="str">
        <f>B756&amp;COUNTIF($B$3:B756,B756)</f>
        <v>10PDME5</v>
      </c>
      <c r="B756" s="3" t="s">
        <v>11079</v>
      </c>
      <c r="C756" s="4" t="s">
        <v>11080</v>
      </c>
      <c r="D756" s="4" t="s">
        <v>11081</v>
      </c>
      <c r="E756" s="4" t="s">
        <v>11082</v>
      </c>
      <c r="F756" s="4" t="s">
        <v>11083</v>
      </c>
      <c r="G756" s="4" t="s">
        <v>11084</v>
      </c>
      <c r="H756" s="3" t="s">
        <v>248</v>
      </c>
      <c r="I756" s="4" t="s">
        <v>249</v>
      </c>
      <c r="J756" s="4" t="s">
        <v>11153</v>
      </c>
      <c r="K756" s="5" t="s">
        <v>11154</v>
      </c>
      <c r="L756" s="6">
        <v>3</v>
      </c>
      <c r="M756" s="5" t="s">
        <v>126</v>
      </c>
      <c r="N756" s="88" t="s">
        <v>349</v>
      </c>
      <c r="O756" s="5" t="s">
        <v>10662</v>
      </c>
      <c r="P756" s="88" t="s">
        <v>351</v>
      </c>
      <c r="Q756" s="5" t="s">
        <v>193</v>
      </c>
      <c r="R756" s="88">
        <v>16</v>
      </c>
      <c r="S756" s="4" t="s">
        <v>31</v>
      </c>
      <c r="T756" s="66" t="str">
        <f t="shared" si="11"/>
        <v>16. Paz, justicia e instituciones sólidas</v>
      </c>
      <c r="U756" s="88" t="s">
        <v>528</v>
      </c>
      <c r="V756" s="4" t="s">
        <v>34</v>
      </c>
      <c r="W756" s="88" t="s">
        <v>498</v>
      </c>
      <c r="X756" s="4" t="s">
        <v>37</v>
      </c>
      <c r="Y756" s="88" t="s">
        <v>351</v>
      </c>
      <c r="Z756" s="4" t="s">
        <v>252</v>
      </c>
      <c r="AA756" s="52" t="s">
        <v>15490</v>
      </c>
      <c r="AB756" s="3" t="s">
        <v>253</v>
      </c>
      <c r="AC756" s="4" t="s">
        <v>254</v>
      </c>
      <c r="AD756" s="4" t="s">
        <v>11155</v>
      </c>
      <c r="AE756" s="4" t="s">
        <v>7248</v>
      </c>
      <c r="AF756" s="4" t="s">
        <v>11156</v>
      </c>
      <c r="AG756" s="4" t="s">
        <v>545</v>
      </c>
      <c r="AH756" s="8">
        <v>1</v>
      </c>
      <c r="AI756" s="4" t="s">
        <v>11157</v>
      </c>
      <c r="AJ756" s="4" t="s">
        <v>11158</v>
      </c>
      <c r="AK756" s="4" t="s">
        <v>59</v>
      </c>
      <c r="AL756" s="4" t="s">
        <v>11159</v>
      </c>
      <c r="AM756" s="9">
        <v>0.25</v>
      </c>
      <c r="AN756" s="9">
        <v>0.5</v>
      </c>
      <c r="AO756" s="9">
        <v>0.75</v>
      </c>
      <c r="AP756" s="9">
        <v>1</v>
      </c>
      <c r="AQ756" s="6">
        <v>100</v>
      </c>
      <c r="AR756" s="5" t="s">
        <v>11160</v>
      </c>
      <c r="AS756" s="5" t="s">
        <v>11161</v>
      </c>
      <c r="AT756" s="5" t="s">
        <v>11162</v>
      </c>
      <c r="AU756" s="5" t="s">
        <v>11163</v>
      </c>
      <c r="AV756" s="5" t="s">
        <v>11164</v>
      </c>
      <c r="AW756" s="5" t="s">
        <v>11162</v>
      </c>
      <c r="AX756" s="5" t="s">
        <v>11163</v>
      </c>
      <c r="AY756" s="5" t="s">
        <v>11165</v>
      </c>
      <c r="AZ756" s="5" t="s">
        <v>11162</v>
      </c>
      <c r="BA756" s="5" t="s">
        <v>11163</v>
      </c>
      <c r="BB756" s="5" t="s">
        <v>11166</v>
      </c>
      <c r="BC756" s="5" t="s">
        <v>11162</v>
      </c>
      <c r="BD756" s="5" t="s">
        <v>11163</v>
      </c>
      <c r="BE756" s="5" t="s">
        <v>11167</v>
      </c>
      <c r="BF756" s="5" t="s">
        <v>11162</v>
      </c>
      <c r="BG756" s="5" t="s">
        <v>11163</v>
      </c>
      <c r="BH756" s="5" t="s">
        <v>11168</v>
      </c>
      <c r="BI756" s="5" t="s">
        <v>11162</v>
      </c>
      <c r="BJ756" s="5" t="s">
        <v>11163</v>
      </c>
      <c r="BK756" s="5" t="s">
        <v>11169</v>
      </c>
      <c r="BL756" s="5" t="s">
        <v>11162</v>
      </c>
      <c r="BM756" s="5" t="s">
        <v>11163</v>
      </c>
      <c r="BN756" s="5" t="s">
        <v>11170</v>
      </c>
      <c r="BO756" s="5" t="s">
        <v>11162</v>
      </c>
      <c r="BP756" s="5" t="s">
        <v>11163</v>
      </c>
      <c r="BQ756" s="5" t="s">
        <v>229</v>
      </c>
      <c r="BR756" s="5" t="s">
        <v>229</v>
      </c>
      <c r="BS756" s="5" t="s">
        <v>229</v>
      </c>
      <c r="BT756" s="5" t="s">
        <v>229</v>
      </c>
      <c r="BU756" s="5" t="s">
        <v>229</v>
      </c>
      <c r="BV756" s="5" t="s">
        <v>11171</v>
      </c>
      <c r="BY756" s="67">
        <v>25000</v>
      </c>
    </row>
    <row r="757" spans="1:77" ht="15.75" hidden="1">
      <c r="A757" s="49" t="str">
        <f>B757&amp;COUNTIF($B$3:B757,B757)</f>
        <v>10PDME6</v>
      </c>
      <c r="B757" s="3" t="s">
        <v>11079</v>
      </c>
      <c r="C757" s="4" t="s">
        <v>11080</v>
      </c>
      <c r="D757" s="4" t="s">
        <v>11081</v>
      </c>
      <c r="E757" s="4" t="s">
        <v>11082</v>
      </c>
      <c r="F757" s="4" t="s">
        <v>11083</v>
      </c>
      <c r="G757" s="4" t="s">
        <v>11084</v>
      </c>
      <c r="H757" s="3" t="s">
        <v>263</v>
      </c>
      <c r="I757" s="4" t="s">
        <v>264</v>
      </c>
      <c r="J757" s="4" t="s">
        <v>11172</v>
      </c>
      <c r="K757" s="5" t="s">
        <v>11173</v>
      </c>
      <c r="L757" s="6">
        <v>3</v>
      </c>
      <c r="M757" s="5" t="s">
        <v>126</v>
      </c>
      <c r="N757" s="88" t="s">
        <v>349</v>
      </c>
      <c r="O757" s="4" t="s">
        <v>10662</v>
      </c>
      <c r="P757" s="88" t="s">
        <v>351</v>
      </c>
      <c r="Q757" s="4" t="s">
        <v>193</v>
      </c>
      <c r="R757" s="88">
        <v>5</v>
      </c>
      <c r="S757" s="4" t="s">
        <v>268</v>
      </c>
      <c r="T757" s="66" t="str">
        <f t="shared" si="11"/>
        <v xml:space="preserve">5. Igualdad de género </v>
      </c>
      <c r="U757" s="88" t="s">
        <v>497</v>
      </c>
      <c r="V757" s="4" t="s">
        <v>34</v>
      </c>
      <c r="W757" s="88" t="s">
        <v>349</v>
      </c>
      <c r="X757" s="4" t="s">
        <v>269</v>
      </c>
      <c r="Y757" s="88" t="s">
        <v>840</v>
      </c>
      <c r="Z757" s="4" t="s">
        <v>270</v>
      </c>
      <c r="AA757" s="52" t="s">
        <v>15450</v>
      </c>
      <c r="AB757" s="3" t="s">
        <v>271</v>
      </c>
      <c r="AC757" s="4" t="s">
        <v>272</v>
      </c>
      <c r="AD757" s="4" t="s">
        <v>11174</v>
      </c>
      <c r="AE757" s="4" t="s">
        <v>11175</v>
      </c>
      <c r="AF757" s="4" t="s">
        <v>11176</v>
      </c>
      <c r="AG757" s="4" t="s">
        <v>11177</v>
      </c>
      <c r="AH757" s="8">
        <v>1</v>
      </c>
      <c r="AI757" s="4" t="s">
        <v>11178</v>
      </c>
      <c r="AJ757" s="4" t="s">
        <v>11179</v>
      </c>
      <c r="AK757" s="4" t="s">
        <v>59</v>
      </c>
      <c r="AL757" s="4" t="s">
        <v>11180</v>
      </c>
      <c r="AM757" s="9">
        <v>1</v>
      </c>
      <c r="AN757" s="9">
        <v>1</v>
      </c>
      <c r="AO757" s="9">
        <v>1</v>
      </c>
      <c r="AP757" s="9">
        <v>1</v>
      </c>
      <c r="AQ757" s="6">
        <v>100</v>
      </c>
      <c r="AR757" s="5" t="s">
        <v>11181</v>
      </c>
      <c r="AS757" s="5" t="s">
        <v>11182</v>
      </c>
      <c r="AT757" s="5" t="s">
        <v>11183</v>
      </c>
      <c r="AU757" s="5" t="s">
        <v>11184</v>
      </c>
      <c r="AV757" s="5" t="s">
        <v>11185</v>
      </c>
      <c r="AW757" s="5" t="s">
        <v>11183</v>
      </c>
      <c r="AX757" s="5" t="s">
        <v>11184</v>
      </c>
      <c r="AY757" s="5" t="s">
        <v>11186</v>
      </c>
      <c r="AZ757" s="5" t="s">
        <v>11183</v>
      </c>
      <c r="BA757" s="5" t="s">
        <v>11184</v>
      </c>
      <c r="BB757" s="5" t="s">
        <v>11187</v>
      </c>
      <c r="BC757" s="5" t="s">
        <v>11183</v>
      </c>
      <c r="BD757" s="5" t="s">
        <v>11184</v>
      </c>
      <c r="BE757" s="5" t="s">
        <v>11188</v>
      </c>
      <c r="BF757" s="5" t="s">
        <v>11183</v>
      </c>
      <c r="BG757" s="5" t="s">
        <v>11184</v>
      </c>
      <c r="BH757" s="5" t="s">
        <v>11189</v>
      </c>
      <c r="BI757" s="5" t="s">
        <v>11183</v>
      </c>
      <c r="BJ757" s="5" t="s">
        <v>11184</v>
      </c>
      <c r="BK757" s="5" t="s">
        <v>11190</v>
      </c>
      <c r="BL757" s="5" t="s">
        <v>11191</v>
      </c>
      <c r="BM757" s="5" t="s">
        <v>11171</v>
      </c>
      <c r="BN757" s="5" t="s">
        <v>11192</v>
      </c>
      <c r="BO757" s="5" t="s">
        <v>11191</v>
      </c>
      <c r="BP757" s="5" t="s">
        <v>11171</v>
      </c>
      <c r="BQ757" s="5" t="s">
        <v>11193</v>
      </c>
      <c r="BR757" s="5" t="s">
        <v>11191</v>
      </c>
      <c r="BS757" s="5" t="s">
        <v>11171</v>
      </c>
      <c r="BT757" s="5" t="s">
        <v>11194</v>
      </c>
      <c r="BU757" s="5" t="s">
        <v>11191</v>
      </c>
      <c r="BV757" s="5" t="s">
        <v>229</v>
      </c>
      <c r="BY757" s="67">
        <v>10998000</v>
      </c>
    </row>
    <row r="758" spans="1:77" ht="15.75" hidden="1">
      <c r="A758" s="49" t="str">
        <f>B758&amp;COUNTIF($B$3:B758,B758)</f>
        <v>10PDME7</v>
      </c>
      <c r="B758" s="3" t="s">
        <v>11079</v>
      </c>
      <c r="C758" s="4" t="s">
        <v>11080</v>
      </c>
      <c r="D758" s="4" t="s">
        <v>11081</v>
      </c>
      <c r="E758" s="4" t="s">
        <v>11082</v>
      </c>
      <c r="F758" s="4" t="s">
        <v>11083</v>
      </c>
      <c r="G758" s="4" t="s">
        <v>11084</v>
      </c>
      <c r="H758" s="3" t="s">
        <v>282</v>
      </c>
      <c r="I758" s="4" t="s">
        <v>283</v>
      </c>
      <c r="J758" s="4" t="s">
        <v>11195</v>
      </c>
      <c r="K758" s="5" t="s">
        <v>11196</v>
      </c>
      <c r="L758" s="6">
        <v>3</v>
      </c>
      <c r="M758" s="5" t="s">
        <v>126</v>
      </c>
      <c r="N758" s="88" t="s">
        <v>349</v>
      </c>
      <c r="O758" s="5" t="s">
        <v>10662</v>
      </c>
      <c r="P758" s="88" t="s">
        <v>351</v>
      </c>
      <c r="Q758" s="5" t="s">
        <v>193</v>
      </c>
      <c r="R758" s="88">
        <v>10</v>
      </c>
      <c r="S758" s="4" t="s">
        <v>286</v>
      </c>
      <c r="T758" s="66" t="str">
        <f t="shared" si="11"/>
        <v xml:space="preserve">10. Reducción de las desigualdades </v>
      </c>
      <c r="U758" s="88" t="s">
        <v>497</v>
      </c>
      <c r="V758" s="4" t="s">
        <v>34</v>
      </c>
      <c r="W758" s="88" t="s">
        <v>349</v>
      </c>
      <c r="X758" s="4" t="s">
        <v>269</v>
      </c>
      <c r="Y758" s="88" t="s">
        <v>840</v>
      </c>
      <c r="Z758" s="4" t="s">
        <v>270</v>
      </c>
      <c r="AA758" s="52" t="s">
        <v>15450</v>
      </c>
      <c r="AB758" s="3" t="s">
        <v>287</v>
      </c>
      <c r="AC758" s="4" t="s">
        <v>288</v>
      </c>
      <c r="AD758" s="4" t="s">
        <v>11197</v>
      </c>
      <c r="AE758" s="4" t="s">
        <v>11198</v>
      </c>
      <c r="AF758" s="4" t="s">
        <v>11199</v>
      </c>
      <c r="AG758" s="4" t="s">
        <v>11200</v>
      </c>
      <c r="AH758" s="8">
        <v>1</v>
      </c>
      <c r="AI758" s="4" t="s">
        <v>11195</v>
      </c>
      <c r="AJ758" s="4" t="s">
        <v>11201</v>
      </c>
      <c r="AK758" s="4" t="s">
        <v>59</v>
      </c>
      <c r="AL758" s="4" t="s">
        <v>11202</v>
      </c>
      <c r="AM758" s="9">
        <v>0.25</v>
      </c>
      <c r="AN758" s="9">
        <v>0.5</v>
      </c>
      <c r="AO758" s="9">
        <v>0.75</v>
      </c>
      <c r="AP758" s="9">
        <v>1</v>
      </c>
      <c r="AQ758" s="6">
        <v>100</v>
      </c>
      <c r="AR758" s="5" t="s">
        <v>11203</v>
      </c>
      <c r="AS758" s="5" t="s">
        <v>11204</v>
      </c>
      <c r="AT758" s="5" t="s">
        <v>11130</v>
      </c>
      <c r="AU758" s="5" t="s">
        <v>11131</v>
      </c>
      <c r="AV758" s="5" t="s">
        <v>11205</v>
      </c>
      <c r="AW758" s="5" t="s">
        <v>11114</v>
      </c>
      <c r="AX758" s="5" t="s">
        <v>11115</v>
      </c>
      <c r="AY758" s="5" t="s">
        <v>11206</v>
      </c>
      <c r="AZ758" s="5" t="s">
        <v>11130</v>
      </c>
      <c r="BA758" s="5" t="s">
        <v>11131</v>
      </c>
      <c r="BB758" s="5" t="s">
        <v>229</v>
      </c>
      <c r="BC758" s="5" t="s">
        <v>229</v>
      </c>
      <c r="BD758" s="5" t="s">
        <v>229</v>
      </c>
      <c r="BE758" s="5" t="s">
        <v>229</v>
      </c>
      <c r="BF758" s="5" t="s">
        <v>229</v>
      </c>
      <c r="BG758" s="5" t="s">
        <v>229</v>
      </c>
      <c r="BH758" s="5" t="s">
        <v>229</v>
      </c>
      <c r="BI758" s="5" t="s">
        <v>229</v>
      </c>
      <c r="BJ758" s="5" t="s">
        <v>229</v>
      </c>
      <c r="BK758" s="5" t="s">
        <v>229</v>
      </c>
      <c r="BL758" s="5" t="s">
        <v>229</v>
      </c>
      <c r="BM758" s="5" t="s">
        <v>229</v>
      </c>
      <c r="BN758" s="5" t="s">
        <v>229</v>
      </c>
      <c r="BO758" s="5" t="s">
        <v>229</v>
      </c>
      <c r="BP758" s="5" t="s">
        <v>229</v>
      </c>
      <c r="BQ758" s="5" t="s">
        <v>229</v>
      </c>
      <c r="BR758" s="5" t="s">
        <v>229</v>
      </c>
      <c r="BS758" s="5" t="s">
        <v>229</v>
      </c>
      <c r="BT758" s="5" t="s">
        <v>229</v>
      </c>
      <c r="BU758" s="5" t="s">
        <v>229</v>
      </c>
      <c r="BV758" s="4" t="s">
        <v>11207</v>
      </c>
      <c r="BY758" s="67">
        <v>200000</v>
      </c>
    </row>
    <row r="759" spans="1:77" ht="15.75" hidden="1">
      <c r="A759" s="49" t="str">
        <f>B759&amp;COUNTIF($B$3:B759,B759)</f>
        <v>10PDME8</v>
      </c>
      <c r="B759" s="3" t="s">
        <v>11079</v>
      </c>
      <c r="C759" s="4" t="s">
        <v>11080</v>
      </c>
      <c r="D759" s="4" t="s">
        <v>11081</v>
      </c>
      <c r="E759" s="4" t="s">
        <v>11082</v>
      </c>
      <c r="F759" s="4" t="s">
        <v>11083</v>
      </c>
      <c r="G759" s="4" t="s">
        <v>11084</v>
      </c>
      <c r="H759" s="3" t="s">
        <v>345</v>
      </c>
      <c r="I759" s="4" t="s">
        <v>346</v>
      </c>
      <c r="J759" s="4" t="s">
        <v>347</v>
      </c>
      <c r="K759" s="5" t="s">
        <v>11240</v>
      </c>
      <c r="L759" s="6">
        <v>3</v>
      </c>
      <c r="M759" s="5" t="s">
        <v>126</v>
      </c>
      <c r="N759" s="88" t="s">
        <v>349</v>
      </c>
      <c r="O759" s="5" t="s">
        <v>10662</v>
      </c>
      <c r="P759" s="88" t="s">
        <v>351</v>
      </c>
      <c r="Q759" s="5" t="s">
        <v>193</v>
      </c>
      <c r="R759" s="88" t="s">
        <v>1593</v>
      </c>
      <c r="S759" s="4" t="s">
        <v>286</v>
      </c>
      <c r="T759" s="66" t="str">
        <f t="shared" si="11"/>
        <v xml:space="preserve">10. Reducción de las desigualdades </v>
      </c>
      <c r="U759" s="88" t="s">
        <v>349</v>
      </c>
      <c r="V759" s="4" t="s">
        <v>350</v>
      </c>
      <c r="W759" s="88" t="s">
        <v>351</v>
      </c>
      <c r="X759" s="4" t="s">
        <v>352</v>
      </c>
      <c r="Y759" s="88" t="s">
        <v>353</v>
      </c>
      <c r="Z759" s="4" t="s">
        <v>354</v>
      </c>
      <c r="AA759" s="52" t="s">
        <v>1351</v>
      </c>
      <c r="AB759" s="3" t="s">
        <v>2510</v>
      </c>
      <c r="AC759" s="4" t="s">
        <v>355</v>
      </c>
      <c r="AD759" s="4" t="s">
        <v>356</v>
      </c>
      <c r="AE759" s="4" t="s">
        <v>357</v>
      </c>
      <c r="AF759" s="4" t="s">
        <v>358</v>
      </c>
      <c r="AG759" s="4" t="s">
        <v>359</v>
      </c>
      <c r="AH759" s="8">
        <v>1</v>
      </c>
      <c r="AI759" s="4" t="s">
        <v>360</v>
      </c>
      <c r="AJ759" s="4" t="s">
        <v>361</v>
      </c>
      <c r="AK759" s="4" t="s">
        <v>59</v>
      </c>
      <c r="AL759" s="4" t="s">
        <v>362</v>
      </c>
      <c r="AM759" s="3">
        <v>0</v>
      </c>
      <c r="AN759" s="3">
        <v>0.5</v>
      </c>
      <c r="AO759" s="3">
        <v>1</v>
      </c>
      <c r="AP759" s="3">
        <v>1</v>
      </c>
      <c r="AQ759" s="3">
        <v>1</v>
      </c>
      <c r="AR759" s="4" t="s">
        <v>363</v>
      </c>
      <c r="AS759" s="4" t="s">
        <v>364</v>
      </c>
      <c r="AT759" s="4" t="s">
        <v>362</v>
      </c>
      <c r="AU759" s="4" t="s">
        <v>362</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Y759" s="67">
        <v>100000</v>
      </c>
    </row>
    <row r="760" spans="1:77" ht="15.75" hidden="1">
      <c r="A760" s="49" t="str">
        <f>B760&amp;COUNTIF($B$3:B760,B760)</f>
        <v>10PDRT1</v>
      </c>
      <c r="B760" s="3" t="s">
        <v>11241</v>
      </c>
      <c r="C760" s="4" t="s">
        <v>11242</v>
      </c>
      <c r="D760" s="4" t="s">
        <v>11243</v>
      </c>
      <c r="E760" s="4" t="s">
        <v>11244</v>
      </c>
      <c r="F760" s="4" t="s">
        <v>11245</v>
      </c>
      <c r="G760" s="4" t="s">
        <v>11246</v>
      </c>
      <c r="H760" s="3" t="s">
        <v>11247</v>
      </c>
      <c r="I760" s="4" t="s">
        <v>11248</v>
      </c>
      <c r="J760" s="4" t="s">
        <v>11249</v>
      </c>
      <c r="K760" s="5" t="s">
        <v>11250</v>
      </c>
      <c r="L760" s="6">
        <v>3</v>
      </c>
      <c r="M760" s="5" t="s">
        <v>126</v>
      </c>
      <c r="N760" s="88">
        <v>1</v>
      </c>
      <c r="O760" s="4" t="s">
        <v>139</v>
      </c>
      <c r="P760" s="88">
        <v>1</v>
      </c>
      <c r="Q760" s="4" t="s">
        <v>187</v>
      </c>
      <c r="R760" s="88">
        <v>11</v>
      </c>
      <c r="S760" s="4" t="s">
        <v>631</v>
      </c>
      <c r="T760" s="66" t="str">
        <f t="shared" si="11"/>
        <v>11. Ciudades y comunidades sostenibles</v>
      </c>
      <c r="U760" s="88" t="s">
        <v>528</v>
      </c>
      <c r="V760" s="4" t="s">
        <v>578</v>
      </c>
      <c r="W760" s="88" t="s">
        <v>498</v>
      </c>
      <c r="X760" s="4" t="s">
        <v>7760</v>
      </c>
      <c r="Y760" s="88" t="s">
        <v>351</v>
      </c>
      <c r="Z760" s="4" t="s">
        <v>7761</v>
      </c>
      <c r="AA760" s="52" t="s">
        <v>15490</v>
      </c>
      <c r="AB760" s="3" t="s">
        <v>10996</v>
      </c>
      <c r="AC760" s="4" t="s">
        <v>11087</v>
      </c>
      <c r="AD760" s="4" t="s">
        <v>11251</v>
      </c>
      <c r="AE760" s="4" t="s">
        <v>11252</v>
      </c>
      <c r="AF760" s="4" t="s">
        <v>11253</v>
      </c>
      <c r="AG760" s="4" t="s">
        <v>11254</v>
      </c>
      <c r="AH760" s="3">
        <v>90309228</v>
      </c>
      <c r="AI760" s="4" t="s">
        <v>11255</v>
      </c>
      <c r="AJ760" s="4" t="s">
        <v>11256</v>
      </c>
      <c r="AK760" s="4" t="s">
        <v>2651</v>
      </c>
      <c r="AL760" s="4" t="s">
        <v>11257</v>
      </c>
      <c r="AM760" s="3">
        <v>21399090</v>
      </c>
      <c r="AN760" s="3">
        <v>24017335</v>
      </c>
      <c r="AO760" s="3">
        <v>22376437</v>
      </c>
      <c r="AP760" s="3">
        <v>22516366</v>
      </c>
      <c r="AQ760" s="6">
        <v>543425032</v>
      </c>
      <c r="AR760" s="5" t="s">
        <v>11258</v>
      </c>
      <c r="AS760" s="5" t="s">
        <v>11259</v>
      </c>
      <c r="AT760" s="5" t="s">
        <v>11260</v>
      </c>
      <c r="AU760" s="5" t="s">
        <v>11261</v>
      </c>
      <c r="AV760" s="5" t="s">
        <v>11262</v>
      </c>
      <c r="AW760" s="5" t="s">
        <v>11260</v>
      </c>
      <c r="AX760" s="5" t="s">
        <v>11261</v>
      </c>
      <c r="AY760" s="5" t="s">
        <v>11263</v>
      </c>
      <c r="AZ760" s="5" t="s">
        <v>11260</v>
      </c>
      <c r="BA760" s="5" t="s">
        <v>11261</v>
      </c>
      <c r="BB760" s="5" t="s">
        <v>11264</v>
      </c>
      <c r="BC760" s="5" t="s">
        <v>11260</v>
      </c>
      <c r="BD760" s="5" t="s">
        <v>11261</v>
      </c>
      <c r="BE760" s="5" t="s">
        <v>11265</v>
      </c>
      <c r="BF760" s="5" t="s">
        <v>11266</v>
      </c>
      <c r="BG760" s="5" t="s">
        <v>11261</v>
      </c>
      <c r="BH760" s="5" t="s">
        <v>11267</v>
      </c>
      <c r="BI760" s="5" t="s">
        <v>11268</v>
      </c>
      <c r="BJ760" s="5" t="s">
        <v>11269</v>
      </c>
      <c r="BK760" s="5" t="s">
        <v>11270</v>
      </c>
      <c r="BL760" s="5" t="s">
        <v>11271</v>
      </c>
      <c r="BM760" s="5" t="s">
        <v>11272</v>
      </c>
      <c r="BN760" s="5" t="s">
        <v>229</v>
      </c>
      <c r="BO760" s="5" t="s">
        <v>229</v>
      </c>
      <c r="BP760" s="5" t="s">
        <v>229</v>
      </c>
      <c r="BQ760" s="5" t="s">
        <v>229</v>
      </c>
      <c r="BR760" s="5" t="s">
        <v>229</v>
      </c>
      <c r="BS760" s="5" t="s">
        <v>229</v>
      </c>
      <c r="BT760" s="4" t="s">
        <v>229</v>
      </c>
      <c r="BU760" s="4" t="s">
        <v>229</v>
      </c>
      <c r="BV760" s="4" t="s">
        <v>229</v>
      </c>
      <c r="BY760" s="67">
        <v>459687000</v>
      </c>
    </row>
    <row r="761" spans="1:77" ht="15.75" hidden="1">
      <c r="A761" s="49" t="str">
        <f>B761&amp;COUNTIF($B$3:B761,B761)</f>
        <v>10PDRT2</v>
      </c>
      <c r="B761" s="3" t="s">
        <v>11241</v>
      </c>
      <c r="C761" s="4" t="s">
        <v>11242</v>
      </c>
      <c r="D761" s="4" t="s">
        <v>11243</v>
      </c>
      <c r="E761" s="4" t="s">
        <v>11244</v>
      </c>
      <c r="F761" s="4" t="s">
        <v>11245</v>
      </c>
      <c r="G761" s="4" t="s">
        <v>11246</v>
      </c>
      <c r="H761" s="3" t="s">
        <v>14</v>
      </c>
      <c r="I761" s="4" t="s">
        <v>16</v>
      </c>
      <c r="J761" s="4" t="s">
        <v>11273</v>
      </c>
      <c r="K761" s="5" t="s">
        <v>11274</v>
      </c>
      <c r="L761" s="6">
        <v>3</v>
      </c>
      <c r="M761" s="5" t="s">
        <v>126</v>
      </c>
      <c r="N761" s="88">
        <v>1</v>
      </c>
      <c r="O761" s="5" t="s">
        <v>139</v>
      </c>
      <c r="P761" s="88">
        <v>1</v>
      </c>
      <c r="Q761" s="5" t="s">
        <v>187</v>
      </c>
      <c r="R761" s="88">
        <v>16</v>
      </c>
      <c r="S761" s="4" t="s">
        <v>31</v>
      </c>
      <c r="T761" s="66" t="str">
        <f t="shared" si="11"/>
        <v>16. Paz, justicia e instituciones sólidas</v>
      </c>
      <c r="U761" s="88" t="s">
        <v>528</v>
      </c>
      <c r="V761" s="4" t="s">
        <v>578</v>
      </c>
      <c r="W761" s="88" t="s">
        <v>498</v>
      </c>
      <c r="X761" s="4" t="s">
        <v>7760</v>
      </c>
      <c r="Y761" s="88" t="s">
        <v>497</v>
      </c>
      <c r="Z761" s="4" t="s">
        <v>11275</v>
      </c>
      <c r="AA761" s="52" t="s">
        <v>15499</v>
      </c>
      <c r="AB761" s="3" t="s">
        <v>42</v>
      </c>
      <c r="AC761" s="4" t="s">
        <v>44</v>
      </c>
      <c r="AD761" s="4" t="s">
        <v>11276</v>
      </c>
      <c r="AE761" s="4" t="s">
        <v>11277</v>
      </c>
      <c r="AF761" s="4" t="s">
        <v>11278</v>
      </c>
      <c r="AG761" s="4" t="s">
        <v>11279</v>
      </c>
      <c r="AH761" s="3">
        <v>4626</v>
      </c>
      <c r="AI761" s="4" t="s">
        <v>11280</v>
      </c>
      <c r="AJ761" s="4" t="s">
        <v>11281</v>
      </c>
      <c r="AK761" s="4" t="s">
        <v>2651</v>
      </c>
      <c r="AL761" s="4" t="s">
        <v>11282</v>
      </c>
      <c r="AM761" s="3">
        <v>4626</v>
      </c>
      <c r="AN761" s="3">
        <v>4626</v>
      </c>
      <c r="AO761" s="3">
        <v>4626</v>
      </c>
      <c r="AP761" s="3">
        <v>4626</v>
      </c>
      <c r="AQ761" s="6">
        <v>5050</v>
      </c>
      <c r="AR761" s="5" t="s">
        <v>11283</v>
      </c>
      <c r="AS761" s="5" t="s">
        <v>11259</v>
      </c>
      <c r="AT761" s="5" t="s">
        <v>11271</v>
      </c>
      <c r="AU761" s="5" t="s">
        <v>11272</v>
      </c>
      <c r="AV761" s="5" t="s">
        <v>11284</v>
      </c>
      <c r="AW761" s="5" t="s">
        <v>11271</v>
      </c>
      <c r="AX761" s="5" t="s">
        <v>11272</v>
      </c>
      <c r="AY761" s="5" t="s">
        <v>11285</v>
      </c>
      <c r="AZ761" s="5" t="s">
        <v>11271</v>
      </c>
      <c r="BA761" s="5" t="s">
        <v>11272</v>
      </c>
      <c r="BB761" s="5" t="s">
        <v>11286</v>
      </c>
      <c r="BC761" s="5" t="s">
        <v>11271</v>
      </c>
      <c r="BD761" s="5" t="s">
        <v>11272</v>
      </c>
      <c r="BE761" s="5" t="s">
        <v>11287</v>
      </c>
      <c r="BF761" s="5" t="s">
        <v>11271</v>
      </c>
      <c r="BG761" s="5" t="s">
        <v>11272</v>
      </c>
      <c r="BH761" s="5" t="s">
        <v>229</v>
      </c>
      <c r="BI761" s="5" t="s">
        <v>229</v>
      </c>
      <c r="BJ761" s="5" t="s">
        <v>229</v>
      </c>
      <c r="BK761" s="5" t="s">
        <v>229</v>
      </c>
      <c r="BL761" s="5" t="s">
        <v>229</v>
      </c>
      <c r="BM761" s="5" t="s">
        <v>229</v>
      </c>
      <c r="BN761" s="5" t="s">
        <v>229</v>
      </c>
      <c r="BO761" s="5" t="s">
        <v>229</v>
      </c>
      <c r="BP761" s="5" t="s">
        <v>229</v>
      </c>
      <c r="BQ761" s="5" t="s">
        <v>229</v>
      </c>
      <c r="BR761" s="5" t="s">
        <v>229</v>
      </c>
      <c r="BS761" s="5" t="s">
        <v>229</v>
      </c>
      <c r="BT761" s="4" t="s">
        <v>229</v>
      </c>
      <c r="BU761" s="4" t="s">
        <v>229</v>
      </c>
      <c r="BV761" s="4" t="s">
        <v>229</v>
      </c>
      <c r="BY761" s="67">
        <v>1046665137.5400001</v>
      </c>
    </row>
    <row r="762" spans="1:77" ht="15.75" hidden="1">
      <c r="A762" s="49" t="str">
        <f>B762&amp;COUNTIF($B$3:B762,B762)</f>
        <v>10PDRT3</v>
      </c>
      <c r="B762" s="3" t="s">
        <v>11241</v>
      </c>
      <c r="C762" s="4" t="s">
        <v>11242</v>
      </c>
      <c r="D762" s="4" t="s">
        <v>11243</v>
      </c>
      <c r="E762" s="4" t="s">
        <v>11244</v>
      </c>
      <c r="F762" s="4" t="s">
        <v>11245</v>
      </c>
      <c r="G762" s="4" t="s">
        <v>11246</v>
      </c>
      <c r="H762" s="3" t="s">
        <v>231</v>
      </c>
      <c r="I762" s="4" t="s">
        <v>232</v>
      </c>
      <c r="J762" s="4" t="s">
        <v>11288</v>
      </c>
      <c r="K762" s="5" t="s">
        <v>11289</v>
      </c>
      <c r="L762" s="6">
        <v>3</v>
      </c>
      <c r="M762" s="5" t="s">
        <v>126</v>
      </c>
      <c r="N762" s="88" t="s">
        <v>528</v>
      </c>
      <c r="O762" s="4" t="s">
        <v>141</v>
      </c>
      <c r="P762" s="88" t="s">
        <v>497</v>
      </c>
      <c r="Q762" s="4" t="s">
        <v>194</v>
      </c>
      <c r="R762" s="88">
        <v>16</v>
      </c>
      <c r="S762" s="4" t="s">
        <v>31</v>
      </c>
      <c r="T762" s="66" t="str">
        <f t="shared" si="11"/>
        <v>16. Paz, justicia e instituciones sólidas</v>
      </c>
      <c r="U762" s="88" t="s">
        <v>497</v>
      </c>
      <c r="V762" s="4" t="s">
        <v>34</v>
      </c>
      <c r="W762" s="88" t="s">
        <v>3581</v>
      </c>
      <c r="X762" s="4" t="s">
        <v>235</v>
      </c>
      <c r="Y762" s="88" t="s">
        <v>349</v>
      </c>
      <c r="Z762" s="4" t="s">
        <v>236</v>
      </c>
      <c r="AA762" s="52" t="s">
        <v>15449</v>
      </c>
      <c r="AB762" s="3" t="s">
        <v>237</v>
      </c>
      <c r="AC762" s="4" t="s">
        <v>238</v>
      </c>
      <c r="AD762" s="4" t="s">
        <v>11290</v>
      </c>
      <c r="AE762" s="4" t="s">
        <v>11291</v>
      </c>
      <c r="AF762" s="4" t="s">
        <v>11292</v>
      </c>
      <c r="AG762" s="4" t="s">
        <v>11293</v>
      </c>
      <c r="AH762" s="3">
        <v>13</v>
      </c>
      <c r="AI762" s="4" t="s">
        <v>11294</v>
      </c>
      <c r="AJ762" s="4" t="s">
        <v>11295</v>
      </c>
      <c r="AK762" s="4" t="s">
        <v>6478</v>
      </c>
      <c r="AL762" s="4" t="s">
        <v>11296</v>
      </c>
      <c r="AM762" s="8">
        <v>0</v>
      </c>
      <c r="AN762" s="8">
        <v>0</v>
      </c>
      <c r="AO762" s="8">
        <v>0</v>
      </c>
      <c r="AP762" s="8">
        <v>13</v>
      </c>
      <c r="AQ762" s="3" t="s">
        <v>11297</v>
      </c>
      <c r="AR762" s="5" t="s">
        <v>11298</v>
      </c>
      <c r="AS762" s="5" t="s">
        <v>11299</v>
      </c>
      <c r="AT762" s="5" t="s">
        <v>11271</v>
      </c>
      <c r="AU762" s="5" t="s">
        <v>11272</v>
      </c>
      <c r="AV762" s="5" t="s">
        <v>11300</v>
      </c>
      <c r="AW762" s="5" t="s">
        <v>11271</v>
      </c>
      <c r="AX762" s="5" t="s">
        <v>11272</v>
      </c>
      <c r="AY762" s="5" t="s">
        <v>11301</v>
      </c>
      <c r="AZ762" s="5" t="s">
        <v>11271</v>
      </c>
      <c r="BA762" s="5" t="s">
        <v>11272</v>
      </c>
      <c r="BB762" s="5" t="s">
        <v>11302</v>
      </c>
      <c r="BC762" s="5" t="s">
        <v>11271</v>
      </c>
      <c r="BD762" s="5" t="s">
        <v>11261</v>
      </c>
      <c r="BE762" s="5" t="s">
        <v>229</v>
      </c>
      <c r="BF762" s="5" t="s">
        <v>229</v>
      </c>
      <c r="BG762" s="5" t="s">
        <v>229</v>
      </c>
      <c r="BH762" s="5" t="s">
        <v>229</v>
      </c>
      <c r="BI762" s="5" t="s">
        <v>229</v>
      </c>
      <c r="BJ762" s="5" t="s">
        <v>229</v>
      </c>
      <c r="BK762" s="5" t="s">
        <v>229</v>
      </c>
      <c r="BL762" s="5" t="s">
        <v>229</v>
      </c>
      <c r="BM762" s="5" t="s">
        <v>229</v>
      </c>
      <c r="BN762" s="5" t="s">
        <v>229</v>
      </c>
      <c r="BO762" s="5" t="s">
        <v>229</v>
      </c>
      <c r="BP762" s="5" t="s">
        <v>229</v>
      </c>
      <c r="BQ762" s="5" t="s">
        <v>229</v>
      </c>
      <c r="BR762" s="5" t="s">
        <v>229</v>
      </c>
      <c r="BS762" s="5" t="s">
        <v>229</v>
      </c>
      <c r="BT762" s="4" t="s">
        <v>229</v>
      </c>
      <c r="BU762" s="4" t="s">
        <v>229</v>
      </c>
      <c r="BV762" s="4" t="s">
        <v>229</v>
      </c>
      <c r="BY762" s="67">
        <v>1600000</v>
      </c>
    </row>
    <row r="763" spans="1:77" ht="15.75" hidden="1">
      <c r="A763" s="49" t="str">
        <f>B763&amp;COUNTIF($B$3:B763,B763)</f>
        <v>10PDRT4</v>
      </c>
      <c r="B763" s="3" t="s">
        <v>11241</v>
      </c>
      <c r="C763" s="4" t="s">
        <v>11242</v>
      </c>
      <c r="D763" s="4" t="s">
        <v>11243</v>
      </c>
      <c r="E763" s="4" t="s">
        <v>11244</v>
      </c>
      <c r="F763" s="4" t="s">
        <v>11245</v>
      </c>
      <c r="G763" s="4" t="s">
        <v>11246</v>
      </c>
      <c r="H763" s="3" t="s">
        <v>248</v>
      </c>
      <c r="I763" s="4" t="s">
        <v>249</v>
      </c>
      <c r="J763" s="4" t="s">
        <v>11303</v>
      </c>
      <c r="K763" s="5" t="s">
        <v>11304</v>
      </c>
      <c r="L763" s="6">
        <v>3</v>
      </c>
      <c r="M763" s="5" t="s">
        <v>126</v>
      </c>
      <c r="N763" s="88" t="s">
        <v>349</v>
      </c>
      <c r="O763" s="5" t="s">
        <v>10662</v>
      </c>
      <c r="P763" s="88" t="s">
        <v>351</v>
      </c>
      <c r="Q763" s="5" t="s">
        <v>193</v>
      </c>
      <c r="R763" s="88">
        <v>16</v>
      </c>
      <c r="S763" s="4" t="s">
        <v>31</v>
      </c>
      <c r="T763" s="66" t="str">
        <f t="shared" si="11"/>
        <v>16. Paz, justicia e instituciones sólidas</v>
      </c>
      <c r="U763" s="88" t="s">
        <v>528</v>
      </c>
      <c r="V763" s="4" t="s">
        <v>34</v>
      </c>
      <c r="W763" s="88" t="s">
        <v>498</v>
      </c>
      <c r="X763" s="4" t="s">
        <v>37</v>
      </c>
      <c r="Y763" s="88" t="s">
        <v>351</v>
      </c>
      <c r="Z763" s="4" t="s">
        <v>252</v>
      </c>
      <c r="AA763" s="52" t="s">
        <v>15490</v>
      </c>
      <c r="AB763" s="3" t="s">
        <v>253</v>
      </c>
      <c r="AC763" s="4" t="s">
        <v>254</v>
      </c>
      <c r="AD763" s="4" t="s">
        <v>11305</v>
      </c>
      <c r="AE763" s="4" t="s">
        <v>11305</v>
      </c>
      <c r="AF763" s="4" t="s">
        <v>11306</v>
      </c>
      <c r="AG763" s="4" t="s">
        <v>11307</v>
      </c>
      <c r="AH763" s="3">
        <v>4</v>
      </c>
      <c r="AI763" s="4" t="s">
        <v>11308</v>
      </c>
      <c r="AJ763" s="4" t="s">
        <v>11309</v>
      </c>
      <c r="AK763" s="4" t="s">
        <v>2651</v>
      </c>
      <c r="AL763" s="4" t="s">
        <v>11310</v>
      </c>
      <c r="AM763" s="8">
        <v>0</v>
      </c>
      <c r="AN763" s="8">
        <v>1</v>
      </c>
      <c r="AO763" s="8">
        <v>1</v>
      </c>
      <c r="AP763" s="8">
        <v>2</v>
      </c>
      <c r="AQ763" s="6">
        <v>4</v>
      </c>
      <c r="AR763" s="5" t="s">
        <v>11311</v>
      </c>
      <c r="AS763" s="5" t="s">
        <v>11312</v>
      </c>
      <c r="AT763" s="5" t="s">
        <v>11271</v>
      </c>
      <c r="AU763" s="5" t="s">
        <v>11272</v>
      </c>
      <c r="AV763" s="5" t="s">
        <v>11313</v>
      </c>
      <c r="AW763" s="5" t="s">
        <v>11271</v>
      </c>
      <c r="AX763" s="5" t="s">
        <v>11272</v>
      </c>
      <c r="AY763" s="5" t="s">
        <v>11314</v>
      </c>
      <c r="AZ763" s="5" t="s">
        <v>11271</v>
      </c>
      <c r="BA763" s="5" t="s">
        <v>11272</v>
      </c>
      <c r="BB763" s="5" t="s">
        <v>11315</v>
      </c>
      <c r="BC763" s="5" t="s">
        <v>11271</v>
      </c>
      <c r="BD763" s="5" t="s">
        <v>11272</v>
      </c>
      <c r="BE763" s="5" t="s">
        <v>229</v>
      </c>
      <c r="BF763" s="5" t="s">
        <v>229</v>
      </c>
      <c r="BG763" s="5" t="s">
        <v>229</v>
      </c>
      <c r="BH763" s="5" t="s">
        <v>229</v>
      </c>
      <c r="BI763" s="5" t="s">
        <v>229</v>
      </c>
      <c r="BJ763" s="5" t="s">
        <v>229</v>
      </c>
      <c r="BK763" s="5" t="s">
        <v>229</v>
      </c>
      <c r="BL763" s="5" t="s">
        <v>229</v>
      </c>
      <c r="BM763" s="5" t="s">
        <v>229</v>
      </c>
      <c r="BN763" s="5" t="s">
        <v>229</v>
      </c>
      <c r="BO763" s="5" t="s">
        <v>229</v>
      </c>
      <c r="BP763" s="5" t="s">
        <v>229</v>
      </c>
      <c r="BQ763" s="5" t="s">
        <v>229</v>
      </c>
      <c r="BR763" s="5" t="s">
        <v>229</v>
      </c>
      <c r="BS763" s="5" t="s">
        <v>229</v>
      </c>
      <c r="BT763" s="4" t="s">
        <v>229</v>
      </c>
      <c r="BU763" s="4" t="s">
        <v>229</v>
      </c>
      <c r="BV763" s="4" t="s">
        <v>229</v>
      </c>
      <c r="BY763" s="67">
        <v>147028136</v>
      </c>
    </row>
    <row r="764" spans="1:77" ht="15.75" hidden="1">
      <c r="A764" s="49" t="str">
        <f>B764&amp;COUNTIF($B$3:B764,B764)</f>
        <v>10PDRT5</v>
      </c>
      <c r="B764" s="3" t="s">
        <v>11241</v>
      </c>
      <c r="C764" s="4" t="s">
        <v>11242</v>
      </c>
      <c r="D764" s="4" t="s">
        <v>11243</v>
      </c>
      <c r="E764" s="4" t="s">
        <v>11244</v>
      </c>
      <c r="F764" s="4" t="s">
        <v>11245</v>
      </c>
      <c r="G764" s="4" t="s">
        <v>11246</v>
      </c>
      <c r="H764" s="3" t="s">
        <v>263</v>
      </c>
      <c r="I764" s="4" t="s">
        <v>264</v>
      </c>
      <c r="J764" s="4" t="s">
        <v>11316</v>
      </c>
      <c r="K764" s="5" t="s">
        <v>11317</v>
      </c>
      <c r="L764" s="6">
        <v>3</v>
      </c>
      <c r="M764" s="5" t="s">
        <v>126</v>
      </c>
      <c r="N764" s="88" t="s">
        <v>349</v>
      </c>
      <c r="O764" s="4" t="s">
        <v>10662</v>
      </c>
      <c r="P764" s="88" t="s">
        <v>351</v>
      </c>
      <c r="Q764" s="4" t="s">
        <v>193</v>
      </c>
      <c r="R764" s="88">
        <v>5</v>
      </c>
      <c r="S764" s="4" t="s">
        <v>268</v>
      </c>
      <c r="T764" s="66" t="str">
        <f t="shared" si="11"/>
        <v xml:space="preserve">5. Igualdad de género </v>
      </c>
      <c r="U764" s="88" t="s">
        <v>497</v>
      </c>
      <c r="V764" s="4" t="s">
        <v>34</v>
      </c>
      <c r="W764" s="88" t="s">
        <v>349</v>
      </c>
      <c r="X764" s="4" t="s">
        <v>269</v>
      </c>
      <c r="Y764" s="88" t="s">
        <v>840</v>
      </c>
      <c r="Z764" s="4" t="s">
        <v>270</v>
      </c>
      <c r="AA764" s="52" t="s">
        <v>15450</v>
      </c>
      <c r="AB764" s="3" t="s">
        <v>271</v>
      </c>
      <c r="AC764" s="4" t="s">
        <v>272</v>
      </c>
      <c r="AD764" s="4" t="s">
        <v>11318</v>
      </c>
      <c r="AE764" s="4" t="s">
        <v>11319</v>
      </c>
      <c r="AF764" s="4" t="s">
        <v>11320</v>
      </c>
      <c r="AG764" s="4" t="s">
        <v>11321</v>
      </c>
      <c r="AH764" s="3">
        <v>2</v>
      </c>
      <c r="AI764" s="4" t="s">
        <v>11322</v>
      </c>
      <c r="AJ764" s="4" t="s">
        <v>11323</v>
      </c>
      <c r="AK764" s="4" t="s">
        <v>599</v>
      </c>
      <c r="AL764" s="4" t="s">
        <v>11296</v>
      </c>
      <c r="AM764" s="8">
        <v>0</v>
      </c>
      <c r="AN764" s="8">
        <v>0</v>
      </c>
      <c r="AO764" s="8">
        <v>0</v>
      </c>
      <c r="AP764" s="8">
        <v>2</v>
      </c>
      <c r="AQ764" s="3" t="s">
        <v>11324</v>
      </c>
      <c r="AR764" s="5" t="s">
        <v>11325</v>
      </c>
      <c r="AS764" s="5" t="s">
        <v>11326</v>
      </c>
      <c r="AT764" s="5" t="s">
        <v>11271</v>
      </c>
      <c r="AU764" s="5" t="s">
        <v>11272</v>
      </c>
      <c r="AV764" s="5" t="s">
        <v>229</v>
      </c>
      <c r="AW764" s="5" t="s">
        <v>229</v>
      </c>
      <c r="AX764" s="5" t="s">
        <v>229</v>
      </c>
      <c r="AY764" s="5" t="s">
        <v>229</v>
      </c>
      <c r="AZ764" s="5" t="s">
        <v>229</v>
      </c>
      <c r="BA764" s="5" t="s">
        <v>229</v>
      </c>
      <c r="BB764" s="5" t="s">
        <v>229</v>
      </c>
      <c r="BC764" s="5" t="s">
        <v>229</v>
      </c>
      <c r="BD764" s="5" t="s">
        <v>229</v>
      </c>
      <c r="BE764" s="5" t="s">
        <v>229</v>
      </c>
      <c r="BF764" s="5" t="s">
        <v>229</v>
      </c>
      <c r="BG764" s="5" t="s">
        <v>229</v>
      </c>
      <c r="BH764" s="5" t="s">
        <v>229</v>
      </c>
      <c r="BI764" s="5" t="s">
        <v>229</v>
      </c>
      <c r="BJ764" s="5" t="s">
        <v>229</v>
      </c>
      <c r="BK764" s="5" t="s">
        <v>229</v>
      </c>
      <c r="BL764" s="5" t="s">
        <v>229</v>
      </c>
      <c r="BM764" s="5" t="s">
        <v>229</v>
      </c>
      <c r="BN764" s="5" t="s">
        <v>229</v>
      </c>
      <c r="BO764" s="5" t="s">
        <v>229</v>
      </c>
      <c r="BP764" s="5" t="s">
        <v>229</v>
      </c>
      <c r="BQ764" s="5" t="s">
        <v>229</v>
      </c>
      <c r="BR764" s="5" t="s">
        <v>229</v>
      </c>
      <c r="BS764" s="5" t="s">
        <v>229</v>
      </c>
      <c r="BT764" s="4" t="s">
        <v>229</v>
      </c>
      <c r="BU764" s="4" t="s">
        <v>229</v>
      </c>
      <c r="BV764" s="4" t="s">
        <v>229</v>
      </c>
      <c r="BY764" s="67">
        <v>40000</v>
      </c>
    </row>
    <row r="765" spans="1:77" ht="15.75" hidden="1">
      <c r="A765" s="49" t="str">
        <f>B765&amp;COUNTIF($B$3:B765,B765)</f>
        <v>10PDRT6</v>
      </c>
      <c r="B765" s="3" t="s">
        <v>11241</v>
      </c>
      <c r="C765" s="4" t="s">
        <v>11242</v>
      </c>
      <c r="D765" s="4" t="s">
        <v>11243</v>
      </c>
      <c r="E765" s="4" t="s">
        <v>11244</v>
      </c>
      <c r="F765" s="4" t="s">
        <v>11245</v>
      </c>
      <c r="G765" s="4" t="s">
        <v>11246</v>
      </c>
      <c r="H765" s="3" t="s">
        <v>282</v>
      </c>
      <c r="I765" s="4" t="s">
        <v>283</v>
      </c>
      <c r="J765" s="4" t="s">
        <v>11327</v>
      </c>
      <c r="K765" s="5" t="s">
        <v>11328</v>
      </c>
      <c r="L765" s="6">
        <v>3</v>
      </c>
      <c r="M765" s="5" t="s">
        <v>126</v>
      </c>
      <c r="N765" s="88" t="s">
        <v>349</v>
      </c>
      <c r="O765" s="5" t="s">
        <v>10662</v>
      </c>
      <c r="P765" s="88" t="s">
        <v>351</v>
      </c>
      <c r="Q765" s="5" t="s">
        <v>193</v>
      </c>
      <c r="R765" s="88">
        <v>10</v>
      </c>
      <c r="S765" s="4" t="s">
        <v>286</v>
      </c>
      <c r="T765" s="66" t="str">
        <f t="shared" si="11"/>
        <v xml:space="preserve">10. Reducción de las desigualdades </v>
      </c>
      <c r="U765" s="88" t="s">
        <v>497</v>
      </c>
      <c r="V765" s="4" t="s">
        <v>34</v>
      </c>
      <c r="W765" s="88" t="s">
        <v>349</v>
      </c>
      <c r="X765" s="4" t="s">
        <v>269</v>
      </c>
      <c r="Y765" s="88" t="s">
        <v>840</v>
      </c>
      <c r="Z765" s="4" t="s">
        <v>270</v>
      </c>
      <c r="AA765" s="52" t="s">
        <v>15450</v>
      </c>
      <c r="AB765" s="3" t="s">
        <v>287</v>
      </c>
      <c r="AC765" s="4" t="s">
        <v>288</v>
      </c>
      <c r="AD765" s="4" t="s">
        <v>11329</v>
      </c>
      <c r="AE765" s="4" t="s">
        <v>11330</v>
      </c>
      <c r="AF765" s="4" t="s">
        <v>11331</v>
      </c>
      <c r="AG765" s="4" t="s">
        <v>11332</v>
      </c>
      <c r="AH765" s="3">
        <v>2</v>
      </c>
      <c r="AI765" s="4" t="s">
        <v>11333</v>
      </c>
      <c r="AJ765" s="4" t="s">
        <v>11334</v>
      </c>
      <c r="AK765" s="4" t="s">
        <v>599</v>
      </c>
      <c r="AL765" s="4" t="s">
        <v>11296</v>
      </c>
      <c r="AM765" s="8">
        <v>0</v>
      </c>
      <c r="AN765" s="8">
        <v>0</v>
      </c>
      <c r="AO765" s="8">
        <v>0</v>
      </c>
      <c r="AP765" s="8">
        <v>2</v>
      </c>
      <c r="AQ765" s="3" t="s">
        <v>11324</v>
      </c>
      <c r="AR765" s="5" t="s">
        <v>11335</v>
      </c>
      <c r="AS765" s="5" t="s">
        <v>11326</v>
      </c>
      <c r="AT765" s="5" t="s">
        <v>11271</v>
      </c>
      <c r="AU765" s="5" t="s">
        <v>11272</v>
      </c>
      <c r="AV765" s="5" t="s">
        <v>229</v>
      </c>
      <c r="AW765" s="5" t="s">
        <v>229</v>
      </c>
      <c r="AX765" s="5" t="s">
        <v>229</v>
      </c>
      <c r="AY765" s="5" t="s">
        <v>229</v>
      </c>
      <c r="AZ765" s="5" t="s">
        <v>229</v>
      </c>
      <c r="BA765" s="5" t="s">
        <v>229</v>
      </c>
      <c r="BB765" s="5" t="s">
        <v>229</v>
      </c>
      <c r="BC765" s="5" t="s">
        <v>229</v>
      </c>
      <c r="BD765" s="5" t="s">
        <v>229</v>
      </c>
      <c r="BE765" s="5" t="s">
        <v>229</v>
      </c>
      <c r="BF765" s="5" t="s">
        <v>229</v>
      </c>
      <c r="BG765" s="5" t="s">
        <v>229</v>
      </c>
      <c r="BH765" s="5" t="s">
        <v>229</v>
      </c>
      <c r="BI765" s="5" t="s">
        <v>229</v>
      </c>
      <c r="BJ765" s="5" t="s">
        <v>229</v>
      </c>
      <c r="BK765" s="5" t="s">
        <v>229</v>
      </c>
      <c r="BL765" s="5" t="s">
        <v>229</v>
      </c>
      <c r="BM765" s="5" t="s">
        <v>229</v>
      </c>
      <c r="BN765" s="5" t="s">
        <v>229</v>
      </c>
      <c r="BO765" s="5" t="s">
        <v>229</v>
      </c>
      <c r="BP765" s="5" t="s">
        <v>229</v>
      </c>
      <c r="BQ765" s="5" t="s">
        <v>229</v>
      </c>
      <c r="BR765" s="5" t="s">
        <v>229</v>
      </c>
      <c r="BS765" s="5" t="s">
        <v>229</v>
      </c>
      <c r="BT765" s="4" t="s">
        <v>229</v>
      </c>
      <c r="BU765" s="4" t="s">
        <v>229</v>
      </c>
      <c r="BV765" s="4" t="s">
        <v>229</v>
      </c>
      <c r="BY765" s="67">
        <v>50000</v>
      </c>
    </row>
    <row r="766" spans="1:77" ht="15.75" hidden="1">
      <c r="A766" s="49" t="str">
        <f>B766&amp;COUNTIF($B$3:B766,B766)</f>
        <v>10PDRT7</v>
      </c>
      <c r="B766" s="3" t="s">
        <v>11241</v>
      </c>
      <c r="C766" s="4" t="s">
        <v>11242</v>
      </c>
      <c r="D766" s="4" t="s">
        <v>11243</v>
      </c>
      <c r="E766" s="4" t="s">
        <v>11244</v>
      </c>
      <c r="F766" s="4" t="s">
        <v>11245</v>
      </c>
      <c r="G766" s="4" t="s">
        <v>11246</v>
      </c>
      <c r="H766" s="3" t="s">
        <v>345</v>
      </c>
      <c r="I766" s="4" t="s">
        <v>346</v>
      </c>
      <c r="J766" s="4" t="s">
        <v>347</v>
      </c>
      <c r="K766" s="5" t="s">
        <v>11336</v>
      </c>
      <c r="L766" s="6">
        <v>3</v>
      </c>
      <c r="M766" s="5" t="s">
        <v>126</v>
      </c>
      <c r="N766" s="88" t="s">
        <v>528</v>
      </c>
      <c r="O766" s="4" t="s">
        <v>141</v>
      </c>
      <c r="P766" s="88" t="s">
        <v>349</v>
      </c>
      <c r="Q766" s="4" t="s">
        <v>195</v>
      </c>
      <c r="R766" s="88" t="s">
        <v>1593</v>
      </c>
      <c r="S766" s="4" t="s">
        <v>286</v>
      </c>
      <c r="T766" s="66" t="str">
        <f t="shared" si="11"/>
        <v xml:space="preserve">10. Reducción de las desigualdades </v>
      </c>
      <c r="U766" s="88" t="s">
        <v>349</v>
      </c>
      <c r="V766" s="4" t="s">
        <v>350</v>
      </c>
      <c r="W766" s="88" t="s">
        <v>351</v>
      </c>
      <c r="X766" s="4" t="s">
        <v>352</v>
      </c>
      <c r="Y766" s="88" t="s">
        <v>353</v>
      </c>
      <c r="Z766" s="4" t="s">
        <v>354</v>
      </c>
      <c r="AA766" s="52" t="s">
        <v>1351</v>
      </c>
      <c r="AB766" s="3" t="s">
        <v>2510</v>
      </c>
      <c r="AC766" s="4" t="s">
        <v>355</v>
      </c>
      <c r="AD766" s="4" t="s">
        <v>356</v>
      </c>
      <c r="AE766" s="4" t="s">
        <v>357</v>
      </c>
      <c r="AF766" s="4" t="s">
        <v>358</v>
      </c>
      <c r="AG766" s="4" t="s">
        <v>359</v>
      </c>
      <c r="AH766" s="8">
        <v>1</v>
      </c>
      <c r="AI766" s="4" t="s">
        <v>360</v>
      </c>
      <c r="AJ766" s="4" t="s">
        <v>361</v>
      </c>
      <c r="AK766" s="4" t="s">
        <v>59</v>
      </c>
      <c r="AL766" s="4" t="s">
        <v>362</v>
      </c>
      <c r="AM766" s="3">
        <v>0</v>
      </c>
      <c r="AN766" s="3">
        <v>0.5</v>
      </c>
      <c r="AO766" s="3">
        <v>1</v>
      </c>
      <c r="AP766" s="3">
        <v>1</v>
      </c>
      <c r="AQ766" s="3">
        <v>1</v>
      </c>
      <c r="AR766" s="4" t="s">
        <v>363</v>
      </c>
      <c r="AS766" s="4" t="s">
        <v>364</v>
      </c>
      <c r="AT766" s="4" t="s">
        <v>362</v>
      </c>
      <c r="AU766" s="4" t="s">
        <v>362</v>
      </c>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Y766" s="67">
        <v>40000</v>
      </c>
    </row>
    <row r="767" spans="1:77" ht="15.75" hidden="1">
      <c r="A767" s="49" t="str">
        <f>B767&amp;COUNTIF($B$3:B767,B767)</f>
        <v>10PDTE1</v>
      </c>
      <c r="B767" s="3" t="s">
        <v>11337</v>
      </c>
      <c r="C767" s="4" t="s">
        <v>11338</v>
      </c>
      <c r="D767" s="4" t="s">
        <v>11339</v>
      </c>
      <c r="E767" s="4" t="s">
        <v>11340</v>
      </c>
      <c r="F767" s="4" t="s">
        <v>11341</v>
      </c>
      <c r="G767" s="4" t="s">
        <v>11342</v>
      </c>
      <c r="H767" s="3" t="s">
        <v>7756</v>
      </c>
      <c r="I767" s="4" t="s">
        <v>7757</v>
      </c>
      <c r="J767" s="4" t="s">
        <v>11399</v>
      </c>
      <c r="K767" s="5" t="s">
        <v>11400</v>
      </c>
      <c r="L767" s="6">
        <v>3</v>
      </c>
      <c r="M767" s="5" t="s">
        <v>126</v>
      </c>
      <c r="N767" s="88">
        <v>2</v>
      </c>
      <c r="O767" s="5" t="s">
        <v>10662</v>
      </c>
      <c r="P767" s="88">
        <v>1</v>
      </c>
      <c r="Q767" s="5" t="s">
        <v>191</v>
      </c>
      <c r="R767" s="88">
        <v>11</v>
      </c>
      <c r="S767" s="4" t="s">
        <v>631</v>
      </c>
      <c r="T767" s="66" t="str">
        <f t="shared" si="11"/>
        <v>11. Ciudades y comunidades sostenibles</v>
      </c>
      <c r="U767" s="88" t="s">
        <v>528</v>
      </c>
      <c r="V767" s="4" t="s">
        <v>578</v>
      </c>
      <c r="W767" s="88" t="s">
        <v>498</v>
      </c>
      <c r="X767" s="4" t="s">
        <v>7760</v>
      </c>
      <c r="Y767" s="88" t="s">
        <v>351</v>
      </c>
      <c r="Z767" s="4" t="s">
        <v>7761</v>
      </c>
      <c r="AA767" s="52" t="s">
        <v>15490</v>
      </c>
      <c r="AB767" s="3" t="s">
        <v>10996</v>
      </c>
      <c r="AC767" s="4" t="s">
        <v>11087</v>
      </c>
      <c r="AD767" s="4" t="s">
        <v>11401</v>
      </c>
      <c r="AE767" s="4" t="s">
        <v>11402</v>
      </c>
      <c r="AF767" s="4" t="s">
        <v>11403</v>
      </c>
      <c r="AG767" s="4" t="s">
        <v>11404</v>
      </c>
      <c r="AH767" s="8">
        <v>1</v>
      </c>
      <c r="AI767" s="4" t="s">
        <v>11405</v>
      </c>
      <c r="AJ767" s="4" t="s">
        <v>11406</v>
      </c>
      <c r="AK767" s="4" t="s">
        <v>59</v>
      </c>
      <c r="AL767" s="4" t="s">
        <v>11407</v>
      </c>
      <c r="AM767" s="9">
        <v>1</v>
      </c>
      <c r="AN767" s="9">
        <v>1</v>
      </c>
      <c r="AO767" s="9">
        <v>1</v>
      </c>
      <c r="AP767" s="9">
        <v>1</v>
      </c>
      <c r="AQ767" s="3" t="s">
        <v>11408</v>
      </c>
      <c r="AR767" s="5" t="s">
        <v>11409</v>
      </c>
      <c r="AS767" s="5" t="s">
        <v>11410</v>
      </c>
      <c r="AT767" s="5" t="s">
        <v>11411</v>
      </c>
      <c r="AU767" s="5" t="s">
        <v>11412</v>
      </c>
      <c r="AV767" s="5" t="s">
        <v>11413</v>
      </c>
      <c r="AW767" s="5" t="s">
        <v>11411</v>
      </c>
      <c r="AX767" s="5" t="s">
        <v>11412</v>
      </c>
      <c r="AY767" s="5" t="s">
        <v>229</v>
      </c>
      <c r="AZ767" s="5" t="s">
        <v>229</v>
      </c>
      <c r="BA767" s="5" t="s">
        <v>229</v>
      </c>
      <c r="BB767" s="5" t="s">
        <v>229</v>
      </c>
      <c r="BC767" s="5"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7">
        <v>411022217</v>
      </c>
    </row>
    <row r="768" spans="1:77" ht="15.75" hidden="1">
      <c r="A768" s="49" t="str">
        <f>B768&amp;COUNTIF($B$3:B768,B768)</f>
        <v>10PDTE2</v>
      </c>
      <c r="B768" s="3" t="s">
        <v>11337</v>
      </c>
      <c r="C768" s="4" t="s">
        <v>11338</v>
      </c>
      <c r="D768" s="4" t="s">
        <v>11339</v>
      </c>
      <c r="E768" s="4" t="s">
        <v>11340</v>
      </c>
      <c r="F768" s="4" t="s">
        <v>11341</v>
      </c>
      <c r="G768" s="4" t="s">
        <v>11342</v>
      </c>
      <c r="H768" s="3" t="s">
        <v>9907</v>
      </c>
      <c r="I768" s="4" t="s">
        <v>9908</v>
      </c>
      <c r="J768" s="4" t="s">
        <v>11425</v>
      </c>
      <c r="K768" s="5" t="s">
        <v>11426</v>
      </c>
      <c r="L768" s="6">
        <v>3</v>
      </c>
      <c r="M768" s="5" t="s">
        <v>126</v>
      </c>
      <c r="N768" s="88">
        <v>2</v>
      </c>
      <c r="O768" s="5" t="s">
        <v>10662</v>
      </c>
      <c r="P768" s="88">
        <v>4</v>
      </c>
      <c r="Q768" s="5" t="s">
        <v>192</v>
      </c>
      <c r="R768" s="88">
        <v>10</v>
      </c>
      <c r="S768" s="4" t="s">
        <v>286</v>
      </c>
      <c r="T768" s="66" t="str">
        <f t="shared" si="11"/>
        <v xml:space="preserve">10. Reducción de las desigualdades </v>
      </c>
      <c r="U768" s="88" t="s">
        <v>349</v>
      </c>
      <c r="V768" s="18" t="s">
        <v>350</v>
      </c>
      <c r="W768" s="88" t="s">
        <v>351</v>
      </c>
      <c r="X768" s="18" t="s">
        <v>352</v>
      </c>
      <c r="Y768" s="88" t="s">
        <v>349</v>
      </c>
      <c r="Z768" s="18" t="s">
        <v>1342</v>
      </c>
      <c r="AA768" s="52" t="s">
        <v>15467</v>
      </c>
      <c r="AB768" s="3" t="s">
        <v>9911</v>
      </c>
      <c r="AC768" s="4" t="s">
        <v>9912</v>
      </c>
      <c r="AD768" s="4" t="s">
        <v>11427</v>
      </c>
      <c r="AE768" s="4" t="s">
        <v>11428</v>
      </c>
      <c r="AF768" s="4" t="s">
        <v>11429</v>
      </c>
      <c r="AG768" s="4" t="s">
        <v>11430</v>
      </c>
      <c r="AH768" s="3" t="s">
        <v>11431</v>
      </c>
      <c r="AI768" s="4" t="s">
        <v>11432</v>
      </c>
      <c r="AJ768" s="4" t="s">
        <v>11433</v>
      </c>
      <c r="AK768" s="4" t="s">
        <v>403</v>
      </c>
      <c r="AL768" s="4" t="s">
        <v>11434</v>
      </c>
      <c r="AM768" s="8">
        <v>1220</v>
      </c>
      <c r="AN768" s="8">
        <v>1220</v>
      </c>
      <c r="AO768" s="8">
        <v>1220</v>
      </c>
      <c r="AP768" s="8">
        <v>1220</v>
      </c>
      <c r="AQ768" s="3" t="s">
        <v>11435</v>
      </c>
      <c r="AR768" s="5" t="s">
        <v>229</v>
      </c>
      <c r="AS768" s="5" t="s">
        <v>11435</v>
      </c>
      <c r="AT768" s="5" t="s">
        <v>11436</v>
      </c>
      <c r="AU768" s="5" t="s">
        <v>11397</v>
      </c>
      <c r="AV768" s="5" t="s">
        <v>11396</v>
      </c>
      <c r="AW768" s="5" t="s">
        <v>11397</v>
      </c>
      <c r="AX768" s="5" t="s">
        <v>11437</v>
      </c>
      <c r="AY768" s="5" t="s">
        <v>11398</v>
      </c>
      <c r="AZ768" s="5"/>
      <c r="BA768" s="5"/>
      <c r="BB768" s="5"/>
      <c r="BC768" s="5"/>
      <c r="BD768" s="4"/>
      <c r="BE768" s="4"/>
      <c r="BF768" s="4"/>
      <c r="BG768" s="4"/>
      <c r="BH768" s="4"/>
      <c r="BI768" s="4"/>
      <c r="BJ768" s="4"/>
      <c r="BK768" s="4"/>
      <c r="BL768" s="4"/>
      <c r="BM768" s="4"/>
      <c r="BN768" s="4"/>
      <c r="BO768" s="4"/>
      <c r="BP768" s="4"/>
      <c r="BQ768" s="4"/>
      <c r="BR768" s="4"/>
      <c r="BS768" s="4"/>
      <c r="BT768" s="4"/>
      <c r="BU768" s="4"/>
      <c r="BV768" s="4"/>
      <c r="BY768" s="67">
        <v>185000000</v>
      </c>
    </row>
    <row r="769" spans="1:77" ht="15.75" hidden="1">
      <c r="A769" s="49" t="str">
        <f>B769&amp;COUNTIF($B$3:B769,B769)</f>
        <v>10PDTE3</v>
      </c>
      <c r="B769" s="3" t="s">
        <v>11337</v>
      </c>
      <c r="C769" s="4" t="s">
        <v>11338</v>
      </c>
      <c r="D769" s="4" t="s">
        <v>11339</v>
      </c>
      <c r="E769" s="4" t="s">
        <v>11340</v>
      </c>
      <c r="F769" s="4" t="s">
        <v>11341</v>
      </c>
      <c r="G769" s="4" t="s">
        <v>11342</v>
      </c>
      <c r="H769" s="3" t="s">
        <v>14</v>
      </c>
      <c r="I769" s="4" t="s">
        <v>16</v>
      </c>
      <c r="J769" s="4" t="s">
        <v>11385</v>
      </c>
      <c r="K769" s="5" t="s">
        <v>11386</v>
      </c>
      <c r="L769" s="6">
        <v>3</v>
      </c>
      <c r="M769" s="5" t="s">
        <v>126</v>
      </c>
      <c r="N769" s="88">
        <v>2</v>
      </c>
      <c r="O769" s="4" t="s">
        <v>10662</v>
      </c>
      <c r="P769" s="88">
        <v>1</v>
      </c>
      <c r="Q769" s="4" t="s">
        <v>191</v>
      </c>
      <c r="R769" s="88">
        <v>16</v>
      </c>
      <c r="S769" s="4" t="s">
        <v>31</v>
      </c>
      <c r="T769" s="66" t="str">
        <f t="shared" si="11"/>
        <v>16. Paz, justicia e instituciones sólidas</v>
      </c>
      <c r="U769" s="88" t="s">
        <v>349</v>
      </c>
      <c r="V769" s="18" t="s">
        <v>350</v>
      </c>
      <c r="W769" s="88" t="s">
        <v>349</v>
      </c>
      <c r="X769" s="18" t="s">
        <v>783</v>
      </c>
      <c r="Y769" s="88" t="s">
        <v>351</v>
      </c>
      <c r="Z769" s="18" t="s">
        <v>1002</v>
      </c>
      <c r="AA769" s="52" t="s">
        <v>15461</v>
      </c>
      <c r="AB769" s="3" t="s">
        <v>42</v>
      </c>
      <c r="AC769" s="4" t="s">
        <v>44</v>
      </c>
      <c r="AD769" s="4" t="s">
        <v>11387</v>
      </c>
      <c r="AE769" s="4" t="s">
        <v>11388</v>
      </c>
      <c r="AF769" s="4" t="s">
        <v>11389</v>
      </c>
      <c r="AG769" s="4" t="s">
        <v>11390</v>
      </c>
      <c r="AH769" s="3">
        <v>2999</v>
      </c>
      <c r="AI769" s="4" t="s">
        <v>11391</v>
      </c>
      <c r="AJ769" s="4" t="s">
        <v>11392</v>
      </c>
      <c r="AK769" s="4" t="s">
        <v>403</v>
      </c>
      <c r="AL769" s="4" t="s">
        <v>11393</v>
      </c>
      <c r="AM769" s="3">
        <v>2999</v>
      </c>
      <c r="AN769" s="3">
        <v>2999</v>
      </c>
      <c r="AO769" s="3">
        <v>2999</v>
      </c>
      <c r="AP769" s="3">
        <v>2999</v>
      </c>
      <c r="AQ769" s="3" t="s">
        <v>11394</v>
      </c>
      <c r="AR769" s="5" t="s">
        <v>11395</v>
      </c>
      <c r="AS769" s="5" t="s">
        <v>11396</v>
      </c>
      <c r="AT769" s="5" t="s">
        <v>11397</v>
      </c>
      <c r="AU769" s="5" t="s">
        <v>11398</v>
      </c>
      <c r="AV769" s="5" t="s">
        <v>229</v>
      </c>
      <c r="AW769" s="5" t="s">
        <v>229</v>
      </c>
      <c r="AX769" s="5" t="s">
        <v>229</v>
      </c>
      <c r="AY769" s="5" t="s">
        <v>229</v>
      </c>
      <c r="AZ769" s="5" t="s">
        <v>229</v>
      </c>
      <c r="BA769" s="5" t="s">
        <v>229</v>
      </c>
      <c r="BB769" s="5" t="s">
        <v>229</v>
      </c>
      <c r="BC769" s="5"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7">
        <v>752487347</v>
      </c>
    </row>
    <row r="770" spans="1:77" ht="15.75" hidden="1">
      <c r="A770" s="49" t="str">
        <f>B770&amp;COUNTIF($B$3:B770,B770)</f>
        <v>10PDTE4</v>
      </c>
      <c r="B770" s="3" t="s">
        <v>11337</v>
      </c>
      <c r="C770" s="4" t="s">
        <v>11338</v>
      </c>
      <c r="D770" s="4" t="s">
        <v>11339</v>
      </c>
      <c r="E770" s="4" t="s">
        <v>11340</v>
      </c>
      <c r="F770" s="4" t="s">
        <v>11341</v>
      </c>
      <c r="G770" s="4" t="s">
        <v>11342</v>
      </c>
      <c r="H770" s="3" t="s">
        <v>231</v>
      </c>
      <c r="I770" s="4" t="s">
        <v>232</v>
      </c>
      <c r="J770" s="4" t="s">
        <v>11370</v>
      </c>
      <c r="K770" s="5" t="s">
        <v>11371</v>
      </c>
      <c r="L770" s="6">
        <v>3</v>
      </c>
      <c r="M770" s="5" t="s">
        <v>126</v>
      </c>
      <c r="N770" s="88" t="s">
        <v>528</v>
      </c>
      <c r="O770" s="5" t="s">
        <v>141</v>
      </c>
      <c r="P770" s="88" t="s">
        <v>349</v>
      </c>
      <c r="Q770" s="5" t="s">
        <v>195</v>
      </c>
      <c r="R770" s="88">
        <v>16</v>
      </c>
      <c r="S770" s="4" t="s">
        <v>31</v>
      </c>
      <c r="T770" s="66" t="str">
        <f t="shared" si="11"/>
        <v>16. Paz, justicia e instituciones sólidas</v>
      </c>
      <c r="U770" s="88" t="s">
        <v>497</v>
      </c>
      <c r="V770" s="4" t="s">
        <v>34</v>
      </c>
      <c r="W770" s="88" t="s">
        <v>3581</v>
      </c>
      <c r="X770" s="4" t="s">
        <v>235</v>
      </c>
      <c r="Y770" s="88" t="s">
        <v>349</v>
      </c>
      <c r="Z770" s="4" t="s">
        <v>236</v>
      </c>
      <c r="AA770" s="52" t="s">
        <v>15449</v>
      </c>
      <c r="AB770" s="3" t="s">
        <v>237</v>
      </c>
      <c r="AC770" s="4" t="s">
        <v>238</v>
      </c>
      <c r="AD770" s="4" t="s">
        <v>11372</v>
      </c>
      <c r="AE770" s="4" t="s">
        <v>11373</v>
      </c>
      <c r="AF770" s="4" t="s">
        <v>11374</v>
      </c>
      <c r="AG770" s="4" t="s">
        <v>11375</v>
      </c>
      <c r="AH770" s="3">
        <v>3</v>
      </c>
      <c r="AI770" s="4" t="s">
        <v>11376</v>
      </c>
      <c r="AJ770" s="4" t="s">
        <v>11377</v>
      </c>
      <c r="AK770" s="4" t="s">
        <v>844</v>
      </c>
      <c r="AL770" s="4" t="s">
        <v>11378</v>
      </c>
      <c r="AM770" s="8">
        <v>0</v>
      </c>
      <c r="AN770" s="8">
        <v>1</v>
      </c>
      <c r="AO770" s="8">
        <v>2</v>
      </c>
      <c r="AP770" s="8">
        <v>3</v>
      </c>
      <c r="AQ770" s="3" t="s">
        <v>11379</v>
      </c>
      <c r="AR770" s="5" t="s">
        <v>11380</v>
      </c>
      <c r="AS770" s="5" t="s">
        <v>11381</v>
      </c>
      <c r="AT770" s="5" t="s">
        <v>11382</v>
      </c>
      <c r="AU770" s="5" t="s">
        <v>11383</v>
      </c>
      <c r="AV770" s="5" t="s">
        <v>11384</v>
      </c>
      <c r="AW770" s="5" t="s">
        <v>11382</v>
      </c>
      <c r="AX770" s="5" t="s">
        <v>11383</v>
      </c>
      <c r="AY770" s="5" t="s">
        <v>229</v>
      </c>
      <c r="AZ770" s="5" t="s">
        <v>229</v>
      </c>
      <c r="BA770" s="5" t="s">
        <v>229</v>
      </c>
      <c r="BB770" s="5" t="s">
        <v>229</v>
      </c>
      <c r="BC770" s="5"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X770" t="s">
        <v>9634</v>
      </c>
      <c r="BY770" s="67">
        <v>100000</v>
      </c>
    </row>
    <row r="771" spans="1:77" ht="15.75" hidden="1">
      <c r="A771" s="49" t="str">
        <f>B771&amp;COUNTIF($B$3:B771,B771)</f>
        <v>10PDTE5</v>
      </c>
      <c r="B771" s="3" t="s">
        <v>11337</v>
      </c>
      <c r="C771" s="4" t="s">
        <v>11338</v>
      </c>
      <c r="D771" s="4" t="s">
        <v>11339</v>
      </c>
      <c r="E771" s="4" t="s">
        <v>11340</v>
      </c>
      <c r="F771" s="4" t="s">
        <v>11341</v>
      </c>
      <c r="G771" s="4" t="s">
        <v>11342</v>
      </c>
      <c r="H771" s="3" t="s">
        <v>248</v>
      </c>
      <c r="I771" s="4" t="s">
        <v>249</v>
      </c>
      <c r="J771" s="4" t="s">
        <v>11414</v>
      </c>
      <c r="K771" s="5" t="s">
        <v>11415</v>
      </c>
      <c r="L771" s="6">
        <v>3</v>
      </c>
      <c r="M771" s="5" t="s">
        <v>126</v>
      </c>
      <c r="N771" s="88" t="s">
        <v>497</v>
      </c>
      <c r="O771" s="4" t="s">
        <v>139</v>
      </c>
      <c r="P771" s="88" t="s">
        <v>497</v>
      </c>
      <c r="Q771" s="4" t="s">
        <v>187</v>
      </c>
      <c r="R771" s="88">
        <v>16</v>
      </c>
      <c r="S771" s="4" t="s">
        <v>31</v>
      </c>
      <c r="T771" s="66" t="str">
        <f t="shared" ref="T771:T834" si="12">R771&amp;". "&amp;S771</f>
        <v>16. Paz, justicia e instituciones sólidas</v>
      </c>
      <c r="U771" s="88" t="s">
        <v>528</v>
      </c>
      <c r="V771" s="4" t="s">
        <v>34</v>
      </c>
      <c r="W771" s="88" t="s">
        <v>498</v>
      </c>
      <c r="X771" s="4" t="s">
        <v>37</v>
      </c>
      <c r="Y771" s="88" t="s">
        <v>351</v>
      </c>
      <c r="Z771" s="4" t="s">
        <v>252</v>
      </c>
      <c r="AA771" s="52" t="s">
        <v>15490</v>
      </c>
      <c r="AB771" s="3" t="s">
        <v>253</v>
      </c>
      <c r="AC771" s="4" t="s">
        <v>254</v>
      </c>
      <c r="AD771" s="4" t="s">
        <v>11416</v>
      </c>
      <c r="AE771" s="4" t="s">
        <v>11417</v>
      </c>
      <c r="AF771" s="4" t="s">
        <v>11418</v>
      </c>
      <c r="AG771" s="4" t="s">
        <v>11419</v>
      </c>
      <c r="AH771" s="3">
        <v>80</v>
      </c>
      <c r="AI771" s="4" t="s">
        <v>11420</v>
      </c>
      <c r="AJ771" s="4" t="s">
        <v>11421</v>
      </c>
      <c r="AK771" s="4" t="s">
        <v>599</v>
      </c>
      <c r="AL771" s="4" t="s">
        <v>6880</v>
      </c>
      <c r="AM771" s="8">
        <v>0</v>
      </c>
      <c r="AN771" s="8">
        <v>35</v>
      </c>
      <c r="AO771" s="8">
        <v>55</v>
      </c>
      <c r="AP771" s="8">
        <v>80</v>
      </c>
      <c r="AQ771" s="3" t="s">
        <v>11422</v>
      </c>
      <c r="AR771" s="5" t="s">
        <v>11423</v>
      </c>
      <c r="AS771" s="5" t="s">
        <v>11424</v>
      </c>
      <c r="AT771" s="5" t="s">
        <v>11397</v>
      </c>
      <c r="AU771" s="5" t="s">
        <v>11398</v>
      </c>
      <c r="AV771" s="5" t="s">
        <v>229</v>
      </c>
      <c r="AW771" s="5" t="s">
        <v>229</v>
      </c>
      <c r="AX771" s="5" t="s">
        <v>229</v>
      </c>
      <c r="AY771" s="5" t="s">
        <v>229</v>
      </c>
      <c r="AZ771" s="5" t="s">
        <v>229</v>
      </c>
      <c r="BA771" s="5" t="s">
        <v>229</v>
      </c>
      <c r="BB771" s="5" t="s">
        <v>229</v>
      </c>
      <c r="BC771" s="5"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7">
        <v>500000</v>
      </c>
    </row>
    <row r="772" spans="1:77" ht="15.75" hidden="1">
      <c r="A772" s="49" t="str">
        <f>B772&amp;COUNTIF($B$3:B772,B772)</f>
        <v>10PDTE6</v>
      </c>
      <c r="B772" s="3" t="s">
        <v>11337</v>
      </c>
      <c r="C772" s="4" t="s">
        <v>11338</v>
      </c>
      <c r="D772" s="4" t="s">
        <v>11339</v>
      </c>
      <c r="E772" s="4" t="s">
        <v>11340</v>
      </c>
      <c r="F772" s="4" t="s">
        <v>11341</v>
      </c>
      <c r="G772" s="4" t="s">
        <v>11342</v>
      </c>
      <c r="H772" s="3" t="s">
        <v>263</v>
      </c>
      <c r="I772" s="4" t="s">
        <v>264</v>
      </c>
      <c r="J772" s="4" t="s">
        <v>11358</v>
      </c>
      <c r="K772" s="5" t="s">
        <v>11359</v>
      </c>
      <c r="L772" s="6">
        <v>3</v>
      </c>
      <c r="M772" s="5" t="s">
        <v>126</v>
      </c>
      <c r="N772" s="88" t="s">
        <v>528</v>
      </c>
      <c r="O772" s="4" t="s">
        <v>141</v>
      </c>
      <c r="P772" s="88" t="s">
        <v>349</v>
      </c>
      <c r="Q772" s="4" t="s">
        <v>195</v>
      </c>
      <c r="R772" s="88">
        <v>5</v>
      </c>
      <c r="S772" s="4" t="s">
        <v>268</v>
      </c>
      <c r="T772" s="66" t="str">
        <f t="shared" si="12"/>
        <v xml:space="preserve">5. Igualdad de género </v>
      </c>
      <c r="U772" s="88" t="s">
        <v>497</v>
      </c>
      <c r="V772" s="4" t="s">
        <v>34</v>
      </c>
      <c r="W772" s="88" t="s">
        <v>349</v>
      </c>
      <c r="X772" s="4" t="s">
        <v>269</v>
      </c>
      <c r="Y772" s="88" t="s">
        <v>840</v>
      </c>
      <c r="Z772" s="4" t="s">
        <v>270</v>
      </c>
      <c r="AA772" s="52" t="s">
        <v>15450</v>
      </c>
      <c r="AB772" s="3" t="s">
        <v>271</v>
      </c>
      <c r="AC772" s="4" t="s">
        <v>272</v>
      </c>
      <c r="AD772" s="4" t="s">
        <v>11360</v>
      </c>
      <c r="AE772" s="4" t="s">
        <v>11361</v>
      </c>
      <c r="AF772" s="4" t="s">
        <v>11362</v>
      </c>
      <c r="AG772" s="4" t="s">
        <v>11363</v>
      </c>
      <c r="AH772" s="3">
        <v>5</v>
      </c>
      <c r="AI772" s="4" t="s">
        <v>11349</v>
      </c>
      <c r="AJ772" s="4" t="s">
        <v>11364</v>
      </c>
      <c r="AK772" s="4" t="s">
        <v>599</v>
      </c>
      <c r="AL772" s="4" t="s">
        <v>11365</v>
      </c>
      <c r="AM772" s="8">
        <v>0</v>
      </c>
      <c r="AN772" s="8">
        <v>2</v>
      </c>
      <c r="AO772" s="8">
        <v>4</v>
      </c>
      <c r="AP772" s="8">
        <v>5</v>
      </c>
      <c r="AQ772" s="3" t="s">
        <v>11366</v>
      </c>
      <c r="AR772" s="5" t="s">
        <v>11367</v>
      </c>
      <c r="AS772" s="5" t="s">
        <v>11368</v>
      </c>
      <c r="AT772" s="5" t="s">
        <v>11355</v>
      </c>
      <c r="AU772" s="5" t="s">
        <v>11356</v>
      </c>
      <c r="AV772" s="5" t="s">
        <v>11369</v>
      </c>
      <c r="AW772" s="5" t="s">
        <v>11355</v>
      </c>
      <c r="AX772" s="5" t="s">
        <v>11356</v>
      </c>
      <c r="AY772" s="5" t="s">
        <v>229</v>
      </c>
      <c r="AZ772" s="5" t="s">
        <v>229</v>
      </c>
      <c r="BA772" s="5" t="s">
        <v>229</v>
      </c>
      <c r="BB772" s="5" t="s">
        <v>229</v>
      </c>
      <c r="BC772" s="5"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7">
        <v>200000</v>
      </c>
    </row>
    <row r="773" spans="1:77" ht="15.75" hidden="1">
      <c r="A773" s="49" t="str">
        <f>B773&amp;COUNTIF($B$3:B773,B773)</f>
        <v>10PDTE7</v>
      </c>
      <c r="B773" s="3" t="s">
        <v>11337</v>
      </c>
      <c r="C773" s="4" t="s">
        <v>11338</v>
      </c>
      <c r="D773" s="4" t="s">
        <v>11339</v>
      </c>
      <c r="E773" s="4" t="s">
        <v>11340</v>
      </c>
      <c r="F773" s="4" t="s">
        <v>11341</v>
      </c>
      <c r="G773" s="4" t="s">
        <v>11342</v>
      </c>
      <c r="H773" s="3" t="s">
        <v>282</v>
      </c>
      <c r="I773" s="4" t="s">
        <v>283</v>
      </c>
      <c r="J773" s="4" t="s">
        <v>11343</v>
      </c>
      <c r="K773" s="5" t="s">
        <v>11344</v>
      </c>
      <c r="L773" s="6">
        <v>3</v>
      </c>
      <c r="M773" s="5" t="s">
        <v>126</v>
      </c>
      <c r="N773" s="88" t="s">
        <v>349</v>
      </c>
      <c r="O773" s="5" t="s">
        <v>10662</v>
      </c>
      <c r="P773" s="88" t="s">
        <v>351</v>
      </c>
      <c r="Q773" s="5" t="s">
        <v>193</v>
      </c>
      <c r="R773" s="88">
        <v>10</v>
      </c>
      <c r="S773" s="4" t="s">
        <v>286</v>
      </c>
      <c r="T773" s="66" t="str">
        <f t="shared" si="12"/>
        <v xml:space="preserve">10. Reducción de las desigualdades </v>
      </c>
      <c r="U773" s="88" t="s">
        <v>497</v>
      </c>
      <c r="V773" s="4" t="s">
        <v>34</v>
      </c>
      <c r="W773" s="88" t="s">
        <v>349</v>
      </c>
      <c r="X773" s="4" t="s">
        <v>269</v>
      </c>
      <c r="Y773" s="88" t="s">
        <v>840</v>
      </c>
      <c r="Z773" s="4" t="s">
        <v>270</v>
      </c>
      <c r="AA773" s="52" t="s">
        <v>15450</v>
      </c>
      <c r="AB773" s="3" t="s">
        <v>287</v>
      </c>
      <c r="AC773" s="4" t="s">
        <v>288</v>
      </c>
      <c r="AD773" s="4" t="s">
        <v>11345</v>
      </c>
      <c r="AE773" s="4" t="s">
        <v>11346</v>
      </c>
      <c r="AF773" s="4" t="s">
        <v>11347</v>
      </c>
      <c r="AG773" s="4" t="s">
        <v>11348</v>
      </c>
      <c r="AH773" s="3">
        <v>6</v>
      </c>
      <c r="AI773" s="4" t="s">
        <v>11349</v>
      </c>
      <c r="AJ773" s="4" t="s">
        <v>11350</v>
      </c>
      <c r="AK773" s="4" t="s">
        <v>599</v>
      </c>
      <c r="AL773" s="4" t="s">
        <v>11351</v>
      </c>
      <c r="AM773" s="8">
        <v>0</v>
      </c>
      <c r="AN773" s="8">
        <v>2</v>
      </c>
      <c r="AO773" s="8">
        <v>4</v>
      </c>
      <c r="AP773" s="8">
        <v>6</v>
      </c>
      <c r="AQ773" s="3" t="s">
        <v>11352</v>
      </c>
      <c r="AR773" s="5" t="s">
        <v>11353</v>
      </c>
      <c r="AS773" s="5" t="s">
        <v>11354</v>
      </c>
      <c r="AT773" s="5" t="s">
        <v>11355</v>
      </c>
      <c r="AU773" s="5" t="s">
        <v>11356</v>
      </c>
      <c r="AV773" s="5" t="s">
        <v>11357</v>
      </c>
      <c r="AW773" s="5" t="s">
        <v>11355</v>
      </c>
      <c r="AX773" s="5" t="s">
        <v>11356</v>
      </c>
      <c r="AY773" s="5" t="s">
        <v>229</v>
      </c>
      <c r="AZ773" s="5" t="s">
        <v>229</v>
      </c>
      <c r="BA773" s="5" t="s">
        <v>229</v>
      </c>
      <c r="BB773" s="5" t="s">
        <v>229</v>
      </c>
      <c r="BC773" s="5"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7">
        <v>150000</v>
      </c>
    </row>
    <row r="774" spans="1:77" ht="15.75" hidden="1">
      <c r="A774" s="49" t="str">
        <f>B774&amp;COUNTIF($B$3:B774,B774)</f>
        <v>10PDTE8</v>
      </c>
      <c r="B774" s="3" t="s">
        <v>11337</v>
      </c>
      <c r="C774" s="4" t="s">
        <v>11338</v>
      </c>
      <c r="D774" s="4" t="s">
        <v>11339</v>
      </c>
      <c r="E774" s="4" t="s">
        <v>11340</v>
      </c>
      <c r="F774" s="4" t="s">
        <v>11341</v>
      </c>
      <c r="G774" s="4" t="s">
        <v>11342</v>
      </c>
      <c r="H774" s="3" t="s">
        <v>345</v>
      </c>
      <c r="I774" s="4" t="s">
        <v>346</v>
      </c>
      <c r="J774" s="4" t="s">
        <v>347</v>
      </c>
      <c r="K774" s="5" t="s">
        <v>11438</v>
      </c>
      <c r="L774" s="6">
        <v>3</v>
      </c>
      <c r="M774" s="5" t="s">
        <v>126</v>
      </c>
      <c r="N774" s="88">
        <v>2</v>
      </c>
      <c r="O774" s="5" t="s">
        <v>10662</v>
      </c>
      <c r="P774" s="88">
        <v>4</v>
      </c>
      <c r="Q774" s="5" t="s">
        <v>192</v>
      </c>
      <c r="R774" s="88" t="s">
        <v>1593</v>
      </c>
      <c r="S774" s="4" t="s">
        <v>286</v>
      </c>
      <c r="T774" s="66" t="str">
        <f t="shared" si="12"/>
        <v xml:space="preserve">10. Reducción de las desigualdades </v>
      </c>
      <c r="U774" s="88" t="s">
        <v>349</v>
      </c>
      <c r="V774" s="4" t="s">
        <v>350</v>
      </c>
      <c r="W774" s="88" t="s">
        <v>351</v>
      </c>
      <c r="X774" s="4" t="s">
        <v>352</v>
      </c>
      <c r="Y774" s="88" t="s">
        <v>353</v>
      </c>
      <c r="Z774" s="4" t="s">
        <v>354</v>
      </c>
      <c r="AA774" s="52" t="s">
        <v>1351</v>
      </c>
      <c r="AB774" s="3" t="s">
        <v>2510</v>
      </c>
      <c r="AC774" s="4" t="s">
        <v>355</v>
      </c>
      <c r="AD774" s="4" t="s">
        <v>356</v>
      </c>
      <c r="AE774" s="4" t="s">
        <v>357</v>
      </c>
      <c r="AF774" s="4" t="s">
        <v>358</v>
      </c>
      <c r="AG774" s="4" t="s">
        <v>359</v>
      </c>
      <c r="AH774" s="8">
        <v>1</v>
      </c>
      <c r="AI774" s="4" t="s">
        <v>360</v>
      </c>
      <c r="AJ774" s="4" t="s">
        <v>361</v>
      </c>
      <c r="AK774" s="4" t="s">
        <v>59</v>
      </c>
      <c r="AL774" s="4" t="s">
        <v>362</v>
      </c>
      <c r="AM774" s="3">
        <v>0</v>
      </c>
      <c r="AN774" s="3">
        <v>0.5</v>
      </c>
      <c r="AO774" s="3">
        <v>1</v>
      </c>
      <c r="AP774" s="3">
        <v>1</v>
      </c>
      <c r="AQ774" s="3">
        <v>1</v>
      </c>
      <c r="AR774" s="4" t="s">
        <v>363</v>
      </c>
      <c r="AS774" s="4" t="s">
        <v>364</v>
      </c>
      <c r="AT774" s="4" t="s">
        <v>362</v>
      </c>
      <c r="AU774" s="4" t="s">
        <v>362</v>
      </c>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Y774" s="67">
        <v>50000</v>
      </c>
    </row>
    <row r="775" spans="1:77" ht="15.75" hidden="1">
      <c r="A775" s="49" t="str">
        <f>B775&amp;COUNTIF($B$3:B775,B775)</f>
        <v>11C0011</v>
      </c>
      <c r="B775" s="3" t="s">
        <v>11439</v>
      </c>
      <c r="C775" s="4" t="s">
        <v>11440</v>
      </c>
      <c r="D775" s="4" t="s">
        <v>11441</v>
      </c>
      <c r="E775" s="4" t="s">
        <v>11442</v>
      </c>
      <c r="F775" s="4" t="s">
        <v>11443</v>
      </c>
      <c r="G775" s="4" t="s">
        <v>11444</v>
      </c>
      <c r="H775" s="3" t="s">
        <v>11445</v>
      </c>
      <c r="I775" s="4" t="s">
        <v>11446</v>
      </c>
      <c r="J775" s="4" t="s">
        <v>11447</v>
      </c>
      <c r="K775" s="5" t="s">
        <v>11448</v>
      </c>
      <c r="L775" s="6">
        <v>5</v>
      </c>
      <c r="M775" s="5" t="s">
        <v>128</v>
      </c>
      <c r="N775" s="88">
        <v>1</v>
      </c>
      <c r="O775" s="5" t="s">
        <v>148</v>
      </c>
      <c r="P775" s="88">
        <v>12</v>
      </c>
      <c r="Q775" s="5" t="s">
        <v>202</v>
      </c>
      <c r="R775" s="88">
        <v>16</v>
      </c>
      <c r="S775" s="4" t="s">
        <v>31</v>
      </c>
      <c r="T775" s="66" t="str">
        <f t="shared" si="12"/>
        <v>16. Paz, justicia e instituciones sólidas</v>
      </c>
      <c r="U775" s="88" t="s">
        <v>497</v>
      </c>
      <c r="V775" s="4" t="s">
        <v>34</v>
      </c>
      <c r="W775" s="88" t="s">
        <v>3581</v>
      </c>
      <c r="X775" s="4" t="s">
        <v>235</v>
      </c>
      <c r="Y775" s="88" t="s">
        <v>497</v>
      </c>
      <c r="Z775" s="4" t="s">
        <v>902</v>
      </c>
      <c r="AA775" s="52" t="s">
        <v>15458</v>
      </c>
      <c r="AB775" s="3" t="s">
        <v>854</v>
      </c>
      <c r="AC775" s="4" t="s">
        <v>855</v>
      </c>
      <c r="AD775" s="4" t="s">
        <v>11449</v>
      </c>
      <c r="AE775" s="4" t="s">
        <v>11450</v>
      </c>
      <c r="AF775" s="4" t="s">
        <v>11451</v>
      </c>
      <c r="AG775" s="4" t="s">
        <v>11452</v>
      </c>
      <c r="AH775" s="8">
        <v>1</v>
      </c>
      <c r="AI775" s="4" t="s">
        <v>11453</v>
      </c>
      <c r="AJ775" s="4" t="s">
        <v>11454</v>
      </c>
      <c r="AK775" s="4" t="s">
        <v>59</v>
      </c>
      <c r="AL775" s="4" t="s">
        <v>11455</v>
      </c>
      <c r="AM775" s="9">
        <v>0.255</v>
      </c>
      <c r="AN775" s="9">
        <v>0.5</v>
      </c>
      <c r="AO775" s="9">
        <v>0.748</v>
      </c>
      <c r="AP775" s="9">
        <v>1</v>
      </c>
      <c r="AQ775" s="6">
        <v>174834</v>
      </c>
      <c r="AR775" s="5" t="s">
        <v>11456</v>
      </c>
      <c r="AS775" s="5" t="s">
        <v>11457</v>
      </c>
      <c r="AT775" s="4" t="s">
        <v>11458</v>
      </c>
      <c r="AU775" s="4" t="s">
        <v>3778</v>
      </c>
      <c r="AV775" s="4" t="s">
        <v>11459</v>
      </c>
      <c r="AW775" s="4" t="s">
        <v>11460</v>
      </c>
      <c r="AX775" s="4" t="s">
        <v>11461</v>
      </c>
      <c r="AY775" s="4" t="s">
        <v>11462</v>
      </c>
      <c r="AZ775" s="4" t="s">
        <v>11463</v>
      </c>
      <c r="BA775" s="4" t="s">
        <v>11464</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7">
        <v>1319532668</v>
      </c>
    </row>
    <row r="776" spans="1:77" ht="15.75" hidden="1">
      <c r="A776" s="49" t="str">
        <f>B776&amp;COUNTIF($B$3:B776,B776)</f>
        <v>11C0012</v>
      </c>
      <c r="B776" s="3" t="s">
        <v>11439</v>
      </c>
      <c r="C776" s="4" t="s">
        <v>11440</v>
      </c>
      <c r="D776" s="4" t="s">
        <v>11441</v>
      </c>
      <c r="E776" s="4" t="s">
        <v>11442</v>
      </c>
      <c r="F776" s="4" t="s">
        <v>11443</v>
      </c>
      <c r="G776" s="4" t="s">
        <v>11559</v>
      </c>
      <c r="H776" s="3" t="s">
        <v>11560</v>
      </c>
      <c r="I776" s="4" t="s">
        <v>11561</v>
      </c>
      <c r="J776" s="4" t="s">
        <v>11562</v>
      </c>
      <c r="K776" s="5" t="s">
        <v>11563</v>
      </c>
      <c r="L776" s="6">
        <v>5</v>
      </c>
      <c r="M776" s="5" t="s">
        <v>128</v>
      </c>
      <c r="N776" s="88">
        <v>1</v>
      </c>
      <c r="O776" s="5" t="s">
        <v>148</v>
      </c>
      <c r="P776" s="88">
        <v>7</v>
      </c>
      <c r="Q776" s="5" t="s">
        <v>199</v>
      </c>
      <c r="R776" s="88">
        <v>16</v>
      </c>
      <c r="S776" s="4" t="s">
        <v>31</v>
      </c>
      <c r="T776" s="66" t="str">
        <f t="shared" si="12"/>
        <v>16. Paz, justicia e instituciones sólidas</v>
      </c>
      <c r="U776" s="88" t="s">
        <v>497</v>
      </c>
      <c r="V776" s="4" t="s">
        <v>34</v>
      </c>
      <c r="W776" s="88" t="s">
        <v>3581</v>
      </c>
      <c r="X776" s="4" t="s">
        <v>235</v>
      </c>
      <c r="Y776" s="88" t="s">
        <v>497</v>
      </c>
      <c r="Z776" s="4" t="s">
        <v>902</v>
      </c>
      <c r="AA776" s="52" t="s">
        <v>15458</v>
      </c>
      <c r="AB776" s="3" t="s">
        <v>11564</v>
      </c>
      <c r="AC776" s="4" t="s">
        <v>11565</v>
      </c>
      <c r="AD776" s="4" t="s">
        <v>11566</v>
      </c>
      <c r="AE776" s="4" t="s">
        <v>11567</v>
      </c>
      <c r="AF776" s="4" t="s">
        <v>11568</v>
      </c>
      <c r="AG776" s="4" t="s">
        <v>11569</v>
      </c>
      <c r="AH776" s="8">
        <v>1</v>
      </c>
      <c r="AI776" s="4" t="s">
        <v>11570</v>
      </c>
      <c r="AJ776" s="4" t="s">
        <v>11571</v>
      </c>
      <c r="AK776" s="4" t="s">
        <v>59</v>
      </c>
      <c r="AL776" s="4" t="s">
        <v>11572</v>
      </c>
      <c r="AM776" s="9">
        <v>0.249</v>
      </c>
      <c r="AN776" s="9">
        <v>0.499</v>
      </c>
      <c r="AO776" s="9">
        <v>0.75</v>
      </c>
      <c r="AP776" s="9">
        <v>1</v>
      </c>
      <c r="AQ776" s="3" t="s">
        <v>11573</v>
      </c>
      <c r="AR776" s="5" t="s">
        <v>11574</v>
      </c>
      <c r="AS776" s="5" t="s">
        <v>11575</v>
      </c>
      <c r="AT776" s="4" t="s">
        <v>11576</v>
      </c>
      <c r="AU776" s="4" t="s">
        <v>11577</v>
      </c>
      <c r="AV776" s="4" t="s">
        <v>11578</v>
      </c>
      <c r="AW776" s="4" t="s">
        <v>11576</v>
      </c>
      <c r="AX776" s="4" t="s">
        <v>11577</v>
      </c>
      <c r="AY776" s="4" t="s">
        <v>11579</v>
      </c>
      <c r="AZ776" s="4" t="s">
        <v>11576</v>
      </c>
      <c r="BA776" s="4" t="s">
        <v>11577</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7">
        <v>9542810945.7999992</v>
      </c>
    </row>
    <row r="777" spans="1:77" ht="15.75" hidden="1">
      <c r="A777" s="49" t="str">
        <f>B777&amp;COUNTIF($B$3:B777,B777)</f>
        <v>11C0013</v>
      </c>
      <c r="B777" s="3" t="s">
        <v>11439</v>
      </c>
      <c r="C777" s="4" t="s">
        <v>11440</v>
      </c>
      <c r="D777" s="4" t="s">
        <v>11441</v>
      </c>
      <c r="E777" s="4" t="s">
        <v>11442</v>
      </c>
      <c r="F777" s="4" t="s">
        <v>11443</v>
      </c>
      <c r="G777" s="4" t="s">
        <v>11444</v>
      </c>
      <c r="H777" s="3" t="s">
        <v>11465</v>
      </c>
      <c r="I777" s="4" t="s">
        <v>11466</v>
      </c>
      <c r="J777" s="4" t="s">
        <v>11467</v>
      </c>
      <c r="K777" s="5" t="s">
        <v>11468</v>
      </c>
      <c r="L777" s="6">
        <v>5</v>
      </c>
      <c r="M777" s="5" t="s">
        <v>128</v>
      </c>
      <c r="N777" s="88">
        <v>1</v>
      </c>
      <c r="O777" s="4" t="s">
        <v>148</v>
      </c>
      <c r="P777" s="88">
        <v>2</v>
      </c>
      <c r="Q777" s="4" t="s">
        <v>196</v>
      </c>
      <c r="R777" s="88">
        <v>16</v>
      </c>
      <c r="S777" s="4" t="s">
        <v>31</v>
      </c>
      <c r="T777" s="66" t="str">
        <f t="shared" si="12"/>
        <v>16. Paz, justicia e instituciones sólidas</v>
      </c>
      <c r="U777" s="88" t="s">
        <v>497</v>
      </c>
      <c r="V777" s="4" t="s">
        <v>34</v>
      </c>
      <c r="W777" s="88" t="s">
        <v>3581</v>
      </c>
      <c r="X777" s="4" t="s">
        <v>235</v>
      </c>
      <c r="Y777" s="88" t="s">
        <v>497</v>
      </c>
      <c r="Z777" s="4" t="s">
        <v>902</v>
      </c>
      <c r="AA777" s="52" t="s">
        <v>15458</v>
      </c>
      <c r="AB777" s="3" t="s">
        <v>11469</v>
      </c>
      <c r="AC777" s="4" t="s">
        <v>11470</v>
      </c>
      <c r="AD777" s="4" t="s">
        <v>11471</v>
      </c>
      <c r="AE777" s="4" t="s">
        <v>11472</v>
      </c>
      <c r="AF777" s="4" t="s">
        <v>11473</v>
      </c>
      <c r="AG777" s="4" t="s">
        <v>11474</v>
      </c>
      <c r="AH777" s="8">
        <v>1</v>
      </c>
      <c r="AI777" s="4" t="s">
        <v>11475</v>
      </c>
      <c r="AJ777" s="4" t="s">
        <v>11476</v>
      </c>
      <c r="AK777" s="4" t="s">
        <v>59</v>
      </c>
      <c r="AL777" s="4" t="s">
        <v>11477</v>
      </c>
      <c r="AM777" s="9">
        <v>0.25</v>
      </c>
      <c r="AN777" s="9">
        <v>0.5</v>
      </c>
      <c r="AO777" s="9">
        <v>0.75</v>
      </c>
      <c r="AP777" s="9">
        <v>1</v>
      </c>
      <c r="AQ777" s="3" t="s">
        <v>11478</v>
      </c>
      <c r="AR777" s="5" t="s">
        <v>11479</v>
      </c>
      <c r="AS777" s="5" t="s">
        <v>11480</v>
      </c>
      <c r="AT777" s="4" t="s">
        <v>11481</v>
      </c>
      <c r="AU777" s="4" t="s">
        <v>11482</v>
      </c>
      <c r="AV777" s="4" t="s">
        <v>11483</v>
      </c>
      <c r="AW777" s="4" t="s">
        <v>11481</v>
      </c>
      <c r="AX777" s="4" t="s">
        <v>11482</v>
      </c>
      <c r="AY777" s="4" t="s">
        <v>11484</v>
      </c>
      <c r="AZ777" s="4" t="s">
        <v>11481</v>
      </c>
      <c r="BA777" s="4" t="s">
        <v>11482</v>
      </c>
      <c r="BB777" s="4" t="s">
        <v>11485</v>
      </c>
      <c r="BC777" s="4" t="s">
        <v>11481</v>
      </c>
      <c r="BD777" s="4" t="s">
        <v>11482</v>
      </c>
      <c r="BE777" s="4" t="s">
        <v>11486</v>
      </c>
      <c r="BF777" s="4" t="s">
        <v>11481</v>
      </c>
      <c r="BG777" s="4" t="s">
        <v>11482</v>
      </c>
      <c r="BH777" s="4" t="s">
        <v>11487</v>
      </c>
      <c r="BI777" s="4" t="s">
        <v>11481</v>
      </c>
      <c r="BJ777" s="4" t="s">
        <v>11482</v>
      </c>
      <c r="BK777" s="4" t="s">
        <v>11488</v>
      </c>
      <c r="BL777" s="4" t="s">
        <v>11481</v>
      </c>
      <c r="BM777" s="4" t="s">
        <v>11482</v>
      </c>
      <c r="BN777" s="4" t="s">
        <v>11489</v>
      </c>
      <c r="BO777" s="4" t="s">
        <v>11481</v>
      </c>
      <c r="BP777" s="4" t="s">
        <v>11482</v>
      </c>
      <c r="BQ777" s="4" t="s">
        <v>11490</v>
      </c>
      <c r="BR777" s="4" t="s">
        <v>11481</v>
      </c>
      <c r="BS777" s="4" t="s">
        <v>11482</v>
      </c>
      <c r="BT777" s="4" t="s">
        <v>229</v>
      </c>
      <c r="BU777" s="4" t="s">
        <v>229</v>
      </c>
      <c r="BV777" s="4" t="s">
        <v>229</v>
      </c>
      <c r="BX777" t="s">
        <v>11491</v>
      </c>
      <c r="BY777" s="67">
        <v>5240546881.8099995</v>
      </c>
    </row>
    <row r="778" spans="1:77" ht="15.75" hidden="1">
      <c r="A778" s="49" t="str">
        <f>B778&amp;COUNTIF($B$3:B778,B778)</f>
        <v>11C0014</v>
      </c>
      <c r="B778" s="3" t="s">
        <v>11439</v>
      </c>
      <c r="C778" s="4" t="s">
        <v>11440</v>
      </c>
      <c r="D778" s="4" t="s">
        <v>11441</v>
      </c>
      <c r="E778" s="4" t="s">
        <v>11442</v>
      </c>
      <c r="F778" s="4" t="s">
        <v>11443</v>
      </c>
      <c r="G778" s="4" t="s">
        <v>11444</v>
      </c>
      <c r="H778" s="3" t="s">
        <v>14</v>
      </c>
      <c r="I778" s="4" t="s">
        <v>16</v>
      </c>
      <c r="J778" s="4" t="s">
        <v>10601</v>
      </c>
      <c r="K778" s="5" t="s">
        <v>11492</v>
      </c>
      <c r="L778" s="6">
        <v>5</v>
      </c>
      <c r="M778" s="5" t="s">
        <v>128</v>
      </c>
      <c r="N778" s="88" t="s">
        <v>497</v>
      </c>
      <c r="O778" s="5" t="s">
        <v>148</v>
      </c>
      <c r="P778" s="88" t="s">
        <v>349</v>
      </c>
      <c r="Q778" s="5" t="s">
        <v>196</v>
      </c>
      <c r="R778" s="88" t="s">
        <v>10550</v>
      </c>
      <c r="S778" s="4" t="s">
        <v>31</v>
      </c>
      <c r="T778" s="66" t="str">
        <f t="shared" si="12"/>
        <v>16. Paz, justicia e instituciones sólidas</v>
      </c>
      <c r="U778" s="88" t="s">
        <v>497</v>
      </c>
      <c r="V778" s="4" t="s">
        <v>34</v>
      </c>
      <c r="W778" s="88" t="s">
        <v>3581</v>
      </c>
      <c r="X778" s="4" t="s">
        <v>235</v>
      </c>
      <c r="Y778" s="88" t="s">
        <v>497</v>
      </c>
      <c r="Z778" s="4" t="s">
        <v>902</v>
      </c>
      <c r="AA778" s="52" t="s">
        <v>15458</v>
      </c>
      <c r="AB778" s="3" t="s">
        <v>42</v>
      </c>
      <c r="AC778" s="4" t="s">
        <v>44</v>
      </c>
      <c r="AD778" s="4" t="s">
        <v>11493</v>
      </c>
      <c r="AE778" s="4" t="s">
        <v>11494</v>
      </c>
      <c r="AF778" s="4" t="s">
        <v>11495</v>
      </c>
      <c r="AG778" s="4" t="s">
        <v>11496</v>
      </c>
      <c r="AH778" s="8">
        <v>1</v>
      </c>
      <c r="AI778" s="4" t="s">
        <v>11497</v>
      </c>
      <c r="AJ778" s="4" t="s">
        <v>11498</v>
      </c>
      <c r="AK778" s="4" t="s">
        <v>59</v>
      </c>
      <c r="AL778" s="4" t="s">
        <v>11499</v>
      </c>
      <c r="AM778" s="8">
        <v>0</v>
      </c>
      <c r="AN778" s="8">
        <v>0</v>
      </c>
      <c r="AO778" s="8">
        <v>0</v>
      </c>
      <c r="AP778" s="9">
        <v>1</v>
      </c>
      <c r="AQ778" s="3" t="s">
        <v>11500</v>
      </c>
      <c r="AR778" s="5" t="s">
        <v>11501</v>
      </c>
      <c r="AS778" s="5" t="s">
        <v>11502</v>
      </c>
      <c r="AT778" s="4" t="s">
        <v>11503</v>
      </c>
      <c r="AU778" s="4" t="s">
        <v>11504</v>
      </c>
      <c r="AV778" s="4" t="s">
        <v>11505</v>
      </c>
      <c r="AW778" s="4" t="s">
        <v>11506</v>
      </c>
      <c r="AX778" s="4" t="s">
        <v>11507</v>
      </c>
      <c r="AY778" s="4" t="s">
        <v>11508</v>
      </c>
      <c r="AZ778" s="4" t="s">
        <v>11509</v>
      </c>
      <c r="BA778" s="4" t="s">
        <v>11510</v>
      </c>
      <c r="BB778" s="4" t="s">
        <v>11511</v>
      </c>
      <c r="BC778" s="4" t="s">
        <v>11512</v>
      </c>
      <c r="BD778" s="4" t="s">
        <v>11513</v>
      </c>
      <c r="BE778" s="4" t="s">
        <v>11495</v>
      </c>
      <c r="BF778" s="4" t="s">
        <v>11514</v>
      </c>
      <c r="BG778" s="4" t="s">
        <v>11515</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7">
        <v>899113327.19999993</v>
      </c>
    </row>
    <row r="779" spans="1:77" ht="15.75" hidden="1">
      <c r="A779" s="49" t="str">
        <f>B779&amp;COUNTIF($B$3:B779,B779)</f>
        <v>11C0015</v>
      </c>
      <c r="B779" s="3" t="s">
        <v>11439</v>
      </c>
      <c r="C779" s="4" t="s">
        <v>11440</v>
      </c>
      <c r="D779" s="4" t="s">
        <v>11441</v>
      </c>
      <c r="E779" s="4" t="s">
        <v>11442</v>
      </c>
      <c r="F779" s="4" t="s">
        <v>11443</v>
      </c>
      <c r="G779" s="4" t="s">
        <v>11444</v>
      </c>
      <c r="H779" s="3" t="s">
        <v>231</v>
      </c>
      <c r="I779" s="4" t="s">
        <v>232</v>
      </c>
      <c r="J779" s="4" t="s">
        <v>8168</v>
      </c>
      <c r="K779" s="5" t="s">
        <v>11516</v>
      </c>
      <c r="L779" s="6">
        <v>5</v>
      </c>
      <c r="M779" s="5" t="s">
        <v>128</v>
      </c>
      <c r="N779" s="88">
        <v>3</v>
      </c>
      <c r="O779" s="4" t="s">
        <v>150</v>
      </c>
      <c r="P779" s="88">
        <v>1</v>
      </c>
      <c r="Q779" s="4" t="s">
        <v>209</v>
      </c>
      <c r="R779" s="88">
        <v>16</v>
      </c>
      <c r="S779" s="4" t="s">
        <v>31</v>
      </c>
      <c r="T779" s="66" t="str">
        <f t="shared" si="12"/>
        <v>16. Paz, justicia e instituciones sólidas</v>
      </c>
      <c r="U779" s="88" t="s">
        <v>497</v>
      </c>
      <c r="V779" s="4" t="s">
        <v>34</v>
      </c>
      <c r="W779" s="88" t="s">
        <v>3581</v>
      </c>
      <c r="X779" s="4" t="s">
        <v>235</v>
      </c>
      <c r="Y779" s="88" t="s">
        <v>349</v>
      </c>
      <c r="Z779" s="4" t="s">
        <v>236</v>
      </c>
      <c r="AA779" s="52" t="s">
        <v>15449</v>
      </c>
      <c r="AB779" s="3" t="s">
        <v>237</v>
      </c>
      <c r="AC779" s="4" t="s">
        <v>238</v>
      </c>
      <c r="AD779" s="4" t="s">
        <v>11517</v>
      </c>
      <c r="AE779" s="4" t="s">
        <v>11518</v>
      </c>
      <c r="AF779" s="4" t="s">
        <v>11519</v>
      </c>
      <c r="AG779" s="4" t="s">
        <v>11520</v>
      </c>
      <c r="AH779" s="8">
        <v>1</v>
      </c>
      <c r="AI779" s="4" t="s">
        <v>11521</v>
      </c>
      <c r="AJ779" s="4" t="s">
        <v>11522</v>
      </c>
      <c r="AK779" s="4" t="s">
        <v>59</v>
      </c>
      <c r="AL779" s="4" t="s">
        <v>11523</v>
      </c>
      <c r="AM779" s="9">
        <v>0.251</v>
      </c>
      <c r="AN779" s="9">
        <v>0.5</v>
      </c>
      <c r="AO779" s="9">
        <v>0.75</v>
      </c>
      <c r="AP779" s="9">
        <v>1</v>
      </c>
      <c r="AQ779" s="6">
        <v>5852</v>
      </c>
      <c r="AR779" s="5" t="s">
        <v>11524</v>
      </c>
      <c r="AS779" s="5" t="s">
        <v>11525</v>
      </c>
      <c r="AT779" s="4" t="s">
        <v>11526</v>
      </c>
      <c r="AU779" s="4" t="s">
        <v>11527</v>
      </c>
      <c r="AV779" s="4" t="s">
        <v>11528</v>
      </c>
      <c r="AW779" s="4" t="s">
        <v>11526</v>
      </c>
      <c r="AX779" s="4" t="s">
        <v>11527</v>
      </c>
      <c r="AY779" s="4" t="s">
        <v>11529</v>
      </c>
      <c r="AZ779" s="4" t="s">
        <v>11526</v>
      </c>
      <c r="BA779" s="4" t="s">
        <v>11527</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7">
        <v>11428483</v>
      </c>
    </row>
    <row r="780" spans="1:77" ht="15.75" hidden="1">
      <c r="A780" s="49" t="str">
        <f>B780&amp;COUNTIF($B$3:B780,B780)</f>
        <v>11C0016</v>
      </c>
      <c r="B780" s="3" t="s">
        <v>11439</v>
      </c>
      <c r="C780" s="4" t="s">
        <v>11440</v>
      </c>
      <c r="D780" s="4" t="s">
        <v>11441</v>
      </c>
      <c r="E780" s="4" t="s">
        <v>11442</v>
      </c>
      <c r="F780" s="4" t="s">
        <v>11443</v>
      </c>
      <c r="G780" s="4" t="s">
        <v>11444</v>
      </c>
      <c r="H780" s="3" t="s">
        <v>248</v>
      </c>
      <c r="I780" s="4" t="s">
        <v>249</v>
      </c>
      <c r="J780" s="4" t="s">
        <v>10601</v>
      </c>
      <c r="K780" s="5" t="s">
        <v>11530</v>
      </c>
      <c r="L780" s="6">
        <v>5</v>
      </c>
      <c r="M780" s="5" t="s">
        <v>128</v>
      </c>
      <c r="N780" s="88" t="s">
        <v>497</v>
      </c>
      <c r="O780" s="5" t="s">
        <v>148</v>
      </c>
      <c r="P780" s="88" t="s">
        <v>498</v>
      </c>
      <c r="Q780" s="5" t="s">
        <v>198</v>
      </c>
      <c r="R780" s="88">
        <v>16</v>
      </c>
      <c r="S780" s="4" t="s">
        <v>31</v>
      </c>
      <c r="T780" s="66" t="str">
        <f t="shared" si="12"/>
        <v>16. Paz, justicia e instituciones sólidas</v>
      </c>
      <c r="U780" s="88" t="s">
        <v>497</v>
      </c>
      <c r="V780" s="4" t="s">
        <v>34</v>
      </c>
      <c r="W780" s="88" t="s">
        <v>528</v>
      </c>
      <c r="X780" s="4" t="s">
        <v>37</v>
      </c>
      <c r="Y780" s="88" t="s">
        <v>840</v>
      </c>
      <c r="Z780" s="4" t="s">
        <v>252</v>
      </c>
      <c r="AA780" s="52" t="s">
        <v>122</v>
      </c>
      <c r="AB780" s="3" t="s">
        <v>253</v>
      </c>
      <c r="AC780" s="4" t="s">
        <v>254</v>
      </c>
      <c r="AD780" s="4" t="s">
        <v>11531</v>
      </c>
      <c r="AE780" s="4" t="s">
        <v>11494</v>
      </c>
      <c r="AF780" s="4" t="s">
        <v>11495</v>
      </c>
      <c r="AG780" s="4" t="s">
        <v>11532</v>
      </c>
      <c r="AH780" s="8">
        <v>1</v>
      </c>
      <c r="AI780" s="4" t="s">
        <v>11533</v>
      </c>
      <c r="AJ780" s="4" t="s">
        <v>11534</v>
      </c>
      <c r="AK780" s="4" t="s">
        <v>59</v>
      </c>
      <c r="AL780" s="4" t="s">
        <v>11535</v>
      </c>
      <c r="AM780" s="9">
        <v>0.16600000000000001</v>
      </c>
      <c r="AN780" s="9">
        <v>0.46</v>
      </c>
      <c r="AO780" s="9">
        <v>0.752</v>
      </c>
      <c r="AP780" s="9">
        <v>1</v>
      </c>
      <c r="AQ780" s="3" t="s">
        <v>11536</v>
      </c>
      <c r="AR780" s="5" t="s">
        <v>11537</v>
      </c>
      <c r="AS780" s="5" t="s">
        <v>11538</v>
      </c>
      <c r="AT780" s="4" t="s">
        <v>11539</v>
      </c>
      <c r="AU780" s="4" t="s">
        <v>11540</v>
      </c>
      <c r="AV780" s="4" t="s">
        <v>11541</v>
      </c>
      <c r="AW780" s="4" t="s">
        <v>11539</v>
      </c>
      <c r="AX780" s="4" t="s">
        <v>11540</v>
      </c>
      <c r="AY780" s="4" t="s">
        <v>11542</v>
      </c>
      <c r="AZ780" s="4" t="s">
        <v>11543</v>
      </c>
      <c r="BA780" s="4" t="s">
        <v>11544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7">
        <v>28060947</v>
      </c>
    </row>
    <row r="781" spans="1:77" ht="15.75" hidden="1">
      <c r="A781" s="49" t="str">
        <f>B781&amp;COUNTIF($B$3:B781,B781)</f>
        <v>11C0017</v>
      </c>
      <c r="B781" s="3" t="s">
        <v>11439</v>
      </c>
      <c r="C781" s="4" t="s">
        <v>11440</v>
      </c>
      <c r="D781" s="4" t="s">
        <v>11441</v>
      </c>
      <c r="E781" s="4" t="s">
        <v>11442</v>
      </c>
      <c r="F781" s="4" t="s">
        <v>11443</v>
      </c>
      <c r="G781" s="4" t="s">
        <v>11444</v>
      </c>
      <c r="H781" s="3" t="s">
        <v>263</v>
      </c>
      <c r="I781" s="4" t="s">
        <v>264</v>
      </c>
      <c r="J781" s="4" t="s">
        <v>11583</v>
      </c>
      <c r="K781" s="5" t="s">
        <v>11584</v>
      </c>
      <c r="L781" s="6">
        <v>5</v>
      </c>
      <c r="M781" s="5" t="s">
        <v>128</v>
      </c>
      <c r="N781" s="88" t="s">
        <v>497</v>
      </c>
      <c r="O781" s="5" t="s">
        <v>148</v>
      </c>
      <c r="P781" s="88" t="s">
        <v>840</v>
      </c>
      <c r="Q781" s="5" t="s">
        <v>197</v>
      </c>
      <c r="R781" s="88">
        <v>5</v>
      </c>
      <c r="S781" s="4" t="s">
        <v>268</v>
      </c>
      <c r="T781" s="66" t="str">
        <f t="shared" si="12"/>
        <v xml:space="preserve">5. Igualdad de género </v>
      </c>
      <c r="U781" s="88" t="s">
        <v>497</v>
      </c>
      <c r="V781" s="4" t="s">
        <v>34</v>
      </c>
      <c r="W781" s="88" t="s">
        <v>349</v>
      </c>
      <c r="X781" s="4" t="s">
        <v>269</v>
      </c>
      <c r="Y781" s="88" t="s">
        <v>840</v>
      </c>
      <c r="Z781" s="4" t="s">
        <v>270</v>
      </c>
      <c r="AA781" s="52" t="s">
        <v>15450</v>
      </c>
      <c r="AB781" s="3" t="s">
        <v>271</v>
      </c>
      <c r="AC781" s="4" t="s">
        <v>272</v>
      </c>
      <c r="AD781" s="4" t="s">
        <v>11075</v>
      </c>
      <c r="AE781" s="4" t="s">
        <v>11076</v>
      </c>
      <c r="AF781" s="4" t="s">
        <v>11077</v>
      </c>
      <c r="AG781" s="4" t="s">
        <v>11078</v>
      </c>
      <c r="AH781" s="8" t="s">
        <v>11585</v>
      </c>
      <c r="AI781" s="4" t="s">
        <v>11586</v>
      </c>
      <c r="AJ781" s="4" t="s">
        <v>11587</v>
      </c>
      <c r="AK781" s="4" t="s">
        <v>59</v>
      </c>
      <c r="AL781" s="4" t="s">
        <v>11588</v>
      </c>
      <c r="AM781" s="3">
        <v>0</v>
      </c>
      <c r="AN781" s="3">
        <v>0</v>
      </c>
      <c r="AO781" s="3" t="s">
        <v>11589</v>
      </c>
      <c r="AP781" s="3" t="s">
        <v>6050</v>
      </c>
      <c r="AQ781" s="3" t="s">
        <v>11590</v>
      </c>
      <c r="AR781" s="5" t="s">
        <v>11591</v>
      </c>
      <c r="AS781" s="5" t="s">
        <v>11592</v>
      </c>
      <c r="AT781" s="4" t="s">
        <v>11557</v>
      </c>
      <c r="AU781" s="4" t="s">
        <v>11558</v>
      </c>
      <c r="AV781" s="4" t="s">
        <v>11593</v>
      </c>
      <c r="AW781" s="4" t="s">
        <v>11594</v>
      </c>
      <c r="AX781" s="4" t="s">
        <v>11595</v>
      </c>
      <c r="AY781" s="4" t="s">
        <v>11596</v>
      </c>
      <c r="AZ781" s="4" t="s">
        <v>11597</v>
      </c>
      <c r="BA781" s="4" t="s">
        <v>11598</v>
      </c>
      <c r="BB781" s="4"/>
      <c r="BC781" s="4"/>
      <c r="BD781" s="49"/>
      <c r="BE781" s="49"/>
      <c r="BF781" s="49"/>
      <c r="BG781" s="49"/>
      <c r="BH781" s="49"/>
      <c r="BI781" s="49"/>
      <c r="BJ781" s="49"/>
      <c r="BK781" s="49"/>
      <c r="BL781" s="49"/>
      <c r="BM781" s="49"/>
      <c r="BN781" s="49"/>
      <c r="BO781" s="49"/>
      <c r="BP781" s="49"/>
      <c r="BQ781" s="49"/>
      <c r="BR781" s="49"/>
      <c r="BS781" s="49"/>
      <c r="BT781" s="49"/>
      <c r="BU781" s="49"/>
      <c r="BV781" s="49"/>
      <c r="BY781" s="67">
        <v>25709944</v>
      </c>
    </row>
    <row r="782" spans="1:77" ht="15.75" hidden="1">
      <c r="A782" s="49" t="str">
        <f>B782&amp;COUNTIF($B$3:B782,B782)</f>
        <v>11C0018</v>
      </c>
      <c r="B782" s="3" t="s">
        <v>11439</v>
      </c>
      <c r="C782" s="4" t="s">
        <v>11440</v>
      </c>
      <c r="D782" s="4" t="s">
        <v>11441</v>
      </c>
      <c r="E782" s="4" t="s">
        <v>11442</v>
      </c>
      <c r="F782" s="4" t="s">
        <v>11443</v>
      </c>
      <c r="G782" s="4" t="s">
        <v>11444</v>
      </c>
      <c r="H782" s="3" t="s">
        <v>282</v>
      </c>
      <c r="I782" s="4" t="s">
        <v>283</v>
      </c>
      <c r="J782" s="4" t="s">
        <v>11545</v>
      </c>
      <c r="K782" s="5" t="s">
        <v>11546</v>
      </c>
      <c r="L782" s="6">
        <v>5</v>
      </c>
      <c r="M782" s="5" t="s">
        <v>128</v>
      </c>
      <c r="N782" s="88" t="s">
        <v>497</v>
      </c>
      <c r="O782" s="4" t="s">
        <v>148</v>
      </c>
      <c r="P782" s="88" t="s">
        <v>6185</v>
      </c>
      <c r="Q782" s="4" t="s">
        <v>201</v>
      </c>
      <c r="R782" s="88">
        <v>10</v>
      </c>
      <c r="S782" s="4" t="s">
        <v>286</v>
      </c>
      <c r="T782" s="66" t="str">
        <f t="shared" si="12"/>
        <v xml:space="preserve">10. Reducción de las desigualdades </v>
      </c>
      <c r="U782" s="88" t="s">
        <v>497</v>
      </c>
      <c r="V782" s="4" t="s">
        <v>34</v>
      </c>
      <c r="W782" s="88" t="s">
        <v>349</v>
      </c>
      <c r="X782" s="4" t="s">
        <v>269</v>
      </c>
      <c r="Y782" s="88" t="s">
        <v>840</v>
      </c>
      <c r="Z782" s="4" t="s">
        <v>270</v>
      </c>
      <c r="AA782" s="52" t="s">
        <v>15450</v>
      </c>
      <c r="AB782" s="3" t="s">
        <v>287</v>
      </c>
      <c r="AC782" s="4" t="s">
        <v>288</v>
      </c>
      <c r="AD782" s="4" t="s">
        <v>11547</v>
      </c>
      <c r="AE782" s="4" t="s">
        <v>11548</v>
      </c>
      <c r="AF782" s="4" t="s">
        <v>11549</v>
      </c>
      <c r="AG782" s="4" t="s">
        <v>11550</v>
      </c>
      <c r="AH782" s="8">
        <v>1</v>
      </c>
      <c r="AI782" s="4" t="s">
        <v>11551</v>
      </c>
      <c r="AJ782" s="4" t="s">
        <v>11552</v>
      </c>
      <c r="AK782" s="4" t="s">
        <v>59</v>
      </c>
      <c r="AL782" s="4" t="s">
        <v>11553</v>
      </c>
      <c r="AM782" s="9">
        <v>0.15</v>
      </c>
      <c r="AN782" s="9">
        <v>0.47499999999999998</v>
      </c>
      <c r="AO782" s="9">
        <v>0.8</v>
      </c>
      <c r="AP782" s="9">
        <v>1</v>
      </c>
      <c r="AQ782" s="3" t="s">
        <v>11554</v>
      </c>
      <c r="AR782" s="5" t="s">
        <v>11555</v>
      </c>
      <c r="AS782" s="5" t="s">
        <v>11556</v>
      </c>
      <c r="AT782" s="4" t="s">
        <v>11557</v>
      </c>
      <c r="AU782" s="4" t="s">
        <v>11558</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7">
        <v>2411740</v>
      </c>
    </row>
    <row r="783" spans="1:77" ht="15.75" hidden="1">
      <c r="A783" s="49" t="str">
        <f>B783&amp;COUNTIF($B$3:B783,B783)</f>
        <v>11C0019</v>
      </c>
      <c r="B783" s="3" t="s">
        <v>11439</v>
      </c>
      <c r="C783" s="4" t="s">
        <v>11580</v>
      </c>
      <c r="D783" s="4" t="s">
        <v>11441</v>
      </c>
      <c r="E783" s="4" t="s">
        <v>11442</v>
      </c>
      <c r="F783" s="4" t="s">
        <v>11443</v>
      </c>
      <c r="G783" s="4" t="s">
        <v>11559</v>
      </c>
      <c r="H783" s="3" t="s">
        <v>345</v>
      </c>
      <c r="I783" s="4" t="s">
        <v>346</v>
      </c>
      <c r="J783" s="4" t="s">
        <v>347</v>
      </c>
      <c r="K783" s="5" t="s">
        <v>11581</v>
      </c>
      <c r="L783" s="6">
        <v>5</v>
      </c>
      <c r="M783" s="5" t="s">
        <v>128</v>
      </c>
      <c r="N783" s="88" t="s">
        <v>497</v>
      </c>
      <c r="O783" s="4" t="s">
        <v>148</v>
      </c>
      <c r="P783" s="88" t="s">
        <v>4368</v>
      </c>
      <c r="Q783" s="4" t="s">
        <v>11582</v>
      </c>
      <c r="R783" s="88" t="s">
        <v>1593</v>
      </c>
      <c r="S783" s="4" t="s">
        <v>286</v>
      </c>
      <c r="T783" s="66" t="str">
        <f t="shared" si="12"/>
        <v xml:space="preserve">10. Reducción de las desigualdades </v>
      </c>
      <c r="U783" s="88" t="s">
        <v>349</v>
      </c>
      <c r="V783" s="4" t="s">
        <v>350</v>
      </c>
      <c r="W783" s="88" t="s">
        <v>351</v>
      </c>
      <c r="X783" s="4" t="s">
        <v>352</v>
      </c>
      <c r="Y783" s="88" t="s">
        <v>353</v>
      </c>
      <c r="Z783" s="4" t="s">
        <v>354</v>
      </c>
      <c r="AA783" s="52" t="s">
        <v>1351</v>
      </c>
      <c r="AB783" s="3" t="s">
        <v>2510</v>
      </c>
      <c r="AC783" s="4" t="s">
        <v>355</v>
      </c>
      <c r="AD783" s="4" t="s">
        <v>356</v>
      </c>
      <c r="AE783" s="4" t="s">
        <v>357</v>
      </c>
      <c r="AF783" s="4" t="s">
        <v>358</v>
      </c>
      <c r="AG783" s="4" t="s">
        <v>359</v>
      </c>
      <c r="AH783" s="8">
        <v>1</v>
      </c>
      <c r="AI783" s="4" t="s">
        <v>360</v>
      </c>
      <c r="AJ783" s="4" t="s">
        <v>361</v>
      </c>
      <c r="AK783" s="4" t="s">
        <v>59</v>
      </c>
      <c r="AL783" s="4" t="s">
        <v>362</v>
      </c>
      <c r="AM783" s="3">
        <v>0</v>
      </c>
      <c r="AN783" s="3">
        <v>0.5</v>
      </c>
      <c r="AO783" s="3">
        <v>1</v>
      </c>
      <c r="AP783" s="3">
        <v>1</v>
      </c>
      <c r="AQ783" s="3">
        <v>1</v>
      </c>
      <c r="AR783" s="4" t="s">
        <v>363</v>
      </c>
      <c r="AS783" s="4" t="s">
        <v>364</v>
      </c>
      <c r="AT783" s="4" t="s">
        <v>362</v>
      </c>
      <c r="AU783" s="4" t="s">
        <v>362</v>
      </c>
      <c r="AV783" s="49"/>
      <c r="AW783" s="49"/>
      <c r="AX783" s="49"/>
      <c r="AY783" s="49"/>
      <c r="AZ783" s="49"/>
      <c r="BA783" s="49"/>
      <c r="BB783" s="49"/>
      <c r="BC783" s="49"/>
      <c r="BD783" s="49"/>
      <c r="BE783" s="49"/>
      <c r="BF783" s="49"/>
      <c r="BG783" s="49"/>
      <c r="BH783" s="49"/>
      <c r="BI783" s="49"/>
      <c r="BJ783" s="49"/>
      <c r="BK783" s="49"/>
      <c r="BL783" s="49"/>
      <c r="BM783" s="49"/>
      <c r="BN783" s="49"/>
      <c r="BO783" s="49"/>
      <c r="BP783" s="49"/>
      <c r="BQ783" s="49"/>
      <c r="BR783" s="49"/>
      <c r="BS783" s="49"/>
      <c r="BT783" s="49"/>
      <c r="BU783" s="49"/>
      <c r="BV783" s="49"/>
      <c r="BY783" s="67">
        <v>47836</v>
      </c>
    </row>
    <row r="784" spans="1:77" ht="15.75" hidden="1">
      <c r="A784" s="49" t="str">
        <f>B784&amp;COUNTIF($B$3:B784,B784)</f>
        <v>11CD011</v>
      </c>
      <c r="B784" s="3" t="s">
        <v>11599</v>
      </c>
      <c r="C784" s="4" t="s">
        <v>11600</v>
      </c>
      <c r="D784" s="4" t="s">
        <v>11601</v>
      </c>
      <c r="E784" s="4" t="s">
        <v>11602</v>
      </c>
      <c r="F784" s="4" t="s">
        <v>11603</v>
      </c>
      <c r="G784" s="4" t="s">
        <v>11604</v>
      </c>
      <c r="H784" s="3" t="s">
        <v>11689</v>
      </c>
      <c r="I784" s="4" t="s">
        <v>11690</v>
      </c>
      <c r="J784" s="4" t="s">
        <v>11691</v>
      </c>
      <c r="K784" s="5" t="s">
        <v>11692</v>
      </c>
      <c r="L784" s="6">
        <v>5</v>
      </c>
      <c r="M784" s="5" t="s">
        <v>128</v>
      </c>
      <c r="N784" s="88">
        <v>1</v>
      </c>
      <c r="O784" s="4" t="s">
        <v>15438</v>
      </c>
      <c r="P784" s="88">
        <v>9</v>
      </c>
      <c r="Q784" s="4" t="s">
        <v>200</v>
      </c>
      <c r="R784" s="88">
        <v>4</v>
      </c>
      <c r="S784" s="4" t="s">
        <v>1022</v>
      </c>
      <c r="T784" s="66" t="str">
        <f t="shared" si="12"/>
        <v>4. Educación de calidad</v>
      </c>
      <c r="U784" s="88" t="s">
        <v>349</v>
      </c>
      <c r="V784" s="4" t="s">
        <v>350</v>
      </c>
      <c r="W784" s="88" t="s">
        <v>498</v>
      </c>
      <c r="X784" s="4" t="s">
        <v>693</v>
      </c>
      <c r="Y784" s="88" t="s">
        <v>528</v>
      </c>
      <c r="Z784" s="4" t="s">
        <v>694</v>
      </c>
      <c r="AA784" s="52" t="s">
        <v>15457</v>
      </c>
      <c r="AB784" s="3" t="s">
        <v>695</v>
      </c>
      <c r="AC784" s="4" t="s">
        <v>206</v>
      </c>
      <c r="AD784" s="4" t="s">
        <v>11693</v>
      </c>
      <c r="AE784" s="4" t="s">
        <v>11608</v>
      </c>
      <c r="AF784" s="4" t="s">
        <v>11694</v>
      </c>
      <c r="AG784" s="4" t="s">
        <v>11695</v>
      </c>
      <c r="AH784" s="3">
        <v>7.1</v>
      </c>
      <c r="AI784" s="4" t="s">
        <v>11696</v>
      </c>
      <c r="AJ784" s="4" t="s">
        <v>11697</v>
      </c>
      <c r="AK784" s="4" t="s">
        <v>2651</v>
      </c>
      <c r="AL784" s="4" t="s">
        <v>11613</v>
      </c>
      <c r="AM784" s="3">
        <v>0.02</v>
      </c>
      <c r="AN784" s="3">
        <v>0.04</v>
      </c>
      <c r="AO784" s="3">
        <v>0.06</v>
      </c>
      <c r="AP784" s="3">
        <v>7.0999999999999994E-2</v>
      </c>
      <c r="AQ784" s="3" t="s">
        <v>11698</v>
      </c>
      <c r="AR784" s="5" t="s">
        <v>11699</v>
      </c>
      <c r="AS784" s="5" t="s">
        <v>11700</v>
      </c>
      <c r="AT784" s="4" t="s">
        <v>11701</v>
      </c>
      <c r="AU784" s="4" t="s">
        <v>11618</v>
      </c>
      <c r="AV784" s="4" t="s">
        <v>11702</v>
      </c>
      <c r="AW784" s="4" t="s">
        <v>11701</v>
      </c>
      <c r="AX784" s="4" t="s">
        <v>11618</v>
      </c>
      <c r="AY784" s="4" t="s">
        <v>11703</v>
      </c>
      <c r="AZ784" s="4" t="s">
        <v>11701</v>
      </c>
      <c r="BA784" s="4" t="s">
        <v>11618</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7">
        <v>6791457</v>
      </c>
    </row>
    <row r="785" spans="1:200" ht="15.75" hidden="1">
      <c r="A785" s="49" t="str">
        <f>B785&amp;COUNTIF($B$3:B785,B785)</f>
        <v>11CD012</v>
      </c>
      <c r="B785" s="3" t="s">
        <v>11599</v>
      </c>
      <c r="C785" s="4" t="s">
        <v>11600</v>
      </c>
      <c r="D785" s="4" t="s">
        <v>11601</v>
      </c>
      <c r="E785" s="4" t="s">
        <v>11602</v>
      </c>
      <c r="F785" s="4" t="s">
        <v>11603</v>
      </c>
      <c r="G785" s="4" t="s">
        <v>11604</v>
      </c>
      <c r="H785" s="3" t="s">
        <v>11673</v>
      </c>
      <c r="I785" s="4" t="s">
        <v>11674</v>
      </c>
      <c r="J785" s="4" t="s">
        <v>11675</v>
      </c>
      <c r="K785" s="5" t="s">
        <v>11676</v>
      </c>
      <c r="L785" s="6">
        <v>5</v>
      </c>
      <c r="M785" s="5" t="s">
        <v>128</v>
      </c>
      <c r="N785" s="88">
        <v>1</v>
      </c>
      <c r="O785" s="5" t="s">
        <v>148</v>
      </c>
      <c r="P785" s="88">
        <v>9</v>
      </c>
      <c r="Q785" s="5" t="s">
        <v>200</v>
      </c>
      <c r="R785" s="88">
        <v>4</v>
      </c>
      <c r="S785" s="4" t="s">
        <v>1022</v>
      </c>
      <c r="T785" s="66" t="str">
        <f t="shared" si="12"/>
        <v>4. Educación de calidad</v>
      </c>
      <c r="U785" s="88" t="s">
        <v>349</v>
      </c>
      <c r="V785" s="4" t="s">
        <v>350</v>
      </c>
      <c r="W785" s="88" t="s">
        <v>498</v>
      </c>
      <c r="X785" s="4" t="s">
        <v>693</v>
      </c>
      <c r="Y785" s="88" t="s">
        <v>528</v>
      </c>
      <c r="Z785" s="4" t="s">
        <v>694</v>
      </c>
      <c r="AA785" s="52" t="s">
        <v>15457</v>
      </c>
      <c r="AB785" s="3" t="s">
        <v>11677</v>
      </c>
      <c r="AC785" s="4" t="s">
        <v>11678</v>
      </c>
      <c r="AD785" s="4" t="s">
        <v>11679</v>
      </c>
      <c r="AE785" s="4" t="s">
        <v>7322</v>
      </c>
      <c r="AF785" s="4" t="s">
        <v>11680</v>
      </c>
      <c r="AG785" s="4" t="s">
        <v>11681</v>
      </c>
      <c r="AH785" s="8">
        <v>0.75</v>
      </c>
      <c r="AI785" s="4" t="s">
        <v>11682</v>
      </c>
      <c r="AJ785" s="4" t="s">
        <v>11683</v>
      </c>
      <c r="AK785" s="4" t="s">
        <v>59</v>
      </c>
      <c r="AL785" s="4" t="s">
        <v>11684</v>
      </c>
      <c r="AM785" s="9">
        <v>0.125</v>
      </c>
      <c r="AN785" s="9">
        <v>0.5</v>
      </c>
      <c r="AO785" s="9">
        <v>0.625</v>
      </c>
      <c r="AP785" s="9">
        <v>0.75</v>
      </c>
      <c r="AQ785" s="6">
        <v>0.85</v>
      </c>
      <c r="AR785" s="5" t="s">
        <v>11685</v>
      </c>
      <c r="AS785" s="5" t="s">
        <v>11686</v>
      </c>
      <c r="AT785" s="4" t="s">
        <v>11687</v>
      </c>
      <c r="AU785" s="4" t="s">
        <v>11688</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7">
        <v>31639310</v>
      </c>
    </row>
    <row r="786" spans="1:200" ht="15.75" hidden="1">
      <c r="A786" s="49" t="str">
        <f>B786&amp;COUNTIF($B$3:B786,B786)</f>
        <v>11CD013</v>
      </c>
      <c r="B786" s="3" t="s">
        <v>11599</v>
      </c>
      <c r="C786" s="4" t="s">
        <v>11600</v>
      </c>
      <c r="D786" s="4" t="s">
        <v>11601</v>
      </c>
      <c r="E786" s="4" t="s">
        <v>11602</v>
      </c>
      <c r="F786" s="4" t="s">
        <v>11603</v>
      </c>
      <c r="G786" s="4" t="s">
        <v>11604</v>
      </c>
      <c r="H786" s="3" t="s">
        <v>14</v>
      </c>
      <c r="I786" s="4" t="s">
        <v>16</v>
      </c>
      <c r="J786" s="4" t="s">
        <v>11659</v>
      </c>
      <c r="K786" s="5" t="s">
        <v>11660</v>
      </c>
      <c r="L786" s="6">
        <v>5</v>
      </c>
      <c r="M786" s="5" t="s">
        <v>128</v>
      </c>
      <c r="N786" s="88">
        <v>1</v>
      </c>
      <c r="O786" s="4" t="s">
        <v>148</v>
      </c>
      <c r="P786" s="88">
        <v>9</v>
      </c>
      <c r="Q786" s="4" t="s">
        <v>200</v>
      </c>
      <c r="R786" s="88">
        <v>16</v>
      </c>
      <c r="S786" s="4" t="s">
        <v>31</v>
      </c>
      <c r="T786" s="66" t="str">
        <f t="shared" si="12"/>
        <v>16. Paz, justicia e instituciones sólidas</v>
      </c>
      <c r="U786" s="88" t="s">
        <v>349</v>
      </c>
      <c r="V786" s="4" t="s">
        <v>350</v>
      </c>
      <c r="W786" s="88" t="s">
        <v>498</v>
      </c>
      <c r="X786" s="4" t="s">
        <v>693</v>
      </c>
      <c r="Y786" s="88" t="s">
        <v>528</v>
      </c>
      <c r="Z786" s="4" t="s">
        <v>694</v>
      </c>
      <c r="AA786" s="52" t="s">
        <v>15457</v>
      </c>
      <c r="AB786" s="3" t="s">
        <v>42</v>
      </c>
      <c r="AC786" s="4" t="s">
        <v>44</v>
      </c>
      <c r="AD786" s="4" t="s">
        <v>11661</v>
      </c>
      <c r="AE786" s="4" t="s">
        <v>11662</v>
      </c>
      <c r="AF786" s="4" t="s">
        <v>11663</v>
      </c>
      <c r="AG786" s="4" t="s">
        <v>11664</v>
      </c>
      <c r="AH786" s="8">
        <v>0.20399999999999999</v>
      </c>
      <c r="AI786" s="4" t="s">
        <v>11665</v>
      </c>
      <c r="AJ786" s="4" t="s">
        <v>11666</v>
      </c>
      <c r="AK786" s="4" t="s">
        <v>59</v>
      </c>
      <c r="AL786" s="4" t="s">
        <v>11667</v>
      </c>
      <c r="AM786" s="8">
        <v>0</v>
      </c>
      <c r="AN786" s="9">
        <v>7.0000000000000007E-2</v>
      </c>
      <c r="AO786" s="9">
        <v>0.14000000000000001</v>
      </c>
      <c r="AP786" s="9">
        <v>0.2</v>
      </c>
      <c r="AQ786" s="6">
        <v>0.8</v>
      </c>
      <c r="AR786" s="5" t="s">
        <v>11664</v>
      </c>
      <c r="AS786" s="5" t="s">
        <v>11668</v>
      </c>
      <c r="AT786" s="4" t="s">
        <v>11669</v>
      </c>
      <c r="AU786" s="4" t="s">
        <v>11670</v>
      </c>
      <c r="AV786" s="4" t="s">
        <v>11671</v>
      </c>
      <c r="AW786" s="4" t="s">
        <v>11669</v>
      </c>
      <c r="AX786" s="4" t="s">
        <v>11670</v>
      </c>
      <c r="AY786" s="4" t="s">
        <v>11672</v>
      </c>
      <c r="AZ786" s="4" t="s">
        <v>11669</v>
      </c>
      <c r="BA786" s="4" t="s">
        <v>11670</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7">
        <v>93096864.87000002</v>
      </c>
    </row>
    <row r="787" spans="1:200" ht="15.75" hidden="1">
      <c r="A787" s="49" t="str">
        <f>B787&amp;COUNTIF($B$3:B787,B787)</f>
        <v>11CD014</v>
      </c>
      <c r="B787" s="3" t="s">
        <v>11599</v>
      </c>
      <c r="C787" s="4" t="s">
        <v>11600</v>
      </c>
      <c r="D787" s="4" t="s">
        <v>11601</v>
      </c>
      <c r="E787" s="4" t="s">
        <v>11602</v>
      </c>
      <c r="F787" s="4" t="s">
        <v>11603</v>
      </c>
      <c r="G787" s="4" t="s">
        <v>11604</v>
      </c>
      <c r="H787" s="3" t="s">
        <v>231</v>
      </c>
      <c r="I787" s="4" t="s">
        <v>232</v>
      </c>
      <c r="J787" s="4" t="s">
        <v>11642</v>
      </c>
      <c r="K787" s="5" t="s">
        <v>11643</v>
      </c>
      <c r="L787" s="6">
        <v>5</v>
      </c>
      <c r="M787" s="5" t="s">
        <v>128</v>
      </c>
      <c r="N787" s="88">
        <v>3</v>
      </c>
      <c r="O787" s="5" t="s">
        <v>150</v>
      </c>
      <c r="P787" s="88">
        <v>1</v>
      </c>
      <c r="Q787" s="5" t="s">
        <v>209</v>
      </c>
      <c r="R787" s="88">
        <v>16</v>
      </c>
      <c r="S787" s="4" t="s">
        <v>31</v>
      </c>
      <c r="T787" s="66" t="str">
        <f t="shared" si="12"/>
        <v>16. Paz, justicia e instituciones sólidas</v>
      </c>
      <c r="U787" s="88" t="s">
        <v>497</v>
      </c>
      <c r="V787" s="4" t="s">
        <v>34</v>
      </c>
      <c r="W787" s="88" t="s">
        <v>3581</v>
      </c>
      <c r="X787" s="4" t="s">
        <v>235</v>
      </c>
      <c r="Y787" s="88" t="s">
        <v>349</v>
      </c>
      <c r="Z787" s="4" t="s">
        <v>236</v>
      </c>
      <c r="AA787" s="52" t="s">
        <v>15449</v>
      </c>
      <c r="AB787" s="3" t="s">
        <v>237</v>
      </c>
      <c r="AC787" s="4" t="s">
        <v>238</v>
      </c>
      <c r="AD787" s="4" t="s">
        <v>11644</v>
      </c>
      <c r="AE787" s="4" t="s">
        <v>11645</v>
      </c>
      <c r="AF787" s="4" t="s">
        <v>11646</v>
      </c>
      <c r="AG787" s="4" t="s">
        <v>11647</v>
      </c>
      <c r="AH787" s="3">
        <v>400</v>
      </c>
      <c r="AI787" s="4" t="s">
        <v>11648</v>
      </c>
      <c r="AJ787" s="4" t="s">
        <v>11649</v>
      </c>
      <c r="AK787" s="4" t="s">
        <v>844</v>
      </c>
      <c r="AL787" s="4" t="s">
        <v>11650</v>
      </c>
      <c r="AM787" s="3">
        <v>120</v>
      </c>
      <c r="AN787" s="3">
        <v>200</v>
      </c>
      <c r="AO787" s="3">
        <v>300</v>
      </c>
      <c r="AP787" s="3">
        <v>400</v>
      </c>
      <c r="AQ787" s="6">
        <v>500</v>
      </c>
      <c r="AR787" s="5" t="s">
        <v>11651</v>
      </c>
      <c r="AS787" s="5" t="s">
        <v>11652</v>
      </c>
      <c r="AT787" s="4" t="s">
        <v>11653</v>
      </c>
      <c r="AU787" s="4" t="s">
        <v>11654</v>
      </c>
      <c r="AV787" s="4" t="s">
        <v>11655</v>
      </c>
      <c r="AW787" s="4" t="s">
        <v>11653</v>
      </c>
      <c r="AX787" s="4" t="s">
        <v>11654</v>
      </c>
      <c r="AY787" s="4" t="s">
        <v>11656</v>
      </c>
      <c r="AZ787" s="4" t="s">
        <v>11653</v>
      </c>
      <c r="BA787" s="4" t="s">
        <v>11654</v>
      </c>
      <c r="BB787" s="4" t="s">
        <v>11657</v>
      </c>
      <c r="BC787" s="4" t="s">
        <v>11653</v>
      </c>
      <c r="BD787" s="4" t="s">
        <v>11654</v>
      </c>
      <c r="BE787" s="4" t="s">
        <v>11658</v>
      </c>
      <c r="BF787" s="4" t="s">
        <v>11653</v>
      </c>
      <c r="BG787" s="4" t="s">
        <v>11654</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Y787" s="67">
        <v>470000</v>
      </c>
    </row>
    <row r="788" spans="1:200" ht="15.75" hidden="1">
      <c r="A788" s="49" t="str">
        <f>B788&amp;COUNTIF($B$3:B788,B788)</f>
        <v>11CD015</v>
      </c>
      <c r="B788" s="3" t="s">
        <v>11599</v>
      </c>
      <c r="C788" s="4" t="s">
        <v>11600</v>
      </c>
      <c r="D788" s="4" t="s">
        <v>11601</v>
      </c>
      <c r="E788" s="4" t="s">
        <v>11602</v>
      </c>
      <c r="F788" s="4" t="s">
        <v>11603</v>
      </c>
      <c r="G788" s="4" t="s">
        <v>11604</v>
      </c>
      <c r="H788" s="3" t="s">
        <v>248</v>
      </c>
      <c r="I788" s="4" t="s">
        <v>249</v>
      </c>
      <c r="J788" s="4" t="s">
        <v>11628</v>
      </c>
      <c r="K788" s="5" t="s">
        <v>11629</v>
      </c>
      <c r="L788" s="6">
        <v>5</v>
      </c>
      <c r="M788" s="5" t="s">
        <v>128</v>
      </c>
      <c r="N788" s="88" t="s">
        <v>497</v>
      </c>
      <c r="O788" s="4" t="s">
        <v>148</v>
      </c>
      <c r="P788" s="88" t="s">
        <v>498</v>
      </c>
      <c r="Q788" s="4" t="s">
        <v>198</v>
      </c>
      <c r="R788" s="88">
        <v>16</v>
      </c>
      <c r="S788" s="4" t="s">
        <v>31</v>
      </c>
      <c r="T788" s="66" t="str">
        <f t="shared" si="12"/>
        <v>16. Paz, justicia e instituciones sólidas</v>
      </c>
      <c r="U788" s="88" t="s">
        <v>497</v>
      </c>
      <c r="V788" s="4" t="s">
        <v>34</v>
      </c>
      <c r="W788" s="88" t="s">
        <v>528</v>
      </c>
      <c r="X788" s="4" t="s">
        <v>37</v>
      </c>
      <c r="Y788" s="88" t="s">
        <v>840</v>
      </c>
      <c r="Z788" s="4" t="s">
        <v>252</v>
      </c>
      <c r="AA788" s="52" t="s">
        <v>122</v>
      </c>
      <c r="AB788" s="3" t="s">
        <v>253</v>
      </c>
      <c r="AC788" s="4" t="s">
        <v>254</v>
      </c>
      <c r="AD788" s="4" t="s">
        <v>11630</v>
      </c>
      <c r="AE788" s="4" t="s">
        <v>483</v>
      </c>
      <c r="AF788" s="4" t="s">
        <v>11631</v>
      </c>
      <c r="AG788" s="4" t="s">
        <v>11632</v>
      </c>
      <c r="AH788" s="8">
        <v>2.2499999999999998E-3</v>
      </c>
      <c r="AI788" s="4" t="s">
        <v>11633</v>
      </c>
      <c r="AJ788" s="4" t="s">
        <v>11634</v>
      </c>
      <c r="AK788" s="4" t="s">
        <v>59</v>
      </c>
      <c r="AL788" s="4" t="s">
        <v>11635</v>
      </c>
      <c r="AM788" s="9">
        <v>1E-3</v>
      </c>
      <c r="AN788" s="9">
        <v>1E-3</v>
      </c>
      <c r="AO788" s="9">
        <v>2E-3</v>
      </c>
      <c r="AP788" s="9">
        <v>2E-3</v>
      </c>
      <c r="AQ788" s="3" t="s">
        <v>11636</v>
      </c>
      <c r="AR788" s="5" t="s">
        <v>11637</v>
      </c>
      <c r="AS788" s="5" t="s">
        <v>11638</v>
      </c>
      <c r="AT788" s="4" t="s">
        <v>11639</v>
      </c>
      <c r="AU788" s="4" t="s">
        <v>11640</v>
      </c>
      <c r="AV788" s="4" t="s">
        <v>11641</v>
      </c>
      <c r="AW788" s="4" t="s">
        <v>11639</v>
      </c>
      <c r="AX788" s="4" t="s">
        <v>11640</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7">
        <v>350000</v>
      </c>
    </row>
    <row r="789" spans="1:200" s="15" customFormat="1" ht="15.75" hidden="1">
      <c r="A789" s="49" t="str">
        <f>B789&amp;COUNTIF($B$3:B789,B789)</f>
        <v>11CD016</v>
      </c>
      <c r="B789" s="3" t="s">
        <v>11599</v>
      </c>
      <c r="C789" s="4" t="s">
        <v>11600</v>
      </c>
      <c r="D789" s="4" t="s">
        <v>11601</v>
      </c>
      <c r="E789" s="4" t="s">
        <v>11602</v>
      </c>
      <c r="F789" s="4" t="s">
        <v>11603</v>
      </c>
      <c r="G789" s="4" t="s">
        <v>11604</v>
      </c>
      <c r="H789" s="3" t="s">
        <v>263</v>
      </c>
      <c r="I789" s="4" t="s">
        <v>264</v>
      </c>
      <c r="J789" s="4" t="s">
        <v>11619</v>
      </c>
      <c r="K789" s="5" t="s">
        <v>11620</v>
      </c>
      <c r="L789" s="6">
        <v>5</v>
      </c>
      <c r="M789" s="5" t="s">
        <v>128</v>
      </c>
      <c r="N789" s="88" t="s">
        <v>497</v>
      </c>
      <c r="O789" s="5" t="s">
        <v>148</v>
      </c>
      <c r="P789" s="88" t="s">
        <v>6185</v>
      </c>
      <c r="Q789" s="5" t="s">
        <v>201</v>
      </c>
      <c r="R789" s="88">
        <v>5</v>
      </c>
      <c r="S789" s="4" t="s">
        <v>268</v>
      </c>
      <c r="T789" s="66" t="str">
        <f t="shared" si="12"/>
        <v xml:space="preserve">5. Igualdad de género </v>
      </c>
      <c r="U789" s="88" t="s">
        <v>497</v>
      </c>
      <c r="V789" s="4" t="s">
        <v>34</v>
      </c>
      <c r="W789" s="88" t="s">
        <v>349</v>
      </c>
      <c r="X789" s="4" t="s">
        <v>269</v>
      </c>
      <c r="Y789" s="88" t="s">
        <v>840</v>
      </c>
      <c r="Z789" s="4" t="s">
        <v>270</v>
      </c>
      <c r="AA789" s="52" t="s">
        <v>15450</v>
      </c>
      <c r="AB789" s="3" t="s">
        <v>271</v>
      </c>
      <c r="AC789" s="4" t="s">
        <v>272</v>
      </c>
      <c r="AD789" s="4" t="s">
        <v>11621</v>
      </c>
      <c r="AE789" s="4" t="s">
        <v>11608</v>
      </c>
      <c r="AF789" s="4" t="s">
        <v>11619</v>
      </c>
      <c r="AG789" s="4" t="s">
        <v>11622</v>
      </c>
      <c r="AH789" s="3">
        <v>15</v>
      </c>
      <c r="AI789" s="4" t="s">
        <v>11623</v>
      </c>
      <c r="AJ789" s="4" t="s">
        <v>11624</v>
      </c>
      <c r="AK789" s="4" t="s">
        <v>844</v>
      </c>
      <c r="AL789" s="4" t="s">
        <v>11613</v>
      </c>
      <c r="AM789" s="3">
        <v>2</v>
      </c>
      <c r="AN789" s="3">
        <v>8</v>
      </c>
      <c r="AO789" s="3">
        <v>13</v>
      </c>
      <c r="AP789" s="3">
        <v>15</v>
      </c>
      <c r="AQ789" s="3" t="s">
        <v>11625</v>
      </c>
      <c r="AR789" s="5" t="s">
        <v>11626</v>
      </c>
      <c r="AS789" s="5" t="s">
        <v>11627</v>
      </c>
      <c r="AT789" s="4" t="s">
        <v>11617</v>
      </c>
      <c r="AU789" s="4" t="s">
        <v>11618</v>
      </c>
      <c r="AV789" s="4" t="s">
        <v>229</v>
      </c>
      <c r="AW789" s="4" t="s">
        <v>229</v>
      </c>
      <c r="AX789" s="4" t="s">
        <v>229</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7">
        <v>550000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49" t="str">
        <f>B790&amp;COUNTIF($B$3:B790,B790)</f>
        <v>11CD017</v>
      </c>
      <c r="B790" s="3" t="s">
        <v>11599</v>
      </c>
      <c r="C790" s="4" t="s">
        <v>11600</v>
      </c>
      <c r="D790" s="4" t="s">
        <v>11601</v>
      </c>
      <c r="E790" s="4" t="s">
        <v>11602</v>
      </c>
      <c r="F790" s="4" t="s">
        <v>11603</v>
      </c>
      <c r="G790" s="4" t="s">
        <v>11604</v>
      </c>
      <c r="H790" s="3" t="s">
        <v>282</v>
      </c>
      <c r="I790" s="4" t="s">
        <v>283</v>
      </c>
      <c r="J790" s="4" t="s">
        <v>11605</v>
      </c>
      <c r="K790" s="5" t="s">
        <v>11606</v>
      </c>
      <c r="L790" s="6">
        <v>5</v>
      </c>
      <c r="M790" s="5" t="s">
        <v>128</v>
      </c>
      <c r="N790" s="88" t="s">
        <v>497</v>
      </c>
      <c r="O790" s="4" t="s">
        <v>148</v>
      </c>
      <c r="P790" s="88" t="s">
        <v>6185</v>
      </c>
      <c r="Q790" s="4" t="s">
        <v>201</v>
      </c>
      <c r="R790" s="88">
        <v>10</v>
      </c>
      <c r="S790" s="4" t="s">
        <v>286</v>
      </c>
      <c r="T790" s="66" t="str">
        <f t="shared" si="12"/>
        <v xml:space="preserve">10. Reducción de las desigualdades </v>
      </c>
      <c r="U790" s="88" t="s">
        <v>497</v>
      </c>
      <c r="V790" s="4" t="s">
        <v>34</v>
      </c>
      <c r="W790" s="88" t="s">
        <v>349</v>
      </c>
      <c r="X790" s="4" t="s">
        <v>269</v>
      </c>
      <c r="Y790" s="88" t="s">
        <v>840</v>
      </c>
      <c r="Z790" s="4" t="s">
        <v>270</v>
      </c>
      <c r="AA790" s="52" t="s">
        <v>15450</v>
      </c>
      <c r="AB790" s="3" t="s">
        <v>287</v>
      </c>
      <c r="AC790" s="4" t="s">
        <v>288</v>
      </c>
      <c r="AD790" s="4" t="s">
        <v>11607</v>
      </c>
      <c r="AE790" s="4" t="s">
        <v>11608</v>
      </c>
      <c r="AF790" s="4" t="s">
        <v>11609</v>
      </c>
      <c r="AG790" s="4" t="s">
        <v>11610</v>
      </c>
      <c r="AH790" s="3">
        <v>16</v>
      </c>
      <c r="AI790" s="4" t="s">
        <v>11611</v>
      </c>
      <c r="AJ790" s="4" t="s">
        <v>11612</v>
      </c>
      <c r="AK790" s="4" t="s">
        <v>844</v>
      </c>
      <c r="AL790" s="4" t="s">
        <v>11613</v>
      </c>
      <c r="AM790" s="3">
        <v>2</v>
      </c>
      <c r="AN790" s="3">
        <v>8</v>
      </c>
      <c r="AO790" s="3">
        <v>14</v>
      </c>
      <c r="AP790" s="3">
        <v>16</v>
      </c>
      <c r="AQ790" s="3" t="s">
        <v>11614</v>
      </c>
      <c r="AR790" s="5" t="s">
        <v>11615</v>
      </c>
      <c r="AS790" s="5" t="s">
        <v>11616</v>
      </c>
      <c r="AT790" s="4" t="s">
        <v>11617</v>
      </c>
      <c r="AU790" s="4" t="s">
        <v>11618</v>
      </c>
      <c r="AV790" s="4" t="s">
        <v>229</v>
      </c>
      <c r="AW790" s="4" t="s">
        <v>229</v>
      </c>
      <c r="AX790" s="4" t="s">
        <v>229</v>
      </c>
      <c r="AY790" s="4" t="s">
        <v>229</v>
      </c>
      <c r="AZ790" s="4" t="s">
        <v>229</v>
      </c>
      <c r="BA790" s="4" t="s">
        <v>229</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7">
        <v>250000</v>
      </c>
    </row>
    <row r="791" spans="1:200" ht="15.75" hidden="1">
      <c r="A791" s="49" t="str">
        <f>B791&amp;COUNTIF($B$3:B791,B791)</f>
        <v>11CD018</v>
      </c>
      <c r="B791" s="3" t="s">
        <v>11599</v>
      </c>
      <c r="C791" s="4" t="s">
        <v>11704</v>
      </c>
      <c r="D791" s="4" t="s">
        <v>11601</v>
      </c>
      <c r="E791" s="4" t="s">
        <v>11602</v>
      </c>
      <c r="F791" s="4" t="s">
        <v>11603</v>
      </c>
      <c r="G791" s="4" t="s">
        <v>11604</v>
      </c>
      <c r="H791" s="3" t="s">
        <v>345</v>
      </c>
      <c r="I791" s="4" t="s">
        <v>346</v>
      </c>
      <c r="J791" s="4" t="s">
        <v>347</v>
      </c>
      <c r="K791" s="5" t="s">
        <v>11705</v>
      </c>
      <c r="L791" s="6">
        <v>5</v>
      </c>
      <c r="M791" s="5" t="s">
        <v>128</v>
      </c>
      <c r="N791" s="88" t="s">
        <v>497</v>
      </c>
      <c r="O791" s="5" t="s">
        <v>148</v>
      </c>
      <c r="P791" s="88" t="s">
        <v>6185</v>
      </c>
      <c r="Q791" s="5" t="s">
        <v>201</v>
      </c>
      <c r="R791" s="88" t="s">
        <v>1593</v>
      </c>
      <c r="S791" s="4" t="s">
        <v>286</v>
      </c>
      <c r="T791" s="66" t="str">
        <f t="shared" si="12"/>
        <v xml:space="preserve">10. Reducción de las desigualdades </v>
      </c>
      <c r="U791" s="88" t="s">
        <v>349</v>
      </c>
      <c r="V791" s="4" t="s">
        <v>350</v>
      </c>
      <c r="W791" s="88" t="s">
        <v>351</v>
      </c>
      <c r="X791" s="4" t="s">
        <v>352</v>
      </c>
      <c r="Y791" s="88" t="s">
        <v>353</v>
      </c>
      <c r="Z791" s="4" t="s">
        <v>354</v>
      </c>
      <c r="AA791" s="52" t="s">
        <v>1351</v>
      </c>
      <c r="AB791" s="3" t="s">
        <v>2510</v>
      </c>
      <c r="AC791" s="4" t="s">
        <v>355</v>
      </c>
      <c r="AD791" s="4" t="s">
        <v>356</v>
      </c>
      <c r="AE791" s="4" t="s">
        <v>357</v>
      </c>
      <c r="AF791" s="4" t="s">
        <v>358</v>
      </c>
      <c r="AG791" s="4" t="s">
        <v>359</v>
      </c>
      <c r="AH791" s="8">
        <v>1</v>
      </c>
      <c r="AI791" s="4" t="s">
        <v>360</v>
      </c>
      <c r="AJ791" s="4" t="s">
        <v>361</v>
      </c>
      <c r="AK791" s="4" t="s">
        <v>59</v>
      </c>
      <c r="AL791" s="4" t="s">
        <v>362</v>
      </c>
      <c r="AM791" s="3">
        <v>0</v>
      </c>
      <c r="AN791" s="3">
        <v>0.5</v>
      </c>
      <c r="AO791" s="3">
        <v>1</v>
      </c>
      <c r="AP791" s="3">
        <v>1</v>
      </c>
      <c r="AQ791" s="3">
        <v>1</v>
      </c>
      <c r="AR791" s="4" t="s">
        <v>363</v>
      </c>
      <c r="AS791" s="4" t="s">
        <v>364</v>
      </c>
      <c r="AT791" s="4" t="s">
        <v>362</v>
      </c>
      <c r="AU791" s="4" t="s">
        <v>362</v>
      </c>
      <c r="AV791" s="4"/>
      <c r="AW791" s="4"/>
      <c r="AX791" s="4"/>
      <c r="AY791" s="4"/>
      <c r="AZ791" s="4"/>
      <c r="BA791" s="4"/>
      <c r="BB791" s="4"/>
      <c r="BC791" s="4"/>
      <c r="BD791" s="49"/>
      <c r="BE791" s="49"/>
      <c r="BF791" s="49"/>
      <c r="BG791" s="49"/>
      <c r="BH791" s="49"/>
      <c r="BI791" s="49"/>
      <c r="BJ791" s="49"/>
      <c r="BK791" s="49"/>
      <c r="BL791" s="49"/>
      <c r="BM791" s="49"/>
      <c r="BN791" s="49"/>
      <c r="BO791" s="49"/>
      <c r="BP791" s="49"/>
      <c r="BQ791" s="49"/>
      <c r="BR791" s="49"/>
      <c r="BS791" s="49"/>
      <c r="BT791" s="49"/>
      <c r="BU791" s="49"/>
      <c r="BV791" s="49"/>
      <c r="BY791" s="67">
        <v>400000</v>
      </c>
    </row>
    <row r="792" spans="1:200" ht="15.75" hidden="1">
      <c r="A792" s="49" t="str">
        <f>B792&amp;COUNTIF($B$3:B792,B792)</f>
        <v>11CD021</v>
      </c>
      <c r="B792" s="3" t="s">
        <v>11706</v>
      </c>
      <c r="C792" s="4" t="s">
        <v>11707</v>
      </c>
      <c r="D792" s="4" t="s">
        <v>11708</v>
      </c>
      <c r="E792" s="4" t="s">
        <v>11709</v>
      </c>
      <c r="F792" s="4" t="s">
        <v>11710</v>
      </c>
      <c r="G792" s="4" t="s">
        <v>11711</v>
      </c>
      <c r="H792" s="3" t="s">
        <v>11673</v>
      </c>
      <c r="I792" s="4" t="s">
        <v>11674</v>
      </c>
      <c r="J792" s="4" t="s">
        <v>11785</v>
      </c>
      <c r="K792" s="5" t="s">
        <v>11786</v>
      </c>
      <c r="L792" s="6">
        <v>5</v>
      </c>
      <c r="M792" s="5" t="s">
        <v>128</v>
      </c>
      <c r="N792" s="88">
        <v>1</v>
      </c>
      <c r="O792" s="4" t="s">
        <v>148</v>
      </c>
      <c r="P792" s="88">
        <v>9</v>
      </c>
      <c r="Q792" s="4" t="s">
        <v>200</v>
      </c>
      <c r="R792" s="88" t="s">
        <v>840</v>
      </c>
      <c r="S792" s="4" t="s">
        <v>1022</v>
      </c>
      <c r="T792" s="66" t="str">
        <f t="shared" si="12"/>
        <v>4. Educación de calidad</v>
      </c>
      <c r="U792" s="88" t="s">
        <v>349</v>
      </c>
      <c r="V792" s="4" t="s">
        <v>350</v>
      </c>
      <c r="W792" s="88" t="s">
        <v>498</v>
      </c>
      <c r="X792" s="4" t="s">
        <v>693</v>
      </c>
      <c r="Y792" s="88" t="s">
        <v>528</v>
      </c>
      <c r="Z792" s="4" t="s">
        <v>694</v>
      </c>
      <c r="AA792" s="52" t="s">
        <v>15457</v>
      </c>
      <c r="AB792" s="3" t="s">
        <v>11677</v>
      </c>
      <c r="AC792" s="4" t="s">
        <v>11678</v>
      </c>
      <c r="AD792" s="4" t="s">
        <v>11787</v>
      </c>
      <c r="AE792" s="4" t="s">
        <v>11788</v>
      </c>
      <c r="AF792" s="4" t="s">
        <v>11789</v>
      </c>
      <c r="AG792" s="4" t="s">
        <v>11790</v>
      </c>
      <c r="AH792" s="3">
        <v>6</v>
      </c>
      <c r="AI792" s="4" t="s">
        <v>351</v>
      </c>
      <c r="AJ792" s="4" t="s">
        <v>11791</v>
      </c>
      <c r="AK792" s="4" t="s">
        <v>599</v>
      </c>
      <c r="AL792" s="4" t="s">
        <v>11792</v>
      </c>
      <c r="AM792" s="3">
        <v>1</v>
      </c>
      <c r="AN792" s="3">
        <v>2</v>
      </c>
      <c r="AO792" s="3">
        <v>2</v>
      </c>
      <c r="AP792" s="3">
        <v>1</v>
      </c>
      <c r="AQ792" s="3" t="s">
        <v>10866</v>
      </c>
      <c r="AR792" s="5" t="s">
        <v>11720</v>
      </c>
      <c r="AS792" s="5" t="s">
        <v>351</v>
      </c>
      <c r="AT792" s="4" t="s">
        <v>11721</v>
      </c>
      <c r="AU792" s="4" t="s">
        <v>11722</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Y792" s="67">
        <v>16912567</v>
      </c>
    </row>
    <row r="793" spans="1:200" ht="15.75" hidden="1">
      <c r="A793" s="49" t="str">
        <f>B793&amp;COUNTIF($B$3:B793,B793)</f>
        <v>11CD022</v>
      </c>
      <c r="B793" s="3" t="s">
        <v>11706</v>
      </c>
      <c r="C793" s="4" t="s">
        <v>11707</v>
      </c>
      <c r="D793" s="4" t="s">
        <v>11708</v>
      </c>
      <c r="E793" s="4" t="s">
        <v>11709</v>
      </c>
      <c r="F793" s="4" t="s">
        <v>11710</v>
      </c>
      <c r="G793" s="4" t="s">
        <v>11711</v>
      </c>
      <c r="H793" s="3" t="s">
        <v>11767</v>
      </c>
      <c r="I793" s="4" t="s">
        <v>11768</v>
      </c>
      <c r="J793" s="4" t="s">
        <v>11769</v>
      </c>
      <c r="K793" s="5" t="s">
        <v>11770</v>
      </c>
      <c r="L793" s="6">
        <v>5</v>
      </c>
      <c r="M793" s="5" t="s">
        <v>128</v>
      </c>
      <c r="N793" s="88">
        <v>1</v>
      </c>
      <c r="O793" s="5" t="s">
        <v>148</v>
      </c>
      <c r="P793" s="88">
        <v>2</v>
      </c>
      <c r="Q793" s="5" t="s">
        <v>196</v>
      </c>
      <c r="R793" s="88">
        <v>16</v>
      </c>
      <c r="S793" s="4" t="s">
        <v>31</v>
      </c>
      <c r="T793" s="66" t="str">
        <f t="shared" si="12"/>
        <v>16. Paz, justicia e instituciones sólidas</v>
      </c>
      <c r="U793" s="88" t="s">
        <v>497</v>
      </c>
      <c r="V793" s="4" t="s">
        <v>34</v>
      </c>
      <c r="W793" s="88" t="s">
        <v>3581</v>
      </c>
      <c r="X793" s="4" t="s">
        <v>235</v>
      </c>
      <c r="Y793" s="88" t="s">
        <v>497</v>
      </c>
      <c r="Z793" s="4" t="s">
        <v>902</v>
      </c>
      <c r="AA793" s="52" t="s">
        <v>15458</v>
      </c>
      <c r="AB793" s="3" t="s">
        <v>873</v>
      </c>
      <c r="AC793" s="4" t="s">
        <v>874</v>
      </c>
      <c r="AD793" s="4" t="s">
        <v>11771</v>
      </c>
      <c r="AE793" s="4" t="s">
        <v>11772</v>
      </c>
      <c r="AF793" s="4" t="s">
        <v>11773</v>
      </c>
      <c r="AG793" s="4" t="s">
        <v>11774</v>
      </c>
      <c r="AH793" s="8">
        <v>0.69</v>
      </c>
      <c r="AI793" s="4" t="s">
        <v>11775</v>
      </c>
      <c r="AJ793" s="4" t="s">
        <v>11776</v>
      </c>
      <c r="AK793" s="4" t="s">
        <v>59</v>
      </c>
      <c r="AL793" s="4" t="s">
        <v>11777</v>
      </c>
      <c r="AM793" s="9">
        <v>0.17</v>
      </c>
      <c r="AN793" s="9">
        <v>0.34</v>
      </c>
      <c r="AO793" s="9">
        <v>0.52</v>
      </c>
      <c r="AP793" s="9">
        <v>0.69</v>
      </c>
      <c r="AQ793" s="6">
        <v>0.75</v>
      </c>
      <c r="AR793" s="5" t="s">
        <v>11778</v>
      </c>
      <c r="AS793" s="5" t="s">
        <v>11779</v>
      </c>
      <c r="AT793" s="4" t="s">
        <v>11780</v>
      </c>
      <c r="AU793" s="4" t="s">
        <v>11781</v>
      </c>
      <c r="AV793" s="4" t="s">
        <v>11782</v>
      </c>
      <c r="AW793" s="4" t="s">
        <v>11780</v>
      </c>
      <c r="AX793" s="4" t="s">
        <v>11781</v>
      </c>
      <c r="AY793" s="4" t="s">
        <v>11783</v>
      </c>
      <c r="AZ793" s="4" t="s">
        <v>11721</v>
      </c>
      <c r="BA793" s="4" t="s">
        <v>11784</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7">
        <v>7336919662.0500002</v>
      </c>
    </row>
    <row r="794" spans="1:200" ht="15.75" hidden="1">
      <c r="A794" s="49" t="str">
        <f>B794&amp;COUNTIF($B$3:B794,B794)</f>
        <v>11CD023</v>
      </c>
      <c r="B794" s="3" t="s">
        <v>11706</v>
      </c>
      <c r="C794" s="4" t="s">
        <v>11707</v>
      </c>
      <c r="D794" s="4" t="s">
        <v>11708</v>
      </c>
      <c r="E794" s="4" t="s">
        <v>11709</v>
      </c>
      <c r="F794" s="4" t="s">
        <v>11710</v>
      </c>
      <c r="G794" s="4" t="s">
        <v>11711</v>
      </c>
      <c r="H794" s="3" t="s">
        <v>14</v>
      </c>
      <c r="I794" s="4" t="s">
        <v>16</v>
      </c>
      <c r="J794" s="4" t="s">
        <v>6485</v>
      </c>
      <c r="K794" s="5" t="s">
        <v>11755</v>
      </c>
      <c r="L794" s="6">
        <v>5</v>
      </c>
      <c r="M794" s="5" t="s">
        <v>128</v>
      </c>
      <c r="N794" s="88">
        <v>1</v>
      </c>
      <c r="O794" s="4" t="s">
        <v>148</v>
      </c>
      <c r="P794" s="88">
        <v>2</v>
      </c>
      <c r="Q794" s="4" t="s">
        <v>196</v>
      </c>
      <c r="R794" s="88">
        <v>16</v>
      </c>
      <c r="S794" s="4" t="s">
        <v>31</v>
      </c>
      <c r="T794" s="66" t="str">
        <f t="shared" si="12"/>
        <v>16. Paz, justicia e instituciones sólidas</v>
      </c>
      <c r="U794" s="88" t="s">
        <v>497</v>
      </c>
      <c r="V794" s="4" t="s">
        <v>34</v>
      </c>
      <c r="W794" s="88" t="s">
        <v>3581</v>
      </c>
      <c r="X794" s="4" t="s">
        <v>235</v>
      </c>
      <c r="Y794" s="88" t="s">
        <v>497</v>
      </c>
      <c r="Z794" s="4" t="s">
        <v>902</v>
      </c>
      <c r="AA794" s="52" t="s">
        <v>15458</v>
      </c>
      <c r="AB794" s="3" t="s">
        <v>42</v>
      </c>
      <c r="AC794" s="4" t="s">
        <v>44</v>
      </c>
      <c r="AD794" s="4" t="s">
        <v>11756</v>
      </c>
      <c r="AE794" s="4" t="s">
        <v>11757</v>
      </c>
      <c r="AF794" s="4" t="s">
        <v>11758</v>
      </c>
      <c r="AG794" s="4" t="s">
        <v>11759</v>
      </c>
      <c r="AH794" s="3">
        <v>51500</v>
      </c>
      <c r="AI794" s="4" t="s">
        <v>11756</v>
      </c>
      <c r="AJ794" s="4" t="s">
        <v>11760</v>
      </c>
      <c r="AK794" s="4" t="s">
        <v>11761</v>
      </c>
      <c r="AL794" s="4" t="s">
        <v>11762</v>
      </c>
      <c r="AM794" s="3">
        <v>8500</v>
      </c>
      <c r="AN794" s="3">
        <v>12000</v>
      </c>
      <c r="AO794" s="3">
        <v>14000</v>
      </c>
      <c r="AP794" s="3">
        <v>17000</v>
      </c>
      <c r="AQ794" s="6">
        <v>65000</v>
      </c>
      <c r="AR794" s="5" t="s">
        <v>11763</v>
      </c>
      <c r="AS794" s="5" t="s">
        <v>11764</v>
      </c>
      <c r="AT794" s="4" t="s">
        <v>11765</v>
      </c>
      <c r="AU794" s="4" t="s">
        <v>11766</v>
      </c>
      <c r="AV794" s="4" t="s">
        <v>229</v>
      </c>
      <c r="AW794" s="4" t="s">
        <v>229</v>
      </c>
      <c r="AX794" s="4" t="s">
        <v>229</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7">
        <v>545896242.5</v>
      </c>
    </row>
    <row r="795" spans="1:200" ht="15.75" hidden="1">
      <c r="A795" s="49" t="str">
        <f>B795&amp;COUNTIF($B$3:B795,B795)</f>
        <v>11CD024</v>
      </c>
      <c r="B795" s="3" t="s">
        <v>11706</v>
      </c>
      <c r="C795" s="4" t="s">
        <v>11707</v>
      </c>
      <c r="D795" s="4" t="s">
        <v>11708</v>
      </c>
      <c r="E795" s="4" t="s">
        <v>11709</v>
      </c>
      <c r="F795" s="4" t="s">
        <v>11710</v>
      </c>
      <c r="G795" s="4" t="s">
        <v>11711</v>
      </c>
      <c r="H795" s="3" t="s">
        <v>231</v>
      </c>
      <c r="I795" s="4" t="s">
        <v>232</v>
      </c>
      <c r="J795" s="4" t="s">
        <v>11743</v>
      </c>
      <c r="K795" s="5" t="s">
        <v>11744</v>
      </c>
      <c r="L795" s="6">
        <v>5</v>
      </c>
      <c r="M795" s="5" t="s">
        <v>128</v>
      </c>
      <c r="N795" s="88" t="s">
        <v>528</v>
      </c>
      <c r="O795" s="5" t="s">
        <v>11745</v>
      </c>
      <c r="P795" s="88" t="s">
        <v>497</v>
      </c>
      <c r="Q795" s="5" t="s">
        <v>209</v>
      </c>
      <c r="R795" s="88" t="s">
        <v>10550</v>
      </c>
      <c r="S795" s="4" t="s">
        <v>31</v>
      </c>
      <c r="T795" s="66" t="str">
        <f t="shared" si="12"/>
        <v>16. Paz, justicia e instituciones sólidas</v>
      </c>
      <c r="U795" s="88" t="s">
        <v>497</v>
      </c>
      <c r="V795" s="4" t="s">
        <v>34</v>
      </c>
      <c r="W795" s="88" t="s">
        <v>3581</v>
      </c>
      <c r="X795" s="4" t="s">
        <v>235</v>
      </c>
      <c r="Y795" s="88" t="s">
        <v>349</v>
      </c>
      <c r="Z795" s="4" t="s">
        <v>236</v>
      </c>
      <c r="AA795" s="52" t="s">
        <v>15449</v>
      </c>
      <c r="AB795" s="3" t="s">
        <v>237</v>
      </c>
      <c r="AC795" s="4" t="s">
        <v>238</v>
      </c>
      <c r="AD795" s="4" t="s">
        <v>11746</v>
      </c>
      <c r="AE795" s="4" t="s">
        <v>11747</v>
      </c>
      <c r="AF795" s="4" t="s">
        <v>11748</v>
      </c>
      <c r="AG795" s="4" t="s">
        <v>11749</v>
      </c>
      <c r="AH795" s="6">
        <v>2</v>
      </c>
      <c r="AI795" s="4" t="s">
        <v>11750</v>
      </c>
      <c r="AJ795" s="4" t="s">
        <v>11751</v>
      </c>
      <c r="AK795" s="4" t="s">
        <v>844</v>
      </c>
      <c r="AL795" s="4" t="s">
        <v>11752</v>
      </c>
      <c r="AM795" s="8">
        <v>0</v>
      </c>
      <c r="AN795" s="8">
        <v>0</v>
      </c>
      <c r="AO795" s="8">
        <v>1</v>
      </c>
      <c r="AP795" s="8">
        <v>2</v>
      </c>
      <c r="AQ795" s="6">
        <v>4</v>
      </c>
      <c r="AR795" s="5" t="s">
        <v>11720</v>
      </c>
      <c r="AS795" s="5" t="s">
        <v>349</v>
      </c>
      <c r="AT795" s="4" t="s">
        <v>11753</v>
      </c>
      <c r="AU795" s="4" t="s">
        <v>11754</v>
      </c>
      <c r="AV795" s="4" t="s">
        <v>229</v>
      </c>
      <c r="AW795" s="4" t="s">
        <v>229</v>
      </c>
      <c r="AX795" s="4" t="s">
        <v>229</v>
      </c>
      <c r="AY795" s="4" t="s">
        <v>229</v>
      </c>
      <c r="AZ795" s="4" t="s">
        <v>229</v>
      </c>
      <c r="BA795" s="4" t="s">
        <v>229</v>
      </c>
      <c r="BB795" s="4" t="s">
        <v>229</v>
      </c>
      <c r="BC795" s="4" t="s">
        <v>229</v>
      </c>
      <c r="BD795" s="4" t="s">
        <v>229</v>
      </c>
      <c r="BE795" s="4" t="s">
        <v>229</v>
      </c>
      <c r="BF795" s="4" t="s">
        <v>229</v>
      </c>
      <c r="BG795" s="4" t="s">
        <v>229</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7">
        <v>915636</v>
      </c>
    </row>
    <row r="796" spans="1:200" ht="15.75" hidden="1">
      <c r="A796" s="49" t="str">
        <f>B796&amp;COUNTIF($B$3:B796,B796)</f>
        <v>11CD025</v>
      </c>
      <c r="B796" s="3" t="s">
        <v>11706</v>
      </c>
      <c r="C796" s="4" t="s">
        <v>11707</v>
      </c>
      <c r="D796" s="4" t="s">
        <v>11708</v>
      </c>
      <c r="E796" s="4" t="s">
        <v>11709</v>
      </c>
      <c r="F796" s="4" t="s">
        <v>11710</v>
      </c>
      <c r="G796" s="4" t="s">
        <v>11711</v>
      </c>
      <c r="H796" s="3" t="s">
        <v>248</v>
      </c>
      <c r="I796" s="4" t="s">
        <v>249</v>
      </c>
      <c r="J796" s="4" t="s">
        <v>6485</v>
      </c>
      <c r="K796" s="5" t="s">
        <v>11730</v>
      </c>
      <c r="L796" s="6">
        <v>5</v>
      </c>
      <c r="M796" s="5" t="s">
        <v>128</v>
      </c>
      <c r="N796" s="88" t="s">
        <v>349</v>
      </c>
      <c r="O796" s="4" t="s">
        <v>149</v>
      </c>
      <c r="P796" s="88" t="s">
        <v>528</v>
      </c>
      <c r="Q796" s="4" t="s">
        <v>205</v>
      </c>
      <c r="R796" s="88">
        <v>16</v>
      </c>
      <c r="S796" s="4" t="s">
        <v>31</v>
      </c>
      <c r="T796" s="66" t="str">
        <f t="shared" si="12"/>
        <v>16. Paz, justicia e instituciones sólidas</v>
      </c>
      <c r="U796" s="88" t="s">
        <v>497</v>
      </c>
      <c r="V796" s="4" t="s">
        <v>34</v>
      </c>
      <c r="W796" s="88" t="s">
        <v>528</v>
      </c>
      <c r="X796" s="4" t="s">
        <v>37</v>
      </c>
      <c r="Y796" s="88" t="s">
        <v>840</v>
      </c>
      <c r="Z796" s="4" t="s">
        <v>252</v>
      </c>
      <c r="AA796" s="52" t="s">
        <v>122</v>
      </c>
      <c r="AB796" s="3" t="s">
        <v>253</v>
      </c>
      <c r="AC796" s="4" t="s">
        <v>254</v>
      </c>
      <c r="AD796" s="4" t="s">
        <v>11731</v>
      </c>
      <c r="AE796" s="4" t="s">
        <v>11732</v>
      </c>
      <c r="AF796" s="4" t="s">
        <v>11733</v>
      </c>
      <c r="AG796" s="4" t="s">
        <v>11734</v>
      </c>
      <c r="AH796" s="8">
        <v>0.35</v>
      </c>
      <c r="AI796" s="4" t="s">
        <v>11735</v>
      </c>
      <c r="AJ796" s="4" t="s">
        <v>11736</v>
      </c>
      <c r="AK796" s="4" t="s">
        <v>59</v>
      </c>
      <c r="AL796" s="4" t="s">
        <v>11737</v>
      </c>
      <c r="AM796" s="8">
        <v>0</v>
      </c>
      <c r="AN796" s="9">
        <v>0.1</v>
      </c>
      <c r="AO796" s="9">
        <v>0.25</v>
      </c>
      <c r="AP796" s="9">
        <v>0.35</v>
      </c>
      <c r="AQ796" s="6">
        <v>0.4</v>
      </c>
      <c r="AR796" s="5" t="s">
        <v>11738</v>
      </c>
      <c r="AS796" s="5" t="s">
        <v>11739</v>
      </c>
      <c r="AT796" s="4" t="s">
        <v>11740</v>
      </c>
      <c r="AU796" s="4" t="s">
        <v>11741</v>
      </c>
      <c r="AV796" s="4" t="s">
        <v>11742</v>
      </c>
      <c r="AW796" s="4" t="s">
        <v>11740</v>
      </c>
      <c r="AX796" s="4" t="s">
        <v>11741</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7">
        <v>9986505.3499999996</v>
      </c>
    </row>
    <row r="797" spans="1:200" ht="15.75" hidden="1">
      <c r="A797" s="49" t="str">
        <f>B797&amp;COUNTIF($B$3:B797,B797)</f>
        <v>11CD026</v>
      </c>
      <c r="B797" s="3" t="s">
        <v>11706</v>
      </c>
      <c r="C797" s="4" t="s">
        <v>11707</v>
      </c>
      <c r="D797" s="4" t="s">
        <v>11708</v>
      </c>
      <c r="E797" s="4" t="s">
        <v>11709</v>
      </c>
      <c r="F797" s="4" t="s">
        <v>11710</v>
      </c>
      <c r="G797" s="4" t="s">
        <v>11711</v>
      </c>
      <c r="H797" s="3" t="s">
        <v>263</v>
      </c>
      <c r="I797" s="4" t="s">
        <v>264</v>
      </c>
      <c r="J797" s="4" t="s">
        <v>1991</v>
      </c>
      <c r="K797" s="5" t="s">
        <v>11723</v>
      </c>
      <c r="L797" s="6">
        <v>5</v>
      </c>
      <c r="M797" s="5" t="s">
        <v>128</v>
      </c>
      <c r="N797" s="88" t="s">
        <v>497</v>
      </c>
      <c r="O797" s="5" t="s">
        <v>148</v>
      </c>
      <c r="P797" s="88" t="s">
        <v>6185</v>
      </c>
      <c r="Q797" s="5" t="s">
        <v>201</v>
      </c>
      <c r="R797" s="88">
        <v>16</v>
      </c>
      <c r="S797" s="4" t="s">
        <v>31</v>
      </c>
      <c r="T797" s="66" t="str">
        <f t="shared" si="12"/>
        <v>16. Paz, justicia e instituciones sólidas</v>
      </c>
      <c r="U797" s="88" t="s">
        <v>497</v>
      </c>
      <c r="V797" s="4" t="s">
        <v>34</v>
      </c>
      <c r="W797" s="88" t="s">
        <v>349</v>
      </c>
      <c r="X797" s="4" t="s">
        <v>269</v>
      </c>
      <c r="Y797" s="88" t="s">
        <v>840</v>
      </c>
      <c r="Z797" s="4" t="s">
        <v>270</v>
      </c>
      <c r="AA797" s="52" t="s">
        <v>15450</v>
      </c>
      <c r="AB797" s="3" t="s">
        <v>271</v>
      </c>
      <c r="AC797" s="4" t="s">
        <v>272</v>
      </c>
      <c r="AD797" s="4" t="s">
        <v>11724</v>
      </c>
      <c r="AE797" s="4" t="s">
        <v>11725</v>
      </c>
      <c r="AF797" s="4" t="s">
        <v>11726</v>
      </c>
      <c r="AG797" s="4" t="s">
        <v>11727</v>
      </c>
      <c r="AH797" s="3">
        <v>1</v>
      </c>
      <c r="AI797" s="4" t="s">
        <v>497</v>
      </c>
      <c r="AJ797" s="4" t="s">
        <v>11728</v>
      </c>
      <c r="AK797" s="4" t="s">
        <v>844</v>
      </c>
      <c r="AL797" s="4" t="s">
        <v>11729</v>
      </c>
      <c r="AM797" s="3">
        <v>0.25</v>
      </c>
      <c r="AN797" s="3">
        <v>0.25</v>
      </c>
      <c r="AO797" s="3">
        <v>0.25</v>
      </c>
      <c r="AP797" s="3">
        <v>0.25</v>
      </c>
      <c r="AQ797" s="3" t="s">
        <v>10866</v>
      </c>
      <c r="AR797" s="5" t="s">
        <v>11720</v>
      </c>
      <c r="AS797" s="5" t="s">
        <v>497</v>
      </c>
      <c r="AT797" s="4" t="s">
        <v>11721</v>
      </c>
      <c r="AU797" s="4" t="s">
        <v>11722</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7">
        <v>581194</v>
      </c>
    </row>
    <row r="798" spans="1:200" ht="15.75" hidden="1">
      <c r="A798" s="49" t="str">
        <f>B798&amp;COUNTIF($B$3:B798,B798)</f>
        <v>11CD027</v>
      </c>
      <c r="B798" s="3" t="s">
        <v>11706</v>
      </c>
      <c r="C798" s="4" t="s">
        <v>11707</v>
      </c>
      <c r="D798" s="4" t="s">
        <v>11708</v>
      </c>
      <c r="E798" s="4" t="s">
        <v>11709</v>
      </c>
      <c r="F798" s="4" t="s">
        <v>11710</v>
      </c>
      <c r="G798" s="4" t="s">
        <v>11711</v>
      </c>
      <c r="H798" s="3" t="s">
        <v>282</v>
      </c>
      <c r="I798" s="4" t="s">
        <v>283</v>
      </c>
      <c r="J798" s="4" t="s">
        <v>11712</v>
      </c>
      <c r="K798" s="5" t="s">
        <v>11713</v>
      </c>
      <c r="L798" s="6">
        <v>5</v>
      </c>
      <c r="M798" s="5" t="s">
        <v>128</v>
      </c>
      <c r="N798" s="88" t="s">
        <v>497</v>
      </c>
      <c r="O798" s="4" t="s">
        <v>148</v>
      </c>
      <c r="P798" s="88" t="s">
        <v>6185</v>
      </c>
      <c r="Q798" s="4" t="s">
        <v>201</v>
      </c>
      <c r="R798" s="88" t="s">
        <v>10550</v>
      </c>
      <c r="S798" s="4" t="s">
        <v>31</v>
      </c>
      <c r="T798" s="66" t="str">
        <f t="shared" si="12"/>
        <v>16. Paz, justicia e instituciones sólidas</v>
      </c>
      <c r="U798" s="88" t="s">
        <v>497</v>
      </c>
      <c r="V798" s="4" t="s">
        <v>34</v>
      </c>
      <c r="W798" s="88" t="s">
        <v>349</v>
      </c>
      <c r="X798" s="4" t="s">
        <v>269</v>
      </c>
      <c r="Y798" s="88" t="s">
        <v>840</v>
      </c>
      <c r="Z798" s="4" t="s">
        <v>270</v>
      </c>
      <c r="AA798" s="52" t="s">
        <v>15450</v>
      </c>
      <c r="AB798" s="3" t="s">
        <v>287</v>
      </c>
      <c r="AC798" s="4" t="s">
        <v>288</v>
      </c>
      <c r="AD798" s="4" t="s">
        <v>11714</v>
      </c>
      <c r="AE798" s="4" t="s">
        <v>11715</v>
      </c>
      <c r="AF798" s="4" t="s">
        <v>11716</v>
      </c>
      <c r="AG798" s="4" t="s">
        <v>11717</v>
      </c>
      <c r="AH798" s="3">
        <v>1</v>
      </c>
      <c r="AI798" s="4" t="s">
        <v>497</v>
      </c>
      <c r="AJ798" s="4" t="s">
        <v>11718</v>
      </c>
      <c r="AK798" s="4" t="s">
        <v>844</v>
      </c>
      <c r="AL798" s="4" t="s">
        <v>11719</v>
      </c>
      <c r="AM798" s="3">
        <v>0.25</v>
      </c>
      <c r="AN798" s="3">
        <v>0.25</v>
      </c>
      <c r="AO798" s="3">
        <v>0.25</v>
      </c>
      <c r="AP798" s="3">
        <v>0.25</v>
      </c>
      <c r="AQ798" s="3" t="s">
        <v>10866</v>
      </c>
      <c r="AR798" s="5" t="s">
        <v>11720</v>
      </c>
      <c r="AS798" s="5" t="s">
        <v>497</v>
      </c>
      <c r="AT798" s="4" t="s">
        <v>11721</v>
      </c>
      <c r="AU798" s="4" t="s">
        <v>11722</v>
      </c>
      <c r="AV798" s="4" t="s">
        <v>229</v>
      </c>
      <c r="AW798" s="4" t="s">
        <v>229</v>
      </c>
      <c r="AX798" s="4" t="s">
        <v>229</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7">
        <v>260817.8</v>
      </c>
    </row>
    <row r="799" spans="1:200" ht="15.75" hidden="1">
      <c r="A799" s="49" t="str">
        <f>B799&amp;COUNTIF($B$3:B799,B799)</f>
        <v>11CD028</v>
      </c>
      <c r="B799" s="3" t="s">
        <v>11706</v>
      </c>
      <c r="C799" s="4" t="s">
        <v>11793</v>
      </c>
      <c r="D799" s="4" t="s">
        <v>11708</v>
      </c>
      <c r="E799" s="4" t="s">
        <v>11709</v>
      </c>
      <c r="F799" s="4" t="s">
        <v>11710</v>
      </c>
      <c r="G799" s="4" t="s">
        <v>11711</v>
      </c>
      <c r="H799" s="3" t="s">
        <v>345</v>
      </c>
      <c r="I799" s="4" t="s">
        <v>346</v>
      </c>
      <c r="J799" s="4" t="s">
        <v>347</v>
      </c>
      <c r="K799" s="5" t="s">
        <v>11794</v>
      </c>
      <c r="L799" s="6">
        <v>5</v>
      </c>
      <c r="M799" s="5" t="s">
        <v>128</v>
      </c>
      <c r="N799" s="88" t="s">
        <v>497</v>
      </c>
      <c r="O799" s="5" t="s">
        <v>148</v>
      </c>
      <c r="P799" s="88" t="s">
        <v>6185</v>
      </c>
      <c r="Q799" s="5" t="s">
        <v>201</v>
      </c>
      <c r="R799" s="88" t="s">
        <v>1593</v>
      </c>
      <c r="S799" s="4" t="s">
        <v>286</v>
      </c>
      <c r="T799" s="66" t="str">
        <f t="shared" si="12"/>
        <v xml:space="preserve">10. Reducción de las desigualdades </v>
      </c>
      <c r="U799" s="88" t="s">
        <v>349</v>
      </c>
      <c r="V799" s="4" t="s">
        <v>350</v>
      </c>
      <c r="W799" s="88" t="s">
        <v>351</v>
      </c>
      <c r="X799" s="4" t="s">
        <v>352</v>
      </c>
      <c r="Y799" s="88" t="s">
        <v>353</v>
      </c>
      <c r="Z799" s="4" t="s">
        <v>354</v>
      </c>
      <c r="AA799" s="52" t="s">
        <v>1351</v>
      </c>
      <c r="AB799" s="3" t="s">
        <v>2510</v>
      </c>
      <c r="AC799" s="4" t="s">
        <v>355</v>
      </c>
      <c r="AD799" s="4" t="s">
        <v>356</v>
      </c>
      <c r="AE799" s="4" t="s">
        <v>357</v>
      </c>
      <c r="AF799" s="4" t="s">
        <v>358</v>
      </c>
      <c r="AG799" s="4" t="s">
        <v>359</v>
      </c>
      <c r="AH799" s="8">
        <v>1</v>
      </c>
      <c r="AI799" s="4" t="s">
        <v>360</v>
      </c>
      <c r="AJ799" s="4" t="s">
        <v>361</v>
      </c>
      <c r="AK799" s="4" t="s">
        <v>59</v>
      </c>
      <c r="AL799" s="4" t="s">
        <v>362</v>
      </c>
      <c r="AM799" s="3">
        <v>0</v>
      </c>
      <c r="AN799" s="3">
        <v>0.5</v>
      </c>
      <c r="AO799" s="3">
        <v>1</v>
      </c>
      <c r="AP799" s="3">
        <v>1</v>
      </c>
      <c r="AQ799" s="3">
        <v>1</v>
      </c>
      <c r="AR799" s="4" t="s">
        <v>363</v>
      </c>
      <c r="AS799" s="4" t="s">
        <v>364</v>
      </c>
      <c r="AT799" s="4" t="s">
        <v>362</v>
      </c>
      <c r="AU799" s="4" t="s">
        <v>362</v>
      </c>
      <c r="AV799" s="49"/>
      <c r="AW799" s="49"/>
      <c r="AX799" s="49"/>
      <c r="AY799" s="49"/>
      <c r="AZ799" s="49"/>
      <c r="BA799" s="49"/>
      <c r="BB799" s="49"/>
      <c r="BC799" s="49"/>
      <c r="BD799" s="49"/>
      <c r="BE799" s="49"/>
      <c r="BF799" s="49"/>
      <c r="BG799" s="49"/>
      <c r="BH799" s="49"/>
      <c r="BI799" s="49"/>
      <c r="BJ799" s="49"/>
      <c r="BK799" s="49"/>
      <c r="BL799" s="49"/>
      <c r="BM799" s="49"/>
      <c r="BN799" s="49"/>
      <c r="BO799" s="49"/>
      <c r="BP799" s="49"/>
      <c r="BQ799" s="49"/>
      <c r="BR799" s="49"/>
      <c r="BS799" s="49"/>
      <c r="BT799" s="49"/>
      <c r="BU799" s="49"/>
      <c r="BV799" s="49"/>
      <c r="BY799" s="67">
        <v>265332.8</v>
      </c>
    </row>
    <row r="800" spans="1:200" ht="15.75" hidden="1">
      <c r="A800" s="49" t="str">
        <f>B800&amp;COUNTIF($B$3:B800,B800)</f>
        <v>11CD031</v>
      </c>
      <c r="B800" s="3" t="s">
        <v>11795</v>
      </c>
      <c r="C800" s="4" t="s">
        <v>11796</v>
      </c>
      <c r="D800" s="4" t="s">
        <v>11797</v>
      </c>
      <c r="E800" s="4" t="s">
        <v>11798</v>
      </c>
      <c r="F800" s="4" t="s">
        <v>11799</v>
      </c>
      <c r="G800" s="4" t="s">
        <v>11800</v>
      </c>
      <c r="H800" s="3" t="s">
        <v>11801</v>
      </c>
      <c r="I800" s="4" t="s">
        <v>11802</v>
      </c>
      <c r="J800" s="4" t="s">
        <v>11803</v>
      </c>
      <c r="K800" s="5" t="s">
        <v>11804</v>
      </c>
      <c r="L800" s="6">
        <v>5</v>
      </c>
      <c r="M800" s="5" t="s">
        <v>128</v>
      </c>
      <c r="N800" s="88" t="s">
        <v>497</v>
      </c>
      <c r="O800" s="4" t="s">
        <v>148</v>
      </c>
      <c r="P800" s="88" t="s">
        <v>349</v>
      </c>
      <c r="Q800" s="4" t="s">
        <v>196</v>
      </c>
      <c r="R800" s="88" t="s">
        <v>10550</v>
      </c>
      <c r="S800" s="4" t="s">
        <v>31</v>
      </c>
      <c r="T800" s="66" t="str">
        <f t="shared" si="12"/>
        <v>16. Paz, justicia e instituciones sólidas</v>
      </c>
      <c r="U800" s="88" t="s">
        <v>497</v>
      </c>
      <c r="V800" s="4" t="s">
        <v>34</v>
      </c>
      <c r="W800" s="88" t="s">
        <v>3581</v>
      </c>
      <c r="X800" s="4" t="s">
        <v>235</v>
      </c>
      <c r="Y800" s="88" t="s">
        <v>497</v>
      </c>
      <c r="Z800" s="4" t="s">
        <v>902</v>
      </c>
      <c r="AA800" s="52" t="s">
        <v>15458</v>
      </c>
      <c r="AB800" s="3" t="s">
        <v>11805</v>
      </c>
      <c r="AC800" s="4" t="s">
        <v>11806</v>
      </c>
      <c r="AD800" s="4" t="s">
        <v>11807</v>
      </c>
      <c r="AE800" s="4" t="s">
        <v>11808</v>
      </c>
      <c r="AF800" s="4" t="s">
        <v>11809</v>
      </c>
      <c r="AG800" s="4" t="s">
        <v>11810</v>
      </c>
      <c r="AH800" s="8">
        <v>1</v>
      </c>
      <c r="AI800" s="4" t="s">
        <v>11811</v>
      </c>
      <c r="AJ800" s="4" t="s">
        <v>11812</v>
      </c>
      <c r="AK800" s="4" t="s">
        <v>59</v>
      </c>
      <c r="AL800" s="4" t="s">
        <v>11813</v>
      </c>
      <c r="AM800" s="9">
        <v>0.25</v>
      </c>
      <c r="AN800" s="9">
        <v>0.5</v>
      </c>
      <c r="AO800" s="9">
        <v>0.75</v>
      </c>
      <c r="AP800" s="9">
        <v>1</v>
      </c>
      <c r="AQ800" s="6">
        <v>1</v>
      </c>
      <c r="AR800" s="5" t="s">
        <v>11814</v>
      </c>
      <c r="AS800" s="5" t="s">
        <v>11815</v>
      </c>
      <c r="AT800" s="4" t="s">
        <v>11816</v>
      </c>
      <c r="AU800" s="4" t="s">
        <v>11817</v>
      </c>
      <c r="AV800" s="4" t="s">
        <v>11818</v>
      </c>
      <c r="AW800" s="4" t="s">
        <v>11819</v>
      </c>
      <c r="AX800" s="4" t="s">
        <v>11820</v>
      </c>
      <c r="AY800" s="4" t="s">
        <v>11821</v>
      </c>
      <c r="AZ800" s="4" t="s">
        <v>11819</v>
      </c>
      <c r="BA800" s="4" t="s">
        <v>11820</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X800" t="s">
        <v>11491</v>
      </c>
      <c r="BY800" s="67">
        <v>189804476</v>
      </c>
    </row>
    <row r="801" spans="1:200" ht="15.75" hidden="1">
      <c r="A801" s="49" t="str">
        <f>B801&amp;COUNTIF($B$3:B801,B801)</f>
        <v>11CD032</v>
      </c>
      <c r="B801" s="3" t="s">
        <v>11795</v>
      </c>
      <c r="C801" s="4" t="s">
        <v>11796</v>
      </c>
      <c r="D801" s="4" t="s">
        <v>11797</v>
      </c>
      <c r="E801" s="4" t="s">
        <v>11798</v>
      </c>
      <c r="F801" s="4" t="s">
        <v>11799</v>
      </c>
      <c r="G801" s="4" t="s">
        <v>11800</v>
      </c>
      <c r="H801" s="3" t="s">
        <v>14</v>
      </c>
      <c r="I801" s="4" t="s">
        <v>16</v>
      </c>
      <c r="J801" s="4" t="s">
        <v>11822</v>
      </c>
      <c r="K801" s="5" t="s">
        <v>11823</v>
      </c>
      <c r="L801" s="6">
        <v>5</v>
      </c>
      <c r="M801" s="5" t="s">
        <v>128</v>
      </c>
      <c r="N801" s="88" t="s">
        <v>497</v>
      </c>
      <c r="O801" s="5" t="s">
        <v>148</v>
      </c>
      <c r="P801" s="88" t="s">
        <v>349</v>
      </c>
      <c r="Q801" s="5" t="s">
        <v>196</v>
      </c>
      <c r="R801" s="88" t="s">
        <v>10550</v>
      </c>
      <c r="S801" s="4" t="s">
        <v>31</v>
      </c>
      <c r="T801" s="66" t="str">
        <f t="shared" si="12"/>
        <v>16. Paz, justicia e instituciones sólidas</v>
      </c>
      <c r="U801" s="88" t="s">
        <v>497</v>
      </c>
      <c r="V801" s="4" t="s">
        <v>34</v>
      </c>
      <c r="W801" s="88" t="s">
        <v>3581</v>
      </c>
      <c r="X801" s="4" t="s">
        <v>235</v>
      </c>
      <c r="Y801" s="88" t="s">
        <v>497</v>
      </c>
      <c r="Z801" s="4" t="s">
        <v>902</v>
      </c>
      <c r="AA801" s="52" t="s">
        <v>15458</v>
      </c>
      <c r="AB801" s="3" t="s">
        <v>42</v>
      </c>
      <c r="AC801" s="4" t="s">
        <v>44</v>
      </c>
      <c r="AD801" s="4" t="s">
        <v>11824</v>
      </c>
      <c r="AE801" s="4" t="s">
        <v>11825</v>
      </c>
      <c r="AF801" s="4" t="s">
        <v>11826</v>
      </c>
      <c r="AG801" s="4" t="s">
        <v>11827</v>
      </c>
      <c r="AH801" s="8">
        <v>1</v>
      </c>
      <c r="AI801" s="4" t="s">
        <v>11828</v>
      </c>
      <c r="AJ801" s="4" t="s">
        <v>11829</v>
      </c>
      <c r="AK801" s="4" t="s">
        <v>59</v>
      </c>
      <c r="AL801" s="4" t="s">
        <v>11830</v>
      </c>
      <c r="AM801" s="9">
        <v>1</v>
      </c>
      <c r="AN801" s="9">
        <v>1</v>
      </c>
      <c r="AO801" s="9">
        <v>1</v>
      </c>
      <c r="AP801" s="9">
        <v>1</v>
      </c>
      <c r="AQ801" s="6">
        <v>1</v>
      </c>
      <c r="AR801" s="5" t="s">
        <v>11831</v>
      </c>
      <c r="AS801" s="5" t="s">
        <v>11832</v>
      </c>
      <c r="AT801" s="4" t="s">
        <v>11833</v>
      </c>
      <c r="AU801" s="4" t="s">
        <v>11834</v>
      </c>
      <c r="AV801" s="4" t="s">
        <v>11835</v>
      </c>
      <c r="AW801" s="4" t="s">
        <v>11833</v>
      </c>
      <c r="AX801" s="4" t="s">
        <v>11834</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7">
        <v>4264526720.4499998</v>
      </c>
    </row>
    <row r="802" spans="1:200" ht="15.75" hidden="1">
      <c r="A802" s="49" t="str">
        <f>B802&amp;COUNTIF($B$3:B802,B802)</f>
        <v>11CD033</v>
      </c>
      <c r="B802" s="3" t="s">
        <v>11795</v>
      </c>
      <c r="C802" s="4" t="s">
        <v>11796</v>
      </c>
      <c r="D802" s="4" t="s">
        <v>11797</v>
      </c>
      <c r="E802" s="4" t="s">
        <v>11798</v>
      </c>
      <c r="F802" s="4" t="s">
        <v>11799</v>
      </c>
      <c r="G802" s="4" t="s">
        <v>11800</v>
      </c>
      <c r="H802" s="3" t="s">
        <v>231</v>
      </c>
      <c r="I802" s="4" t="s">
        <v>232</v>
      </c>
      <c r="J802" s="4" t="s">
        <v>11836</v>
      </c>
      <c r="K802" s="5" t="s">
        <v>11837</v>
      </c>
      <c r="L802" s="6">
        <v>5</v>
      </c>
      <c r="M802" s="5" t="s">
        <v>128</v>
      </c>
      <c r="N802" s="88" t="s">
        <v>528</v>
      </c>
      <c r="O802" s="4" t="s">
        <v>11745</v>
      </c>
      <c r="P802" s="88" t="s">
        <v>497</v>
      </c>
      <c r="Q802" s="4" t="s">
        <v>209</v>
      </c>
      <c r="R802" s="88" t="s">
        <v>10550</v>
      </c>
      <c r="S802" s="4" t="s">
        <v>31</v>
      </c>
      <c r="T802" s="66" t="str">
        <f t="shared" si="12"/>
        <v>16. Paz, justicia e instituciones sólidas</v>
      </c>
      <c r="U802" s="88" t="s">
        <v>497</v>
      </c>
      <c r="V802" s="4" t="s">
        <v>34</v>
      </c>
      <c r="W802" s="88" t="s">
        <v>3581</v>
      </c>
      <c r="X802" s="4" t="s">
        <v>235</v>
      </c>
      <c r="Y802" s="88" t="s">
        <v>349</v>
      </c>
      <c r="Z802" s="4" t="s">
        <v>236</v>
      </c>
      <c r="AA802" s="52" t="s">
        <v>15449</v>
      </c>
      <c r="AB802" s="3" t="s">
        <v>237</v>
      </c>
      <c r="AC802" s="4" t="s">
        <v>238</v>
      </c>
      <c r="AD802" s="4" t="s">
        <v>11838</v>
      </c>
      <c r="AE802" s="4" t="s">
        <v>11839</v>
      </c>
      <c r="AF802" s="4" t="s">
        <v>11840</v>
      </c>
      <c r="AG802" s="4" t="s">
        <v>11841</v>
      </c>
      <c r="AH802" s="8">
        <v>1</v>
      </c>
      <c r="AI802" s="4" t="s">
        <v>11842</v>
      </c>
      <c r="AJ802" s="4" t="s">
        <v>11843</v>
      </c>
      <c r="AK802" s="4" t="s">
        <v>59</v>
      </c>
      <c r="AL802" s="4" t="s">
        <v>11844</v>
      </c>
      <c r="AM802" s="9">
        <v>0.1</v>
      </c>
      <c r="AN802" s="9">
        <v>0.4</v>
      </c>
      <c r="AO802" s="9">
        <v>0.7</v>
      </c>
      <c r="AP802" s="9">
        <v>1</v>
      </c>
      <c r="AQ802" s="6">
        <v>1</v>
      </c>
      <c r="AR802" s="5" t="s">
        <v>11845</v>
      </c>
      <c r="AS802" s="5" t="s">
        <v>11846</v>
      </c>
      <c r="AT802" s="4" t="s">
        <v>11847</v>
      </c>
      <c r="AU802" s="4" t="s">
        <v>11834</v>
      </c>
      <c r="AV802" s="4" t="s">
        <v>11848</v>
      </c>
      <c r="AW802" s="4" t="s">
        <v>11833</v>
      </c>
      <c r="AX802" s="4" t="s">
        <v>11834</v>
      </c>
      <c r="AY802" s="4" t="s">
        <v>11849</v>
      </c>
      <c r="AZ802" s="4" t="s">
        <v>11833</v>
      </c>
      <c r="BA802" s="4" t="s">
        <v>11834</v>
      </c>
      <c r="BB802" s="4" t="s">
        <v>11850</v>
      </c>
      <c r="BC802" s="4" t="s">
        <v>11833</v>
      </c>
      <c r="BD802" s="4" t="s">
        <v>11834</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7">
        <v>158000</v>
      </c>
    </row>
    <row r="803" spans="1:200" s="15" customFormat="1" ht="15.75" hidden="1">
      <c r="A803" s="49" t="str">
        <f>B803&amp;COUNTIF($B$3:B803,B803)</f>
        <v>11CD034</v>
      </c>
      <c r="B803" s="3" t="s">
        <v>11795</v>
      </c>
      <c r="C803" s="4" t="s">
        <v>11796</v>
      </c>
      <c r="D803" s="4" t="s">
        <v>11797</v>
      </c>
      <c r="E803" s="4" t="s">
        <v>11798</v>
      </c>
      <c r="F803" s="4" t="s">
        <v>11799</v>
      </c>
      <c r="G803" s="4" t="s">
        <v>11800</v>
      </c>
      <c r="H803" s="3" t="s">
        <v>248</v>
      </c>
      <c r="I803" s="4" t="s">
        <v>249</v>
      </c>
      <c r="J803" s="4" t="s">
        <v>11851</v>
      </c>
      <c r="K803" s="5" t="s">
        <v>11852</v>
      </c>
      <c r="L803" s="6">
        <v>5</v>
      </c>
      <c r="M803" s="5" t="s">
        <v>128</v>
      </c>
      <c r="N803" s="88" t="s">
        <v>497</v>
      </c>
      <c r="O803" s="5" t="s">
        <v>148</v>
      </c>
      <c r="P803" s="88" t="s">
        <v>4368</v>
      </c>
      <c r="Q803" s="5" t="s">
        <v>202</v>
      </c>
      <c r="R803" s="88" t="s">
        <v>10550</v>
      </c>
      <c r="S803" s="4" t="s">
        <v>31</v>
      </c>
      <c r="T803" s="66" t="str">
        <f t="shared" si="12"/>
        <v>16. Paz, justicia e instituciones sólidas</v>
      </c>
      <c r="U803" s="88" t="s">
        <v>528</v>
      </c>
      <c r="V803" s="4" t="s">
        <v>34</v>
      </c>
      <c r="W803" s="88" t="s">
        <v>4738</v>
      </c>
      <c r="X803" s="4" t="s">
        <v>37</v>
      </c>
      <c r="Y803" s="88" t="s">
        <v>528</v>
      </c>
      <c r="Z803" s="4" t="s">
        <v>252</v>
      </c>
      <c r="AA803" s="52" t="s">
        <v>15486</v>
      </c>
      <c r="AB803" s="3" t="s">
        <v>253</v>
      </c>
      <c r="AC803" s="4" t="s">
        <v>254</v>
      </c>
      <c r="AD803" s="4" t="s">
        <v>11853</v>
      </c>
      <c r="AE803" s="4" t="s">
        <v>11854</v>
      </c>
      <c r="AF803" s="4" t="s">
        <v>11855</v>
      </c>
      <c r="AG803" s="4" t="s">
        <v>11856</v>
      </c>
      <c r="AH803" s="8">
        <v>0.33</v>
      </c>
      <c r="AI803" s="4" t="s">
        <v>11857</v>
      </c>
      <c r="AJ803" s="4" t="s">
        <v>11858</v>
      </c>
      <c r="AK803" s="4" t="s">
        <v>59</v>
      </c>
      <c r="AL803" s="4" t="s">
        <v>11859</v>
      </c>
      <c r="AM803" s="8">
        <v>0</v>
      </c>
      <c r="AN803" s="8">
        <v>0</v>
      </c>
      <c r="AO803" s="9">
        <v>0.1</v>
      </c>
      <c r="AP803" s="9">
        <v>0.33</v>
      </c>
      <c r="AQ803" s="6">
        <v>1</v>
      </c>
      <c r="AR803" s="5" t="s">
        <v>11860</v>
      </c>
      <c r="AS803" s="5" t="s">
        <v>11861</v>
      </c>
      <c r="AT803" s="4" t="s">
        <v>11862</v>
      </c>
      <c r="AU803" s="4" t="s">
        <v>11863</v>
      </c>
      <c r="AV803" s="4" t="s">
        <v>11864</v>
      </c>
      <c r="AW803" s="4" t="s">
        <v>11862</v>
      </c>
      <c r="AX803" s="4" t="s">
        <v>11863</v>
      </c>
      <c r="AY803" s="4" t="s">
        <v>11865</v>
      </c>
      <c r="AZ803" s="4" t="s">
        <v>11862</v>
      </c>
      <c r="BA803" s="4" t="s">
        <v>11863</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7">
        <v>1005000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49" t="str">
        <f>B804&amp;COUNTIF($B$3:B804,B804)</f>
        <v>11CD035</v>
      </c>
      <c r="B804" s="3" t="s">
        <v>11795</v>
      </c>
      <c r="C804" s="4" t="s">
        <v>11796</v>
      </c>
      <c r="D804" s="4" t="s">
        <v>11797</v>
      </c>
      <c r="E804" s="4" t="s">
        <v>11866</v>
      </c>
      <c r="F804" s="4" t="s">
        <v>11799</v>
      </c>
      <c r="G804" s="4" t="s">
        <v>11800</v>
      </c>
      <c r="H804" s="3" t="s">
        <v>263</v>
      </c>
      <c r="I804" s="4" t="s">
        <v>264</v>
      </c>
      <c r="J804" s="4" t="s">
        <v>11867</v>
      </c>
      <c r="K804" s="5" t="s">
        <v>11868</v>
      </c>
      <c r="L804" s="6">
        <v>5</v>
      </c>
      <c r="M804" s="5" t="s">
        <v>128</v>
      </c>
      <c r="N804" s="88" t="s">
        <v>497</v>
      </c>
      <c r="O804" s="4" t="s">
        <v>148</v>
      </c>
      <c r="P804" s="88" t="s">
        <v>6185</v>
      </c>
      <c r="Q804" s="4" t="s">
        <v>201</v>
      </c>
      <c r="R804" s="88">
        <v>5</v>
      </c>
      <c r="S804" s="4" t="s">
        <v>268</v>
      </c>
      <c r="T804" s="66" t="str">
        <f t="shared" si="12"/>
        <v xml:space="preserve">5. Igualdad de género </v>
      </c>
      <c r="U804" s="88" t="s">
        <v>497</v>
      </c>
      <c r="V804" s="4" t="s">
        <v>34</v>
      </c>
      <c r="W804" s="88" t="s">
        <v>349</v>
      </c>
      <c r="X804" s="4" t="s">
        <v>269</v>
      </c>
      <c r="Y804" s="88" t="s">
        <v>840</v>
      </c>
      <c r="Z804" s="4" t="s">
        <v>270</v>
      </c>
      <c r="AA804" s="52" t="s">
        <v>15450</v>
      </c>
      <c r="AB804" s="3" t="s">
        <v>271</v>
      </c>
      <c r="AC804" s="4" t="s">
        <v>272</v>
      </c>
      <c r="AD804" s="4" t="s">
        <v>11869</v>
      </c>
      <c r="AE804" s="4" t="s">
        <v>11870</v>
      </c>
      <c r="AF804" s="4" t="s">
        <v>11871</v>
      </c>
      <c r="AG804" s="4" t="s">
        <v>11872</v>
      </c>
      <c r="AH804" s="8">
        <v>1</v>
      </c>
      <c r="AI804" s="4" t="s">
        <v>11873</v>
      </c>
      <c r="AJ804" s="4" t="s">
        <v>11874</v>
      </c>
      <c r="AK804" s="4" t="s">
        <v>59</v>
      </c>
      <c r="AL804" s="4" t="s">
        <v>11875</v>
      </c>
      <c r="AM804" s="8">
        <v>0</v>
      </c>
      <c r="AN804" s="8">
        <v>0</v>
      </c>
      <c r="AO804" s="9">
        <v>0.33300000000000002</v>
      </c>
      <c r="AP804" s="9">
        <v>1</v>
      </c>
      <c r="AQ804" s="6">
        <v>4</v>
      </c>
      <c r="AR804" s="5" t="s">
        <v>11876</v>
      </c>
      <c r="AS804" s="5" t="s">
        <v>7464</v>
      </c>
      <c r="AT804" s="4" t="s">
        <v>11819</v>
      </c>
      <c r="AU804" s="4" t="s">
        <v>11820</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7">
        <v>100000</v>
      </c>
    </row>
    <row r="805" spans="1:200" ht="15.75" hidden="1">
      <c r="A805" s="49" t="str">
        <f>B805&amp;COUNTIF($B$3:B805,B805)</f>
        <v>11CD036</v>
      </c>
      <c r="B805" s="3" t="s">
        <v>11795</v>
      </c>
      <c r="C805" s="4" t="s">
        <v>11796</v>
      </c>
      <c r="D805" s="4" t="s">
        <v>11797</v>
      </c>
      <c r="E805" s="4" t="s">
        <v>11866</v>
      </c>
      <c r="F805" s="4" t="s">
        <v>11799</v>
      </c>
      <c r="G805" s="4" t="s">
        <v>11800</v>
      </c>
      <c r="H805" s="3" t="s">
        <v>282</v>
      </c>
      <c r="I805" s="4" t="s">
        <v>283</v>
      </c>
      <c r="J805" s="4" t="s">
        <v>11877</v>
      </c>
      <c r="K805" s="5" t="s">
        <v>11878</v>
      </c>
      <c r="L805" s="6">
        <v>5</v>
      </c>
      <c r="M805" s="5" t="s">
        <v>128</v>
      </c>
      <c r="N805" s="88" t="s">
        <v>497</v>
      </c>
      <c r="O805" s="5" t="s">
        <v>148</v>
      </c>
      <c r="P805" s="88" t="s">
        <v>6185</v>
      </c>
      <c r="Q805" s="5" t="s">
        <v>201</v>
      </c>
      <c r="R805" s="88">
        <v>10</v>
      </c>
      <c r="S805" s="4" t="s">
        <v>286</v>
      </c>
      <c r="T805" s="66" t="str">
        <f t="shared" si="12"/>
        <v xml:space="preserve">10. Reducción de las desigualdades </v>
      </c>
      <c r="U805" s="88" t="s">
        <v>497</v>
      </c>
      <c r="V805" s="4" t="s">
        <v>34</v>
      </c>
      <c r="W805" s="88" t="s">
        <v>349</v>
      </c>
      <c r="X805" s="4" t="s">
        <v>269</v>
      </c>
      <c r="Y805" s="88" t="s">
        <v>840</v>
      </c>
      <c r="Z805" s="4" t="s">
        <v>270</v>
      </c>
      <c r="AA805" s="52" t="s">
        <v>15450</v>
      </c>
      <c r="AB805" s="3" t="s">
        <v>287</v>
      </c>
      <c r="AC805" s="4" t="s">
        <v>288</v>
      </c>
      <c r="AD805" s="4" t="s">
        <v>11879</v>
      </c>
      <c r="AE805" s="4" t="s">
        <v>11870</v>
      </c>
      <c r="AF805" s="4" t="s">
        <v>11880</v>
      </c>
      <c r="AG805" s="4" t="s">
        <v>11881</v>
      </c>
      <c r="AH805" s="8">
        <v>1</v>
      </c>
      <c r="AI805" s="4" t="s">
        <v>11882</v>
      </c>
      <c r="AJ805" s="4" t="s">
        <v>11874</v>
      </c>
      <c r="AK805" s="4" t="s">
        <v>59</v>
      </c>
      <c r="AL805" s="4" t="s">
        <v>11875</v>
      </c>
      <c r="AM805" s="8">
        <v>0</v>
      </c>
      <c r="AN805" s="8">
        <v>0</v>
      </c>
      <c r="AO805" s="9">
        <v>0.33300000000000002</v>
      </c>
      <c r="AP805" s="9">
        <v>1</v>
      </c>
      <c r="AQ805" s="6">
        <v>4</v>
      </c>
      <c r="AR805" s="5" t="s">
        <v>11883</v>
      </c>
      <c r="AS805" s="5" t="s">
        <v>7464</v>
      </c>
      <c r="AT805" s="4" t="s">
        <v>11819</v>
      </c>
      <c r="AU805" s="4" t="s">
        <v>11820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X805" t="s">
        <v>122</v>
      </c>
      <c r="BY805" s="67">
        <v>100000</v>
      </c>
    </row>
    <row r="806" spans="1:200" ht="15.75" hidden="1">
      <c r="A806" s="49" t="str">
        <f>B806&amp;COUNTIF($B$3:B806,B806)</f>
        <v>11CD037</v>
      </c>
      <c r="B806" s="3" t="s">
        <v>11795</v>
      </c>
      <c r="C806" s="4" t="s">
        <v>11884</v>
      </c>
      <c r="D806" s="4" t="s">
        <v>11797</v>
      </c>
      <c r="E806" s="4" t="s">
        <v>11866</v>
      </c>
      <c r="F806" s="4" t="s">
        <v>11799</v>
      </c>
      <c r="G806" s="4" t="s">
        <v>11800</v>
      </c>
      <c r="H806" s="3" t="s">
        <v>345</v>
      </c>
      <c r="I806" s="4" t="s">
        <v>346</v>
      </c>
      <c r="J806" s="4" t="s">
        <v>347</v>
      </c>
      <c r="K806" s="5" t="s">
        <v>11885</v>
      </c>
      <c r="L806" s="6">
        <v>5</v>
      </c>
      <c r="M806" s="5" t="s">
        <v>128</v>
      </c>
      <c r="N806" s="88" t="s">
        <v>497</v>
      </c>
      <c r="O806" s="4" t="s">
        <v>148</v>
      </c>
      <c r="P806" s="88" t="s">
        <v>6185</v>
      </c>
      <c r="Q806" s="4" t="s">
        <v>201</v>
      </c>
      <c r="R806" s="88" t="s">
        <v>1593</v>
      </c>
      <c r="S806" s="4" t="s">
        <v>286</v>
      </c>
      <c r="T806" s="66" t="str">
        <f t="shared" si="12"/>
        <v xml:space="preserve">10. Reducción de las desigualdades </v>
      </c>
      <c r="U806" s="88" t="s">
        <v>349</v>
      </c>
      <c r="V806" s="4" t="s">
        <v>350</v>
      </c>
      <c r="W806" s="88" t="s">
        <v>351</v>
      </c>
      <c r="X806" s="4" t="s">
        <v>352</v>
      </c>
      <c r="Y806" s="88" t="s">
        <v>353</v>
      </c>
      <c r="Z806" s="4" t="s">
        <v>354</v>
      </c>
      <c r="AA806" s="52" t="s">
        <v>1351</v>
      </c>
      <c r="AB806" s="3" t="s">
        <v>2510</v>
      </c>
      <c r="AC806" s="4" t="s">
        <v>355</v>
      </c>
      <c r="AD806" s="4" t="s">
        <v>356</v>
      </c>
      <c r="AE806" s="4" t="s">
        <v>357</v>
      </c>
      <c r="AF806" s="4" t="s">
        <v>358</v>
      </c>
      <c r="AG806" s="4" t="s">
        <v>359</v>
      </c>
      <c r="AH806" s="8">
        <v>1</v>
      </c>
      <c r="AI806" s="4" t="s">
        <v>360</v>
      </c>
      <c r="AJ806" s="4" t="s">
        <v>361</v>
      </c>
      <c r="AK806" s="4" t="s">
        <v>59</v>
      </c>
      <c r="AL806" s="4" t="s">
        <v>362</v>
      </c>
      <c r="AM806" s="3">
        <v>0</v>
      </c>
      <c r="AN806" s="3">
        <v>0.5</v>
      </c>
      <c r="AO806" s="3">
        <v>1</v>
      </c>
      <c r="AP806" s="3">
        <v>1</v>
      </c>
      <c r="AQ806" s="3">
        <v>1</v>
      </c>
      <c r="AR806" s="4" t="s">
        <v>363</v>
      </c>
      <c r="AS806" s="4" t="s">
        <v>364</v>
      </c>
      <c r="AT806" s="4" t="s">
        <v>362</v>
      </c>
      <c r="AU806" s="4" t="s">
        <v>362</v>
      </c>
      <c r="AV806" s="49"/>
      <c r="AW806" s="49"/>
      <c r="AX806" s="49"/>
      <c r="AY806" s="49"/>
      <c r="AZ806" s="49"/>
      <c r="BA806" s="49"/>
      <c r="BB806" s="49"/>
      <c r="BC806" s="49"/>
      <c r="BD806" s="49"/>
      <c r="BE806" s="49"/>
      <c r="BF806" s="49"/>
      <c r="BG806" s="49"/>
      <c r="BH806" s="49"/>
      <c r="BI806" s="49"/>
      <c r="BJ806" s="49"/>
      <c r="BK806" s="49"/>
      <c r="BL806" s="49"/>
      <c r="BM806" s="49"/>
      <c r="BN806" s="49"/>
      <c r="BO806" s="49"/>
      <c r="BP806" s="49"/>
      <c r="BQ806" s="49"/>
      <c r="BR806" s="49"/>
      <c r="BS806" s="49"/>
      <c r="BT806" s="49"/>
      <c r="BU806" s="49"/>
      <c r="BV806" s="49"/>
      <c r="BY806" s="67">
        <v>100000</v>
      </c>
    </row>
    <row r="807" spans="1:200" ht="15.75" hidden="1">
      <c r="A807" s="49" t="str">
        <f>B807&amp;COUNTIF($B$3:B807,B807)</f>
        <v>13C0011</v>
      </c>
      <c r="B807" s="3" t="s">
        <v>11886</v>
      </c>
      <c r="C807" s="4" t="s">
        <v>11887</v>
      </c>
      <c r="D807" s="4" t="s">
        <v>11888</v>
      </c>
      <c r="E807" s="4" t="s">
        <v>11889</v>
      </c>
      <c r="F807" s="4" t="s">
        <v>11890</v>
      </c>
      <c r="G807" s="4" t="s">
        <v>11891</v>
      </c>
      <c r="H807" s="3" t="s">
        <v>14</v>
      </c>
      <c r="I807" s="4" t="s">
        <v>16</v>
      </c>
      <c r="J807" s="4" t="s">
        <v>11892</v>
      </c>
      <c r="K807" s="5" t="s">
        <v>11893</v>
      </c>
      <c r="L807" s="6">
        <v>6</v>
      </c>
      <c r="M807" s="5" t="s">
        <v>129</v>
      </c>
      <c r="N807" s="88" t="s">
        <v>528</v>
      </c>
      <c r="O807" s="5" t="s">
        <v>153</v>
      </c>
      <c r="P807" s="88" t="s">
        <v>349</v>
      </c>
      <c r="Q807" s="5" t="s">
        <v>218</v>
      </c>
      <c r="R807" s="88" t="s">
        <v>1593</v>
      </c>
      <c r="S807" s="4" t="s">
        <v>286</v>
      </c>
      <c r="T807" s="66" t="str">
        <f t="shared" si="12"/>
        <v xml:space="preserve">10. Reducción de las desigualdades </v>
      </c>
      <c r="U807" s="88" t="s">
        <v>497</v>
      </c>
      <c r="V807" s="4" t="s">
        <v>34</v>
      </c>
      <c r="W807" s="88" t="s">
        <v>497</v>
      </c>
      <c r="X807" s="4" t="s">
        <v>11894</v>
      </c>
      <c r="Y807" s="88" t="s">
        <v>349</v>
      </c>
      <c r="Z807" s="4" t="s">
        <v>11895</v>
      </c>
      <c r="AA807" s="52" t="s">
        <v>15500</v>
      </c>
      <c r="AB807" s="3" t="s">
        <v>42</v>
      </c>
      <c r="AC807" s="4" t="s">
        <v>44</v>
      </c>
      <c r="AD807" s="4" t="s">
        <v>11896</v>
      </c>
      <c r="AE807" s="4" t="s">
        <v>11897</v>
      </c>
      <c r="AF807" s="4" t="s">
        <v>11898</v>
      </c>
      <c r="AG807" s="4" t="s">
        <v>11899</v>
      </c>
      <c r="AH807" s="3">
        <v>352</v>
      </c>
      <c r="AI807" s="4" t="s">
        <v>11900</v>
      </c>
      <c r="AJ807" s="4" t="s">
        <v>11901</v>
      </c>
      <c r="AK807" s="4" t="s">
        <v>403</v>
      </c>
      <c r="AL807" s="4" t="s">
        <v>11902</v>
      </c>
      <c r="AM807" s="8">
        <v>0</v>
      </c>
      <c r="AN807" s="8">
        <v>0</v>
      </c>
      <c r="AO807" s="8">
        <v>352</v>
      </c>
      <c r="AP807" s="8">
        <v>352</v>
      </c>
      <c r="AQ807" s="6">
        <v>2</v>
      </c>
      <c r="AR807" s="5" t="s">
        <v>11899</v>
      </c>
      <c r="AS807" s="5" t="s">
        <v>11903</v>
      </c>
      <c r="AT807" s="4" t="s">
        <v>11904</v>
      </c>
      <c r="AU807" s="4" t="s">
        <v>1105</v>
      </c>
      <c r="AV807" s="4" t="s">
        <v>11905</v>
      </c>
      <c r="AW807" s="4" t="s">
        <v>11904</v>
      </c>
      <c r="AX807" s="4" t="s">
        <v>1105</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7">
        <v>258270949.51000002</v>
      </c>
    </row>
    <row r="808" spans="1:200" ht="15.75" hidden="1">
      <c r="A808" s="49" t="str">
        <f>B808&amp;COUNTIF($B$3:B808,B808)</f>
        <v>13C0012</v>
      </c>
      <c r="B808" s="3" t="s">
        <v>11886</v>
      </c>
      <c r="C808" s="4" t="s">
        <v>11887</v>
      </c>
      <c r="D808" s="4" t="s">
        <v>11888</v>
      </c>
      <c r="E808" s="4" t="s">
        <v>11906</v>
      </c>
      <c r="F808" s="4" t="s">
        <v>11890</v>
      </c>
      <c r="G808" s="4" t="s">
        <v>11907</v>
      </c>
      <c r="H808" s="3" t="s">
        <v>231</v>
      </c>
      <c r="I808" s="4" t="s">
        <v>232</v>
      </c>
      <c r="J808" s="4" t="s">
        <v>11908</v>
      </c>
      <c r="K808" s="5" t="s">
        <v>11909</v>
      </c>
      <c r="L808" s="6">
        <v>6</v>
      </c>
      <c r="M808" s="5" t="s">
        <v>129</v>
      </c>
      <c r="N808" s="88" t="s">
        <v>498</v>
      </c>
      <c r="O808" s="4" t="s">
        <v>155</v>
      </c>
      <c r="P808" s="88" t="s">
        <v>497</v>
      </c>
      <c r="Q808" s="4" t="s">
        <v>221</v>
      </c>
      <c r="R808" s="88" t="s">
        <v>10550</v>
      </c>
      <c r="S808" s="4" t="s">
        <v>31</v>
      </c>
      <c r="T808" s="66" t="str">
        <f t="shared" si="12"/>
        <v>16. Paz, justicia e instituciones sólidas</v>
      </c>
      <c r="U808" s="88" t="s">
        <v>497</v>
      </c>
      <c r="V808" s="4" t="s">
        <v>34</v>
      </c>
      <c r="W808" s="88" t="s">
        <v>3581</v>
      </c>
      <c r="X808" s="4" t="s">
        <v>235</v>
      </c>
      <c r="Y808" s="88" t="s">
        <v>349</v>
      </c>
      <c r="Z808" s="4" t="s">
        <v>236</v>
      </c>
      <c r="AA808" s="52" t="s">
        <v>15449</v>
      </c>
      <c r="AB808" s="3" t="s">
        <v>237</v>
      </c>
      <c r="AC808" s="4" t="s">
        <v>238</v>
      </c>
      <c r="AD808" s="4" t="s">
        <v>11910</v>
      </c>
      <c r="AE808" s="4" t="s">
        <v>11911</v>
      </c>
      <c r="AF808" s="4" t="s">
        <v>11912</v>
      </c>
      <c r="AG808" s="4" t="s">
        <v>11913</v>
      </c>
      <c r="AH808" s="8">
        <v>1</v>
      </c>
      <c r="AI808" s="4" t="s">
        <v>11914</v>
      </c>
      <c r="AJ808" s="4" t="s">
        <v>11915</v>
      </c>
      <c r="AK808" s="4" t="s">
        <v>59</v>
      </c>
      <c r="AL808" s="4" t="s">
        <v>11916</v>
      </c>
      <c r="AM808" s="9">
        <v>0.25</v>
      </c>
      <c r="AN808" s="9">
        <v>0.5</v>
      </c>
      <c r="AO808" s="9">
        <v>0.75</v>
      </c>
      <c r="AP808" s="9">
        <v>1</v>
      </c>
      <c r="AQ808" s="3" t="s">
        <v>11917</v>
      </c>
      <c r="AR808" s="5" t="s">
        <v>11918</v>
      </c>
      <c r="AS808" s="5" t="s">
        <v>11919</v>
      </c>
      <c r="AT808" s="4" t="s">
        <v>11920</v>
      </c>
      <c r="AU808" s="4" t="s">
        <v>11921</v>
      </c>
      <c r="AV808" s="4" t="s">
        <v>11922</v>
      </c>
      <c r="AW808" s="4" t="s">
        <v>11920</v>
      </c>
      <c r="AX808" s="4" t="s">
        <v>11921</v>
      </c>
      <c r="AY808" s="4" t="s">
        <v>11923</v>
      </c>
      <c r="AZ808" s="4" t="s">
        <v>11920</v>
      </c>
      <c r="BA808" s="4" t="s">
        <v>11921</v>
      </c>
      <c r="BB808" s="4" t="s">
        <v>11924</v>
      </c>
      <c r="BC808" s="4" t="s">
        <v>11920</v>
      </c>
      <c r="BD808" s="4" t="s">
        <v>11921</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7">
        <v>9578945</v>
      </c>
    </row>
    <row r="809" spans="1:200" ht="15.75" hidden="1">
      <c r="A809" s="49" t="str">
        <f>B809&amp;COUNTIF($B$3:B809,B809)</f>
        <v>13C0013</v>
      </c>
      <c r="B809" s="3" t="s">
        <v>11886</v>
      </c>
      <c r="C809" s="4" t="s">
        <v>11887</v>
      </c>
      <c r="D809" s="4" t="s">
        <v>11888</v>
      </c>
      <c r="E809" s="4" t="s">
        <v>11906</v>
      </c>
      <c r="F809" s="4" t="s">
        <v>11890</v>
      </c>
      <c r="G809" s="4" t="s">
        <v>11907</v>
      </c>
      <c r="H809" s="3" t="s">
        <v>248</v>
      </c>
      <c r="I809" s="4" t="s">
        <v>249</v>
      </c>
      <c r="J809" s="4" t="s">
        <v>11925</v>
      </c>
      <c r="K809" s="5" t="s">
        <v>11926</v>
      </c>
      <c r="L809" s="6">
        <v>6</v>
      </c>
      <c r="M809" s="5" t="s">
        <v>129</v>
      </c>
      <c r="N809" s="88" t="s">
        <v>528</v>
      </c>
      <c r="O809" s="5" t="s">
        <v>153</v>
      </c>
      <c r="P809" s="88" t="s">
        <v>349</v>
      </c>
      <c r="Q809" s="5" t="s">
        <v>218</v>
      </c>
      <c r="R809" s="88" t="s">
        <v>10550</v>
      </c>
      <c r="S809" s="4" t="s">
        <v>31</v>
      </c>
      <c r="T809" s="66" t="str">
        <f t="shared" si="12"/>
        <v>16. Paz, justicia e instituciones sólidas</v>
      </c>
      <c r="U809" s="88" t="s">
        <v>528</v>
      </c>
      <c r="V809" s="4" t="s">
        <v>34</v>
      </c>
      <c r="W809" s="88" t="s">
        <v>4738</v>
      </c>
      <c r="X809" s="4" t="s">
        <v>37</v>
      </c>
      <c r="Y809" s="88" t="s">
        <v>528</v>
      </c>
      <c r="Z809" s="4" t="s">
        <v>252</v>
      </c>
      <c r="AA809" s="52" t="s">
        <v>15486</v>
      </c>
      <c r="AB809" s="3" t="s">
        <v>253</v>
      </c>
      <c r="AC809" s="4" t="s">
        <v>254</v>
      </c>
      <c r="AD809" s="4" t="s">
        <v>11927</v>
      </c>
      <c r="AE809" s="4" t="s">
        <v>11928</v>
      </c>
      <c r="AF809" s="4" t="s">
        <v>11929</v>
      </c>
      <c r="AG809" s="4" t="s">
        <v>11930</v>
      </c>
      <c r="AH809" s="6">
        <v>320</v>
      </c>
      <c r="AI809" s="4" t="s">
        <v>11931</v>
      </c>
      <c r="AJ809" s="4" t="s">
        <v>11932</v>
      </c>
      <c r="AK809" s="4" t="s">
        <v>844</v>
      </c>
      <c r="AL809" s="4" t="s">
        <v>11933</v>
      </c>
      <c r="AM809" s="6">
        <v>80</v>
      </c>
      <c r="AN809" s="6">
        <v>155</v>
      </c>
      <c r="AO809" s="6">
        <v>230</v>
      </c>
      <c r="AP809" s="6">
        <v>320</v>
      </c>
      <c r="AQ809" s="3" t="s">
        <v>11934</v>
      </c>
      <c r="AR809" s="5" t="s">
        <v>11935</v>
      </c>
      <c r="AS809" s="5" t="s">
        <v>11936</v>
      </c>
      <c r="AT809" s="4" t="s">
        <v>11937</v>
      </c>
      <c r="AU809" s="4" t="s">
        <v>11938</v>
      </c>
      <c r="AV809" s="4" t="s">
        <v>11936</v>
      </c>
      <c r="AW809" s="4" t="s">
        <v>11939</v>
      </c>
      <c r="AX809" s="4" t="s">
        <v>11940</v>
      </c>
      <c r="AY809" s="4" t="s">
        <v>11941</v>
      </c>
      <c r="AZ809" s="4" t="s">
        <v>11942</v>
      </c>
      <c r="BA809" s="4" t="s">
        <v>11943</v>
      </c>
      <c r="BB809" s="4" t="s">
        <v>11944</v>
      </c>
      <c r="BC809" s="4" t="s">
        <v>11945</v>
      </c>
      <c r="BD809" s="4" t="s">
        <v>1575</v>
      </c>
      <c r="BE809" s="4" t="s">
        <v>11946</v>
      </c>
      <c r="BF809" s="4" t="s">
        <v>11947</v>
      </c>
      <c r="BG809" s="4" t="s">
        <v>11948</v>
      </c>
      <c r="BH809" s="4" t="s">
        <v>11949</v>
      </c>
      <c r="BI809" s="4" t="s">
        <v>11950</v>
      </c>
      <c r="BJ809" s="4" t="s">
        <v>11951</v>
      </c>
      <c r="BK809" s="4" t="s">
        <v>11952</v>
      </c>
      <c r="BL809" s="4" t="s">
        <v>11953</v>
      </c>
      <c r="BM809" s="4" t="s">
        <v>11954</v>
      </c>
      <c r="BN809" s="4" t="s">
        <v>229</v>
      </c>
      <c r="BO809" s="4" t="s">
        <v>229</v>
      </c>
      <c r="BP809" s="4" t="s">
        <v>229</v>
      </c>
      <c r="BQ809" s="4" t="s">
        <v>229</v>
      </c>
      <c r="BR809" s="4" t="s">
        <v>229</v>
      </c>
      <c r="BS809" s="4" t="s">
        <v>229</v>
      </c>
      <c r="BT809" s="4" t="s">
        <v>229</v>
      </c>
      <c r="BU809" s="4" t="s">
        <v>229</v>
      </c>
      <c r="BV809" s="4" t="s">
        <v>229</v>
      </c>
      <c r="BY809" s="67">
        <v>1114467</v>
      </c>
    </row>
    <row r="810" spans="1:200" ht="15.75" hidden="1">
      <c r="A810" s="49" t="str">
        <f>B810&amp;COUNTIF($B$3:B810,B810)</f>
        <v>13C0014</v>
      </c>
      <c r="B810" s="3" t="s">
        <v>11886</v>
      </c>
      <c r="C810" s="4" t="s">
        <v>11887</v>
      </c>
      <c r="D810" s="4" t="s">
        <v>11888</v>
      </c>
      <c r="E810" s="4" t="s">
        <v>11906</v>
      </c>
      <c r="F810" s="4" t="s">
        <v>11890</v>
      </c>
      <c r="G810" s="4" t="s">
        <v>11907</v>
      </c>
      <c r="H810" s="3" t="s">
        <v>11955</v>
      </c>
      <c r="I810" s="4" t="s">
        <v>11956</v>
      </c>
      <c r="J810" s="4" t="s">
        <v>11957</v>
      </c>
      <c r="K810" s="5" t="s">
        <v>11958</v>
      </c>
      <c r="L810" s="6">
        <v>6</v>
      </c>
      <c r="M810" s="5" t="s">
        <v>129</v>
      </c>
      <c r="N810" s="88" t="s">
        <v>528</v>
      </c>
      <c r="O810" s="4" t="s">
        <v>153</v>
      </c>
      <c r="P810" s="88" t="s">
        <v>349</v>
      </c>
      <c r="Q810" s="4" t="s">
        <v>218</v>
      </c>
      <c r="R810" s="88" t="s">
        <v>10550</v>
      </c>
      <c r="S810" s="4" t="s">
        <v>31</v>
      </c>
      <c r="T810" s="66" t="str">
        <f t="shared" si="12"/>
        <v>16. Paz, justicia e instituciones sólidas</v>
      </c>
      <c r="U810" s="88" t="s">
        <v>528</v>
      </c>
      <c r="V810" s="4" t="s">
        <v>34</v>
      </c>
      <c r="W810" s="88" t="s">
        <v>4738</v>
      </c>
      <c r="X810" s="4" t="s">
        <v>37</v>
      </c>
      <c r="Y810" s="88" t="s">
        <v>528</v>
      </c>
      <c r="Z810" s="4" t="s">
        <v>252</v>
      </c>
      <c r="AA810" s="52" t="s">
        <v>15486</v>
      </c>
      <c r="AB810" s="3" t="s">
        <v>11959</v>
      </c>
      <c r="AC810" s="4" t="s">
        <v>11960</v>
      </c>
      <c r="AD810" s="4" t="s">
        <v>11961</v>
      </c>
      <c r="AE810" s="4" t="s">
        <v>11962</v>
      </c>
      <c r="AF810" s="4" t="s">
        <v>11963</v>
      </c>
      <c r="AG810" s="4" t="s">
        <v>11964</v>
      </c>
      <c r="AH810" s="8">
        <v>1</v>
      </c>
      <c r="AI810" s="4" t="s">
        <v>11965</v>
      </c>
      <c r="AJ810" s="4" t="s">
        <v>11966</v>
      </c>
      <c r="AK810" s="4" t="s">
        <v>59</v>
      </c>
      <c r="AL810" s="4" t="s">
        <v>11967</v>
      </c>
      <c r="AM810" s="8">
        <v>0</v>
      </c>
      <c r="AN810" s="9">
        <v>0.2</v>
      </c>
      <c r="AO810" s="9">
        <v>0.4</v>
      </c>
      <c r="AP810" s="9">
        <v>1</v>
      </c>
      <c r="AQ810" s="3" t="s">
        <v>11968</v>
      </c>
      <c r="AR810" s="5" t="s">
        <v>11964</v>
      </c>
      <c r="AS810" s="5" t="s">
        <v>11969</v>
      </c>
      <c r="AT810" s="4" t="s">
        <v>11970</v>
      </c>
      <c r="AU810" s="4" t="s">
        <v>11971</v>
      </c>
      <c r="AV810" s="4" t="s">
        <v>11969</v>
      </c>
      <c r="AW810" s="4" t="s">
        <v>11972</v>
      </c>
      <c r="AX810" s="4" t="s">
        <v>11973</v>
      </c>
      <c r="AY810" s="4" t="s">
        <v>229</v>
      </c>
      <c r="AZ810" s="4" t="s">
        <v>229</v>
      </c>
      <c r="BA810" s="4" t="s">
        <v>229</v>
      </c>
      <c r="BB810" s="4" t="s">
        <v>229</v>
      </c>
      <c r="BC810" s="4" t="s">
        <v>229</v>
      </c>
      <c r="BD810" s="4" t="s">
        <v>229</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7">
        <v>708197</v>
      </c>
    </row>
    <row r="811" spans="1:200" ht="15.75" hidden="1">
      <c r="A811" s="49" t="str">
        <f>B811&amp;COUNTIF($B$3:B811,B811)</f>
        <v>13C0015</v>
      </c>
      <c r="B811" s="3" t="s">
        <v>11886</v>
      </c>
      <c r="C811" s="4" t="s">
        <v>11887</v>
      </c>
      <c r="D811" s="4" t="s">
        <v>11888</v>
      </c>
      <c r="E811" s="4" t="s">
        <v>11906</v>
      </c>
      <c r="F811" s="4" t="s">
        <v>11890</v>
      </c>
      <c r="G811" s="4" t="s">
        <v>11907</v>
      </c>
      <c r="H811" s="3" t="s">
        <v>11974</v>
      </c>
      <c r="I811" s="4" t="s">
        <v>11975</v>
      </c>
      <c r="J811" s="4" t="s">
        <v>11976</v>
      </c>
      <c r="K811" s="5" t="s">
        <v>11977</v>
      </c>
      <c r="L811" s="6">
        <v>6</v>
      </c>
      <c r="M811" s="5" t="s">
        <v>129</v>
      </c>
      <c r="N811" s="88" t="s">
        <v>528</v>
      </c>
      <c r="O811" s="5" t="s">
        <v>153</v>
      </c>
      <c r="P811" s="88" t="s">
        <v>497</v>
      </c>
      <c r="Q811" s="5" t="s">
        <v>217</v>
      </c>
      <c r="R811" s="88" t="s">
        <v>10550</v>
      </c>
      <c r="S811" s="4" t="s">
        <v>31</v>
      </c>
      <c r="T811" s="66" t="str">
        <f t="shared" si="12"/>
        <v>16. Paz, justicia e instituciones sólidas</v>
      </c>
      <c r="U811" s="88" t="s">
        <v>528</v>
      </c>
      <c r="V811" s="4" t="s">
        <v>34</v>
      </c>
      <c r="W811" s="88" t="s">
        <v>4738</v>
      </c>
      <c r="X811" s="4" t="s">
        <v>37</v>
      </c>
      <c r="Y811" s="88" t="s">
        <v>528</v>
      </c>
      <c r="Z811" s="4" t="s">
        <v>252</v>
      </c>
      <c r="AA811" s="52" t="s">
        <v>15486</v>
      </c>
      <c r="AB811" s="3" t="s">
        <v>11978</v>
      </c>
      <c r="AC811" s="4" t="s">
        <v>11979</v>
      </c>
      <c r="AD811" s="4" t="s">
        <v>11980</v>
      </c>
      <c r="AE811" s="4" t="s">
        <v>11981</v>
      </c>
      <c r="AF811" s="4" t="s">
        <v>11982</v>
      </c>
      <c r="AG811" s="4" t="s">
        <v>11983</v>
      </c>
      <c r="AH811" s="8">
        <v>1</v>
      </c>
      <c r="AI811" s="4" t="s">
        <v>11984</v>
      </c>
      <c r="AJ811" s="4" t="s">
        <v>11985</v>
      </c>
      <c r="AK811" s="4" t="s">
        <v>59</v>
      </c>
      <c r="AL811" s="4" t="s">
        <v>11986</v>
      </c>
      <c r="AM811" s="9">
        <v>0.25</v>
      </c>
      <c r="AN811" s="9">
        <v>0.5</v>
      </c>
      <c r="AO811" s="9">
        <v>0.75</v>
      </c>
      <c r="AP811" s="9">
        <v>1</v>
      </c>
      <c r="AQ811" s="6">
        <v>3</v>
      </c>
      <c r="AR811" s="5" t="s">
        <v>11987</v>
      </c>
      <c r="AS811" s="5" t="s">
        <v>11988</v>
      </c>
      <c r="AT811" s="4" t="s">
        <v>11989</v>
      </c>
      <c r="AU811" s="4" t="s">
        <v>11990</v>
      </c>
      <c r="AV811" s="4" t="s">
        <v>229</v>
      </c>
      <c r="AW811" s="4" t="s">
        <v>11991</v>
      </c>
      <c r="AX811" s="4" t="s">
        <v>11992</v>
      </c>
      <c r="AY811" s="4" t="s">
        <v>229</v>
      </c>
      <c r="AZ811" s="4" t="s">
        <v>229</v>
      </c>
      <c r="BA811" s="4" t="s">
        <v>229</v>
      </c>
      <c r="BB811" s="4" t="s">
        <v>229</v>
      </c>
      <c r="BC811" s="4" t="s">
        <v>229</v>
      </c>
      <c r="BD811" s="4" t="s">
        <v>229</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7">
        <v>31448534</v>
      </c>
    </row>
    <row r="812" spans="1:200" ht="15.75" hidden="1">
      <c r="A812" s="49" t="str">
        <f>B812&amp;COUNTIF($B$3:B812,B812)</f>
        <v>13C0016</v>
      </c>
      <c r="B812" s="3" t="s">
        <v>11886</v>
      </c>
      <c r="C812" s="4" t="s">
        <v>11887</v>
      </c>
      <c r="D812" s="4" t="s">
        <v>11888</v>
      </c>
      <c r="E812" s="4" t="s">
        <v>11889</v>
      </c>
      <c r="F812" s="4" t="s">
        <v>11890</v>
      </c>
      <c r="G812" s="4" t="s">
        <v>11993</v>
      </c>
      <c r="H812" s="3" t="s">
        <v>11994</v>
      </c>
      <c r="I812" s="4" t="s">
        <v>11995</v>
      </c>
      <c r="J812" s="4" t="s">
        <v>11996</v>
      </c>
      <c r="K812" s="5" t="s">
        <v>11997</v>
      </c>
      <c r="L812" s="6">
        <v>6</v>
      </c>
      <c r="M812" s="5" t="s">
        <v>129</v>
      </c>
      <c r="N812" s="88">
        <v>3</v>
      </c>
      <c r="O812" s="4" t="s">
        <v>153</v>
      </c>
      <c r="P812" s="88">
        <v>2</v>
      </c>
      <c r="Q812" s="4" t="s">
        <v>218</v>
      </c>
      <c r="R812" s="88">
        <v>16</v>
      </c>
      <c r="S812" s="4" t="s">
        <v>31</v>
      </c>
      <c r="T812" s="66" t="str">
        <f t="shared" si="12"/>
        <v>16. Paz, justicia e instituciones sólidas</v>
      </c>
      <c r="U812" s="88" t="s">
        <v>497</v>
      </c>
      <c r="V812" s="4" t="s">
        <v>34</v>
      </c>
      <c r="W812" s="88" t="s">
        <v>528</v>
      </c>
      <c r="X812" s="4" t="s">
        <v>37</v>
      </c>
      <c r="Y812" s="88" t="s">
        <v>840</v>
      </c>
      <c r="Z812" s="4" t="s">
        <v>252</v>
      </c>
      <c r="AA812" s="52" t="s">
        <v>122</v>
      </c>
      <c r="AB812" s="3" t="s">
        <v>11998</v>
      </c>
      <c r="AC812" s="4" t="s">
        <v>11999</v>
      </c>
      <c r="AD812" s="4" t="s">
        <v>12000</v>
      </c>
      <c r="AE812" s="4" t="s">
        <v>12001</v>
      </c>
      <c r="AF812" s="4" t="s">
        <v>12002</v>
      </c>
      <c r="AG812" s="4" t="s">
        <v>12003</v>
      </c>
      <c r="AH812" s="8">
        <v>1</v>
      </c>
      <c r="AI812" s="4" t="s">
        <v>12004</v>
      </c>
      <c r="AJ812" s="4" t="s">
        <v>12005</v>
      </c>
      <c r="AK812" s="4" t="s">
        <v>59</v>
      </c>
      <c r="AL812" s="4" t="s">
        <v>12006</v>
      </c>
      <c r="AM812" s="9">
        <v>0.25</v>
      </c>
      <c r="AN812" s="9">
        <v>0.5</v>
      </c>
      <c r="AO812" s="9">
        <v>0.75</v>
      </c>
      <c r="AP812" s="9">
        <v>1</v>
      </c>
      <c r="AQ812" s="6">
        <v>1.028</v>
      </c>
      <c r="AR812" s="5" t="s">
        <v>12007</v>
      </c>
      <c r="AS812" s="5" t="s">
        <v>12008</v>
      </c>
      <c r="AT812" s="4" t="s">
        <v>12009</v>
      </c>
      <c r="AU812" s="4" t="s">
        <v>12010</v>
      </c>
      <c r="AV812" s="4" t="s">
        <v>12011</v>
      </c>
      <c r="AW812" s="4" t="s">
        <v>12012</v>
      </c>
      <c r="AX812" s="4" t="s">
        <v>12013</v>
      </c>
      <c r="AY812" s="4" t="s">
        <v>12014</v>
      </c>
      <c r="AZ812" s="4" t="s">
        <v>12015</v>
      </c>
      <c r="BA812" s="4" t="s">
        <v>12016</v>
      </c>
      <c r="BB812" s="4" t="s">
        <v>12017</v>
      </c>
      <c r="BC812" s="4" t="s">
        <v>12018</v>
      </c>
      <c r="BD812" s="4" t="s">
        <v>12019</v>
      </c>
      <c r="BE812" s="4" t="s">
        <v>12020</v>
      </c>
      <c r="BF812" s="4" t="s">
        <v>12021</v>
      </c>
      <c r="BG812" s="4" t="s">
        <v>12022</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7">
        <v>550000</v>
      </c>
    </row>
    <row r="813" spans="1:200" ht="15.75" hidden="1">
      <c r="A813" s="49" t="str">
        <f>B813&amp;COUNTIF($B$3:B813,B813)</f>
        <v>13C0017</v>
      </c>
      <c r="B813" s="3" t="s">
        <v>11886</v>
      </c>
      <c r="C813" s="4" t="s">
        <v>11887</v>
      </c>
      <c r="D813" s="4" t="s">
        <v>11888</v>
      </c>
      <c r="E813" s="4" t="s">
        <v>11889</v>
      </c>
      <c r="F813" s="4" t="s">
        <v>11890</v>
      </c>
      <c r="G813" s="4" t="s">
        <v>11993</v>
      </c>
      <c r="H813" s="3" t="s">
        <v>263</v>
      </c>
      <c r="I813" s="4" t="s">
        <v>264</v>
      </c>
      <c r="J813" s="4" t="s">
        <v>12023</v>
      </c>
      <c r="K813" s="5" t="s">
        <v>12024</v>
      </c>
      <c r="L813" s="6">
        <v>6</v>
      </c>
      <c r="M813" s="5" t="s">
        <v>129</v>
      </c>
      <c r="N813" s="88">
        <v>3</v>
      </c>
      <c r="O813" s="5" t="s">
        <v>153</v>
      </c>
      <c r="P813" s="88">
        <v>1</v>
      </c>
      <c r="Q813" s="5" t="s">
        <v>217</v>
      </c>
      <c r="R813" s="88">
        <v>5</v>
      </c>
      <c r="S813" s="4" t="s">
        <v>268</v>
      </c>
      <c r="T813" s="66" t="str">
        <f t="shared" si="12"/>
        <v xml:space="preserve">5. Igualdad de género </v>
      </c>
      <c r="U813" s="88" t="s">
        <v>497</v>
      </c>
      <c r="V813" s="4" t="s">
        <v>34</v>
      </c>
      <c r="W813" s="88" t="s">
        <v>349</v>
      </c>
      <c r="X813" s="4" t="s">
        <v>269</v>
      </c>
      <c r="Y813" s="88" t="s">
        <v>840</v>
      </c>
      <c r="Z813" s="4" t="s">
        <v>270</v>
      </c>
      <c r="AA813" s="52" t="s">
        <v>15450</v>
      </c>
      <c r="AB813" s="3" t="s">
        <v>271</v>
      </c>
      <c r="AC813" s="4" t="s">
        <v>272</v>
      </c>
      <c r="AD813" s="4" t="s">
        <v>12025</v>
      </c>
      <c r="AE813" s="4" t="s">
        <v>12026</v>
      </c>
      <c r="AF813" s="4" t="s">
        <v>12027</v>
      </c>
      <c r="AG813" s="4" t="s">
        <v>12028</v>
      </c>
      <c r="AH813" s="3">
        <v>1</v>
      </c>
      <c r="AI813" s="4" t="s">
        <v>12029</v>
      </c>
      <c r="AJ813" s="4" t="s">
        <v>12030</v>
      </c>
      <c r="AK813" s="4" t="s">
        <v>520</v>
      </c>
      <c r="AL813" s="4" t="s">
        <v>12031</v>
      </c>
      <c r="AM813" s="8">
        <v>0</v>
      </c>
      <c r="AN813" s="8">
        <v>0</v>
      </c>
      <c r="AO813" s="8">
        <v>0</v>
      </c>
      <c r="AP813" s="8">
        <v>1</v>
      </c>
      <c r="AQ813" s="6">
        <v>1</v>
      </c>
      <c r="AR813" s="5" t="s">
        <v>12027</v>
      </c>
      <c r="AS813" s="5" t="s">
        <v>497</v>
      </c>
      <c r="AT813" s="4" t="s">
        <v>12032</v>
      </c>
      <c r="AU813" s="4" t="s">
        <v>1105</v>
      </c>
      <c r="AV813" s="4" t="s">
        <v>229</v>
      </c>
      <c r="AW813" s="4" t="s">
        <v>229</v>
      </c>
      <c r="AX813" s="4" t="s">
        <v>229</v>
      </c>
      <c r="AY813" s="4" t="s">
        <v>229</v>
      </c>
      <c r="AZ813" s="4" t="s">
        <v>229</v>
      </c>
      <c r="BA813" s="4" t="s">
        <v>229</v>
      </c>
      <c r="BB813" s="4" t="s">
        <v>229</v>
      </c>
      <c r="BC813" s="4" t="s">
        <v>229</v>
      </c>
      <c r="BD813" s="4" t="s">
        <v>229</v>
      </c>
      <c r="BE813" s="4" t="s">
        <v>229</v>
      </c>
      <c r="BF813" s="4" t="s">
        <v>229</v>
      </c>
      <c r="BG813" s="4" t="s">
        <v>229</v>
      </c>
      <c r="BH813" s="4" t="s">
        <v>229</v>
      </c>
      <c r="BI813" s="4" t="s">
        <v>229</v>
      </c>
      <c r="BJ813" s="4" t="s">
        <v>229</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Y813" s="67">
        <v>50000</v>
      </c>
    </row>
    <row r="814" spans="1:200" ht="15.75" hidden="1">
      <c r="A814" s="49" t="str">
        <f>B814&amp;COUNTIF($B$3:B814,B814)</f>
        <v>13C0018</v>
      </c>
      <c r="B814" s="3" t="s">
        <v>11886</v>
      </c>
      <c r="C814" s="4" t="s">
        <v>11887</v>
      </c>
      <c r="D814" s="4" t="s">
        <v>11888</v>
      </c>
      <c r="E814" s="4" t="s">
        <v>11889</v>
      </c>
      <c r="F814" s="4" t="s">
        <v>11890</v>
      </c>
      <c r="G814" s="4" t="s">
        <v>11891</v>
      </c>
      <c r="H814" s="3" t="s">
        <v>282</v>
      </c>
      <c r="I814" s="4" t="s">
        <v>283</v>
      </c>
      <c r="J814" s="4" t="s">
        <v>12023</v>
      </c>
      <c r="K814" s="5" t="s">
        <v>12033</v>
      </c>
      <c r="L814" s="6">
        <v>6</v>
      </c>
      <c r="M814" s="5" t="s">
        <v>129</v>
      </c>
      <c r="N814" s="88" t="s">
        <v>528</v>
      </c>
      <c r="O814" s="4" t="s">
        <v>153</v>
      </c>
      <c r="P814" s="88" t="s">
        <v>497</v>
      </c>
      <c r="Q814" s="4" t="s">
        <v>217</v>
      </c>
      <c r="R814" s="88">
        <v>10</v>
      </c>
      <c r="S814" s="4" t="s">
        <v>286</v>
      </c>
      <c r="T814" s="66" t="str">
        <f t="shared" si="12"/>
        <v xml:space="preserve">10. Reducción de las desigualdades </v>
      </c>
      <c r="U814" s="88" t="s">
        <v>497</v>
      </c>
      <c r="V814" s="4" t="s">
        <v>34</v>
      </c>
      <c r="W814" s="88" t="s">
        <v>349</v>
      </c>
      <c r="X814" s="4" t="s">
        <v>269</v>
      </c>
      <c r="Y814" s="88" t="s">
        <v>840</v>
      </c>
      <c r="Z814" s="4" t="s">
        <v>270</v>
      </c>
      <c r="AA814" s="52" t="s">
        <v>15450</v>
      </c>
      <c r="AB814" s="3" t="s">
        <v>287</v>
      </c>
      <c r="AC814" s="4" t="s">
        <v>288</v>
      </c>
      <c r="AD814" s="4" t="s">
        <v>12034</v>
      </c>
      <c r="AE814" s="4" t="s">
        <v>12026</v>
      </c>
      <c r="AF814" s="4" t="s">
        <v>12035</v>
      </c>
      <c r="AG814" s="4" t="s">
        <v>12028</v>
      </c>
      <c r="AH814" s="3">
        <v>1</v>
      </c>
      <c r="AI814" s="4" t="s">
        <v>12029</v>
      </c>
      <c r="AJ814" s="4" t="s">
        <v>12030</v>
      </c>
      <c r="AK814" s="4" t="s">
        <v>520</v>
      </c>
      <c r="AL814" s="4" t="s">
        <v>12031</v>
      </c>
      <c r="AM814" s="8">
        <v>0</v>
      </c>
      <c r="AN814" s="8">
        <v>0</v>
      </c>
      <c r="AO814" s="8">
        <v>0</v>
      </c>
      <c r="AP814" s="8">
        <v>1</v>
      </c>
      <c r="AQ814" s="6">
        <v>1</v>
      </c>
      <c r="AR814" s="5" t="s">
        <v>12036</v>
      </c>
      <c r="AS814" s="5" t="s">
        <v>497</v>
      </c>
      <c r="AT814" s="4" t="s">
        <v>12037</v>
      </c>
      <c r="AU814" s="4" t="s">
        <v>1105</v>
      </c>
      <c r="AV814" s="4" t="s">
        <v>229</v>
      </c>
      <c r="AW814" s="4" t="s">
        <v>229</v>
      </c>
      <c r="AX814" s="4" t="s">
        <v>229</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7">
        <v>1526339</v>
      </c>
    </row>
    <row r="815" spans="1:200" ht="15.75" hidden="1">
      <c r="A815" s="49" t="str">
        <f>B815&amp;COUNTIF($B$3:B815,B815)</f>
        <v>13C0019</v>
      </c>
      <c r="B815" s="3" t="s">
        <v>11886</v>
      </c>
      <c r="C815" s="4" t="s">
        <v>11887</v>
      </c>
      <c r="D815" s="4" t="s">
        <v>11888</v>
      </c>
      <c r="E815" s="4" t="s">
        <v>11889</v>
      </c>
      <c r="F815" s="4" t="s">
        <v>11890</v>
      </c>
      <c r="G815" s="4" t="s">
        <v>11993</v>
      </c>
      <c r="H815" s="3" t="s">
        <v>12038</v>
      </c>
      <c r="I815" s="4" t="s">
        <v>12039</v>
      </c>
      <c r="J815" s="4" t="s">
        <v>12040</v>
      </c>
      <c r="K815" s="5" t="s">
        <v>12041</v>
      </c>
      <c r="L815" s="6">
        <v>6</v>
      </c>
      <c r="M815" s="5" t="s">
        <v>129</v>
      </c>
      <c r="N815" s="88">
        <v>3</v>
      </c>
      <c r="O815" s="5" t="s">
        <v>153</v>
      </c>
      <c r="P815" s="88">
        <v>1</v>
      </c>
      <c r="Q815" s="5" t="s">
        <v>217</v>
      </c>
      <c r="R815" s="88">
        <v>16</v>
      </c>
      <c r="S815" s="4" t="s">
        <v>31</v>
      </c>
      <c r="T815" s="66" t="str">
        <f t="shared" si="12"/>
        <v>16. Paz, justicia e instituciones sólidas</v>
      </c>
      <c r="U815" s="88" t="s">
        <v>528</v>
      </c>
      <c r="V815" s="4" t="s">
        <v>34</v>
      </c>
      <c r="W815" s="88" t="s">
        <v>4738</v>
      </c>
      <c r="X815" s="4" t="s">
        <v>37</v>
      </c>
      <c r="Y815" s="88" t="s">
        <v>528</v>
      </c>
      <c r="Z815" s="4" t="s">
        <v>252</v>
      </c>
      <c r="AA815" s="52" t="s">
        <v>15486</v>
      </c>
      <c r="AB815" s="3" t="s">
        <v>299</v>
      </c>
      <c r="AC815" s="4" t="s">
        <v>300</v>
      </c>
      <c r="AD815" s="4" t="s">
        <v>12042</v>
      </c>
      <c r="AE815" s="4" t="s">
        <v>12043</v>
      </c>
      <c r="AF815" s="4" t="s">
        <v>12044</v>
      </c>
      <c r="AG815" s="4" t="s">
        <v>12045</v>
      </c>
      <c r="AH815" s="8">
        <v>1</v>
      </c>
      <c r="AI815" s="4" t="s">
        <v>12046</v>
      </c>
      <c r="AJ815" s="4" t="s">
        <v>12047</v>
      </c>
      <c r="AK815" s="4" t="s">
        <v>59</v>
      </c>
      <c r="AL815" s="4" t="s">
        <v>12006</v>
      </c>
      <c r="AM815" s="9">
        <v>0.25</v>
      </c>
      <c r="AN815" s="9">
        <v>0.5</v>
      </c>
      <c r="AO815" s="9">
        <v>0.75</v>
      </c>
      <c r="AP815" s="9">
        <v>1</v>
      </c>
      <c r="AQ815" s="6">
        <v>1.014</v>
      </c>
      <c r="AR815" s="5" t="s">
        <v>12007</v>
      </c>
      <c r="AS815" s="5" t="s">
        <v>12048</v>
      </c>
      <c r="AT815" s="4" t="s">
        <v>12049</v>
      </c>
      <c r="AU815" s="4" t="s">
        <v>12050</v>
      </c>
      <c r="AV815" s="4" t="s">
        <v>12051</v>
      </c>
      <c r="AW815" s="4" t="s">
        <v>12015</v>
      </c>
      <c r="AX815" s="4" t="s">
        <v>12016</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7">
        <v>10000</v>
      </c>
    </row>
    <row r="816" spans="1:200" ht="15.75" hidden="1">
      <c r="A816" s="49" t="str">
        <f>B816&amp;COUNTIF($B$3:B816,B816)</f>
        <v>13C00110</v>
      </c>
      <c r="B816" s="3" t="s">
        <v>11886</v>
      </c>
      <c r="C816" s="4" t="s">
        <v>12052</v>
      </c>
      <c r="D816" s="4" t="s">
        <v>11888</v>
      </c>
      <c r="E816" s="4" t="s">
        <v>11889</v>
      </c>
      <c r="F816" s="4" t="s">
        <v>11890</v>
      </c>
      <c r="G816" s="4" t="s">
        <v>11993</v>
      </c>
      <c r="H816" s="3" t="s">
        <v>345</v>
      </c>
      <c r="I816" s="4" t="s">
        <v>346</v>
      </c>
      <c r="J816" s="4" t="s">
        <v>347</v>
      </c>
      <c r="K816" s="5" t="s">
        <v>12053</v>
      </c>
      <c r="L816" s="6">
        <v>6</v>
      </c>
      <c r="M816" s="5" t="s">
        <v>129</v>
      </c>
      <c r="N816" s="88" t="s">
        <v>528</v>
      </c>
      <c r="O816" s="4" t="s">
        <v>153</v>
      </c>
      <c r="P816" s="88" t="s">
        <v>497</v>
      </c>
      <c r="Q816" s="4" t="s">
        <v>217</v>
      </c>
      <c r="R816" s="88" t="s">
        <v>1593</v>
      </c>
      <c r="S816" s="4" t="s">
        <v>286</v>
      </c>
      <c r="T816" s="66" t="str">
        <f t="shared" si="12"/>
        <v xml:space="preserve">10. Reducción de las desigualdades </v>
      </c>
      <c r="U816" s="88" t="s">
        <v>349</v>
      </c>
      <c r="V816" s="4" t="s">
        <v>350</v>
      </c>
      <c r="W816" s="88" t="s">
        <v>351</v>
      </c>
      <c r="X816" s="4" t="s">
        <v>352</v>
      </c>
      <c r="Y816" s="88" t="s">
        <v>353</v>
      </c>
      <c r="Z816" s="4" t="s">
        <v>354</v>
      </c>
      <c r="AA816" s="52" t="s">
        <v>1351</v>
      </c>
      <c r="AB816" s="3" t="s">
        <v>2510</v>
      </c>
      <c r="AC816" s="4" t="s">
        <v>355</v>
      </c>
      <c r="AD816" s="4" t="s">
        <v>356</v>
      </c>
      <c r="AE816" s="4" t="s">
        <v>357</v>
      </c>
      <c r="AF816" s="4" t="s">
        <v>358</v>
      </c>
      <c r="AG816" s="4" t="s">
        <v>359</v>
      </c>
      <c r="AH816" s="8">
        <v>1</v>
      </c>
      <c r="AI816" s="4" t="s">
        <v>360</v>
      </c>
      <c r="AJ816" s="4" t="s">
        <v>361</v>
      </c>
      <c r="AK816" s="4" t="s">
        <v>59</v>
      </c>
      <c r="AL816" s="4" t="s">
        <v>362</v>
      </c>
      <c r="AM816" s="3">
        <v>0</v>
      </c>
      <c r="AN816" s="3">
        <v>0.5</v>
      </c>
      <c r="AO816" s="3">
        <v>1</v>
      </c>
      <c r="AP816" s="3">
        <v>1</v>
      </c>
      <c r="AQ816" s="3">
        <v>1</v>
      </c>
      <c r="AR816" s="4" t="s">
        <v>363</v>
      </c>
      <c r="AS816" s="4" t="s">
        <v>364</v>
      </c>
      <c r="AT816" s="4" t="s">
        <v>362</v>
      </c>
      <c r="AU816" s="4" t="s">
        <v>362</v>
      </c>
      <c r="AV816" s="49"/>
      <c r="AW816" s="49"/>
      <c r="AX816" s="49"/>
      <c r="AY816" s="49"/>
      <c r="AZ816" s="49"/>
      <c r="BA816" s="49"/>
      <c r="BB816" s="49"/>
      <c r="BC816" s="49"/>
      <c r="BD816" s="49"/>
      <c r="BE816" s="49"/>
      <c r="BF816" s="49"/>
      <c r="BG816" s="49"/>
      <c r="BH816" s="49"/>
      <c r="BI816" s="49"/>
      <c r="BJ816" s="49"/>
      <c r="BK816" s="49"/>
      <c r="BL816" s="49"/>
      <c r="BM816" s="49"/>
      <c r="BN816" s="49"/>
      <c r="BO816" s="49"/>
      <c r="BP816" s="49"/>
      <c r="BQ816" s="49"/>
      <c r="BR816" s="49"/>
      <c r="BS816" s="49"/>
      <c r="BT816" s="49"/>
      <c r="BU816" s="49"/>
      <c r="BV816" s="49"/>
      <c r="BY816" s="67">
        <v>707928</v>
      </c>
    </row>
    <row r="817" spans="1:200" ht="15.75" hidden="1">
      <c r="A817" s="49" t="str">
        <f>B817&amp;COUNTIF($B$3:B817,B817)</f>
        <v>13PDEA1</v>
      </c>
      <c r="B817" s="3" t="s">
        <v>12054</v>
      </c>
      <c r="C817" s="4" t="s">
        <v>12055</v>
      </c>
      <c r="D817" s="4" t="s">
        <v>12056</v>
      </c>
      <c r="E817" s="4" t="s">
        <v>12057</v>
      </c>
      <c r="F817" s="4" t="s">
        <v>12058</v>
      </c>
      <c r="G817" s="4" t="s">
        <v>12059</v>
      </c>
      <c r="H817" s="3" t="s">
        <v>12115</v>
      </c>
      <c r="I817" s="4" t="s">
        <v>12116</v>
      </c>
      <c r="J817" s="4" t="s">
        <v>12059</v>
      </c>
      <c r="K817" s="5" t="s">
        <v>12117</v>
      </c>
      <c r="L817" s="6">
        <v>6</v>
      </c>
      <c r="M817" s="5" t="s">
        <v>129</v>
      </c>
      <c r="N817" s="88" t="s">
        <v>349</v>
      </c>
      <c r="O817" s="4" t="s">
        <v>152</v>
      </c>
      <c r="P817" s="88" t="s">
        <v>497</v>
      </c>
      <c r="Q817" s="4" t="s">
        <v>213</v>
      </c>
      <c r="R817" s="88">
        <v>16</v>
      </c>
      <c r="S817" s="4" t="s">
        <v>31</v>
      </c>
      <c r="T817" s="66" t="str">
        <f t="shared" si="12"/>
        <v>16. Paz, justicia e instituciones sólidas</v>
      </c>
      <c r="U817" s="88" t="s">
        <v>349</v>
      </c>
      <c r="V817" s="4" t="s">
        <v>350</v>
      </c>
      <c r="W817" s="88" t="s">
        <v>498</v>
      </c>
      <c r="X817" s="4" t="s">
        <v>693</v>
      </c>
      <c r="Y817" s="88" t="s">
        <v>528</v>
      </c>
      <c r="Z817" s="4" t="s">
        <v>694</v>
      </c>
      <c r="AA817" s="52" t="s">
        <v>15457</v>
      </c>
      <c r="AB817" s="3" t="s">
        <v>695</v>
      </c>
      <c r="AC817" s="4" t="s">
        <v>206</v>
      </c>
      <c r="AD817" s="4" t="s">
        <v>12118</v>
      </c>
      <c r="AE817" s="4" t="s">
        <v>12062</v>
      </c>
      <c r="AF817" s="4" t="s">
        <v>12119</v>
      </c>
      <c r="AG817" s="4" t="s">
        <v>12120</v>
      </c>
      <c r="AH817" s="8">
        <v>0.1</v>
      </c>
      <c r="AI817" s="4" t="s">
        <v>12121</v>
      </c>
      <c r="AJ817" s="4" t="s">
        <v>12122</v>
      </c>
      <c r="AK817" s="4" t="s">
        <v>59</v>
      </c>
      <c r="AL817" s="4" t="s">
        <v>12123</v>
      </c>
      <c r="AM817" s="9">
        <v>0.01</v>
      </c>
      <c r="AN817" s="9">
        <v>0.03</v>
      </c>
      <c r="AO817" s="9">
        <v>0.06</v>
      </c>
      <c r="AP817" s="9">
        <v>0.1</v>
      </c>
      <c r="AQ817" s="6">
        <v>0.3</v>
      </c>
      <c r="AR817" s="5" t="s">
        <v>12124</v>
      </c>
      <c r="AS817" s="5" t="s">
        <v>12125</v>
      </c>
      <c r="AT817" s="4" t="s">
        <v>12070</v>
      </c>
      <c r="AU817" s="4" t="s">
        <v>12071</v>
      </c>
      <c r="AV817" s="4" t="s">
        <v>12126</v>
      </c>
      <c r="AW817" s="4" t="s">
        <v>12127</v>
      </c>
      <c r="AX817" s="4" t="s">
        <v>12128</v>
      </c>
      <c r="AY817" s="4" t="s">
        <v>12129</v>
      </c>
      <c r="AZ817" s="4" t="s">
        <v>12130</v>
      </c>
      <c r="BA817" s="4" t="s">
        <v>12131</v>
      </c>
      <c r="BB817" s="4" t="s">
        <v>229</v>
      </c>
      <c r="BC817" s="4" t="s">
        <v>229</v>
      </c>
      <c r="BD817" s="4" t="s">
        <v>229</v>
      </c>
      <c r="BE817" s="4" t="s">
        <v>229</v>
      </c>
      <c r="BF817" s="4" t="s">
        <v>229</v>
      </c>
      <c r="BG817" s="4" t="s">
        <v>229</v>
      </c>
      <c r="BH817" s="4" t="s">
        <v>229</v>
      </c>
      <c r="BI817" s="4" t="s">
        <v>229</v>
      </c>
      <c r="BJ817" s="4" t="s">
        <v>229</v>
      </c>
      <c r="BK817" s="4" t="s">
        <v>229</v>
      </c>
      <c r="BL817" s="4" t="s">
        <v>229</v>
      </c>
      <c r="BM817" s="4" t="s">
        <v>229</v>
      </c>
      <c r="BN817" s="4" t="s">
        <v>229</v>
      </c>
      <c r="BO817" s="4" t="s">
        <v>229</v>
      </c>
      <c r="BP817" s="4" t="s">
        <v>229</v>
      </c>
      <c r="BQ817" s="4" t="s">
        <v>229</v>
      </c>
      <c r="BR817" s="4" t="s">
        <v>229</v>
      </c>
      <c r="BS817" s="4" t="s">
        <v>229</v>
      </c>
      <c r="BT817" s="4" t="s">
        <v>229</v>
      </c>
      <c r="BU817" s="4" t="s">
        <v>229</v>
      </c>
      <c r="BV817" s="4" t="s">
        <v>229</v>
      </c>
      <c r="BY817" s="67">
        <v>5052383</v>
      </c>
    </row>
    <row r="818" spans="1:200" ht="15.75" hidden="1">
      <c r="A818" s="49" t="str">
        <f>B818&amp;COUNTIF($B$3:B818,B818)</f>
        <v>13PDEA2</v>
      </c>
      <c r="B818" s="3" t="s">
        <v>12054</v>
      </c>
      <c r="C818" s="4" t="s">
        <v>12055</v>
      </c>
      <c r="D818" s="4" t="s">
        <v>12056</v>
      </c>
      <c r="E818" s="4" t="s">
        <v>12057</v>
      </c>
      <c r="F818" s="4" t="s">
        <v>12058</v>
      </c>
      <c r="G818" s="4" t="s">
        <v>12059</v>
      </c>
      <c r="H818" s="3" t="s">
        <v>14</v>
      </c>
      <c r="I818" s="4" t="s">
        <v>16</v>
      </c>
      <c r="J818" s="4" t="s">
        <v>12104</v>
      </c>
      <c r="K818" s="5" t="s">
        <v>12105</v>
      </c>
      <c r="L818" s="6">
        <v>6</v>
      </c>
      <c r="M818" s="5" t="s">
        <v>129</v>
      </c>
      <c r="N818" s="88" t="s">
        <v>528</v>
      </c>
      <c r="O818" s="5" t="s">
        <v>153</v>
      </c>
      <c r="P818" s="88" t="s">
        <v>349</v>
      </c>
      <c r="Q818" s="5" t="s">
        <v>218</v>
      </c>
      <c r="R818" s="88" t="s">
        <v>1593</v>
      </c>
      <c r="S818" s="4" t="s">
        <v>286</v>
      </c>
      <c r="T818" s="66" t="str">
        <f t="shared" si="12"/>
        <v xml:space="preserve">10. Reducción de las desigualdades </v>
      </c>
      <c r="U818" s="88" t="s">
        <v>349</v>
      </c>
      <c r="V818" s="4" t="s">
        <v>350</v>
      </c>
      <c r="W818" s="88" t="s">
        <v>498</v>
      </c>
      <c r="X818" s="4" t="s">
        <v>693</v>
      </c>
      <c r="Y818" s="88" t="s">
        <v>528</v>
      </c>
      <c r="Z818" s="4" t="s">
        <v>694</v>
      </c>
      <c r="AA818" s="52" t="s">
        <v>15457</v>
      </c>
      <c r="AB818" s="3" t="s">
        <v>42</v>
      </c>
      <c r="AC818" s="4" t="s">
        <v>44</v>
      </c>
      <c r="AD818" s="4" t="s">
        <v>12106</v>
      </c>
      <c r="AE818" s="4" t="s">
        <v>12107</v>
      </c>
      <c r="AF818" s="4" t="s">
        <v>12108</v>
      </c>
      <c r="AG818" s="4" t="s">
        <v>12109</v>
      </c>
      <c r="AH818" s="6">
        <v>56</v>
      </c>
      <c r="AI818" s="4" t="s">
        <v>12110</v>
      </c>
      <c r="AJ818" s="4" t="s">
        <v>12111</v>
      </c>
      <c r="AK818" s="4" t="s">
        <v>403</v>
      </c>
      <c r="AL818" s="4" t="s">
        <v>12112</v>
      </c>
      <c r="AM818" s="6">
        <v>56</v>
      </c>
      <c r="AN818" s="6">
        <v>56</v>
      </c>
      <c r="AO818" s="6">
        <v>56</v>
      </c>
      <c r="AP818" s="6">
        <v>56</v>
      </c>
      <c r="AQ818" s="6">
        <v>56</v>
      </c>
      <c r="AR818" s="5" t="s">
        <v>12113</v>
      </c>
      <c r="AS818" s="5" t="s">
        <v>12114</v>
      </c>
      <c r="AT818" s="4" t="s">
        <v>12092</v>
      </c>
      <c r="AU818" s="4" t="s">
        <v>8180</v>
      </c>
      <c r="AV818" s="4" t="s">
        <v>229</v>
      </c>
      <c r="AW818" s="4" t="s">
        <v>229</v>
      </c>
      <c r="AX818" s="4" t="s">
        <v>229</v>
      </c>
      <c r="AY818" s="4" t="s">
        <v>229</v>
      </c>
      <c r="AZ818" s="4" t="s">
        <v>229</v>
      </c>
      <c r="BA818" s="4" t="s">
        <v>229</v>
      </c>
      <c r="BB818" s="4" t="s">
        <v>229</v>
      </c>
      <c r="BC818" s="4" t="s">
        <v>229</v>
      </c>
      <c r="BD818" s="4" t="s">
        <v>229</v>
      </c>
      <c r="BE818" s="4" t="s">
        <v>229</v>
      </c>
      <c r="BF818" s="4" t="s">
        <v>229</v>
      </c>
      <c r="BG818" s="4" t="s">
        <v>229</v>
      </c>
      <c r="BH818" s="4" t="s">
        <v>229</v>
      </c>
      <c r="BI818" s="4" t="s">
        <v>229</v>
      </c>
      <c r="BJ818" s="4" t="s">
        <v>229</v>
      </c>
      <c r="BK818" s="4" t="s">
        <v>229</v>
      </c>
      <c r="BL818" s="4" t="s">
        <v>229</v>
      </c>
      <c r="BM818" s="4" t="s">
        <v>229</v>
      </c>
      <c r="BN818" s="4" t="s">
        <v>229</v>
      </c>
      <c r="BO818" s="4" t="s">
        <v>229</v>
      </c>
      <c r="BP818" s="4" t="s">
        <v>229</v>
      </c>
      <c r="BQ818" s="4" t="s">
        <v>229</v>
      </c>
      <c r="BR818" s="4" t="s">
        <v>229</v>
      </c>
      <c r="BS818" s="4" t="s">
        <v>229</v>
      </c>
      <c r="BT818" s="4" t="s">
        <v>229</v>
      </c>
      <c r="BU818" s="4" t="s">
        <v>229</v>
      </c>
      <c r="BV818" s="4" t="s">
        <v>229</v>
      </c>
      <c r="BW818" t="s">
        <v>120</v>
      </c>
      <c r="BY818" s="67">
        <v>20915311.93</v>
      </c>
    </row>
    <row r="819" spans="1:200" ht="15.75" hidden="1">
      <c r="A819" s="49" t="str">
        <f>B819&amp;COUNTIF($B$3:B819,B819)</f>
        <v>13PDEA3</v>
      </c>
      <c r="B819" s="3" t="s">
        <v>12054</v>
      </c>
      <c r="C819" s="4" t="s">
        <v>12055</v>
      </c>
      <c r="D819" s="4" t="s">
        <v>12056</v>
      </c>
      <c r="E819" s="4" t="s">
        <v>12057</v>
      </c>
      <c r="F819" s="4" t="s">
        <v>12058</v>
      </c>
      <c r="G819" s="4" t="s">
        <v>12059</v>
      </c>
      <c r="H819" s="3" t="s">
        <v>231</v>
      </c>
      <c r="I819" s="4" t="s">
        <v>232</v>
      </c>
      <c r="J819" s="4" t="s">
        <v>12093</v>
      </c>
      <c r="K819" s="5" t="s">
        <v>12094</v>
      </c>
      <c r="L819" s="6">
        <v>6</v>
      </c>
      <c r="M819" s="5" t="s">
        <v>129</v>
      </c>
      <c r="N819" s="88" t="s">
        <v>498</v>
      </c>
      <c r="O819" s="4" t="s">
        <v>155</v>
      </c>
      <c r="P819" s="88" t="s">
        <v>497</v>
      </c>
      <c r="Q819" s="4" t="s">
        <v>221</v>
      </c>
      <c r="R819" s="88">
        <v>16</v>
      </c>
      <c r="S819" s="4" t="s">
        <v>31</v>
      </c>
      <c r="T819" s="66" t="str">
        <f t="shared" si="12"/>
        <v>16. Paz, justicia e instituciones sólidas</v>
      </c>
      <c r="U819" s="88" t="s">
        <v>497</v>
      </c>
      <c r="V819" s="4" t="s">
        <v>34</v>
      </c>
      <c r="W819" s="88" t="s">
        <v>3581</v>
      </c>
      <c r="X819" s="4" t="s">
        <v>235</v>
      </c>
      <c r="Y819" s="88" t="s">
        <v>349</v>
      </c>
      <c r="Z819" s="4" t="s">
        <v>236</v>
      </c>
      <c r="AA819" s="52" t="s">
        <v>15449</v>
      </c>
      <c r="AB819" s="3" t="s">
        <v>237</v>
      </c>
      <c r="AC819" s="4" t="s">
        <v>238</v>
      </c>
      <c r="AD819" s="4" t="s">
        <v>12095</v>
      </c>
      <c r="AE819" s="4" t="s">
        <v>12096</v>
      </c>
      <c r="AF819" s="4" t="s">
        <v>12097</v>
      </c>
      <c r="AG819" s="4" t="s">
        <v>12098</v>
      </c>
      <c r="AH819" s="6">
        <v>1</v>
      </c>
      <c r="AI819" s="4" t="s">
        <v>12099</v>
      </c>
      <c r="AJ819" s="4" t="s">
        <v>12100</v>
      </c>
      <c r="AK819" s="4" t="s">
        <v>403</v>
      </c>
      <c r="AL819" s="4" t="s">
        <v>12101</v>
      </c>
      <c r="AM819" s="8">
        <v>0</v>
      </c>
      <c r="AN819" s="8">
        <v>0</v>
      </c>
      <c r="AO819" s="8">
        <v>1</v>
      </c>
      <c r="AP819" s="8">
        <v>1</v>
      </c>
      <c r="AQ819" s="6">
        <v>2</v>
      </c>
      <c r="AR819" s="5" t="s">
        <v>12102</v>
      </c>
      <c r="AS819" s="5" t="s">
        <v>12103</v>
      </c>
      <c r="AT819" s="4" t="s">
        <v>12092</v>
      </c>
      <c r="AU819" s="4" t="s">
        <v>8180</v>
      </c>
      <c r="AV819" s="4" t="s">
        <v>229</v>
      </c>
      <c r="AW819" s="4" t="s">
        <v>229</v>
      </c>
      <c r="AX819" s="4" t="s">
        <v>229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W819" t="s">
        <v>120</v>
      </c>
      <c r="BY819" s="67">
        <v>80000</v>
      </c>
    </row>
    <row r="820" spans="1:200" ht="15.75" hidden="1">
      <c r="A820" s="49" t="str">
        <f>B820&amp;COUNTIF($B$3:B820,B820)</f>
        <v>13PDEA4</v>
      </c>
      <c r="B820" s="3" t="s">
        <v>12054</v>
      </c>
      <c r="C820" s="4" t="s">
        <v>12055</v>
      </c>
      <c r="D820" s="4" t="s">
        <v>12056</v>
      </c>
      <c r="E820" s="4" t="s">
        <v>12057</v>
      </c>
      <c r="F820" s="4" t="s">
        <v>12058</v>
      </c>
      <c r="G820" s="4" t="s">
        <v>12059</v>
      </c>
      <c r="H820" s="3" t="s">
        <v>248</v>
      </c>
      <c r="I820" s="4" t="s">
        <v>249</v>
      </c>
      <c r="J820" s="4" t="s">
        <v>12080</v>
      </c>
      <c r="K820" s="5" t="s">
        <v>12081</v>
      </c>
      <c r="L820" s="6">
        <v>6</v>
      </c>
      <c r="M820" s="5" t="s">
        <v>129</v>
      </c>
      <c r="N820" s="88">
        <v>3</v>
      </c>
      <c r="O820" s="5" t="s">
        <v>153</v>
      </c>
      <c r="P820" s="88">
        <v>2</v>
      </c>
      <c r="Q820" s="5" t="s">
        <v>218</v>
      </c>
      <c r="R820" s="88">
        <v>16</v>
      </c>
      <c r="S820" s="4" t="s">
        <v>31</v>
      </c>
      <c r="T820" s="66" t="str">
        <f t="shared" si="12"/>
        <v>16. Paz, justicia e instituciones sólidas</v>
      </c>
      <c r="U820" s="88" t="s">
        <v>528</v>
      </c>
      <c r="V820" s="4" t="s">
        <v>34</v>
      </c>
      <c r="W820" s="88" t="s">
        <v>4738</v>
      </c>
      <c r="X820" s="4" t="s">
        <v>37</v>
      </c>
      <c r="Y820" s="88" t="s">
        <v>528</v>
      </c>
      <c r="Z820" s="4" t="s">
        <v>252</v>
      </c>
      <c r="AA820" s="52" t="s">
        <v>15486</v>
      </c>
      <c r="AB820" s="3" t="s">
        <v>253</v>
      </c>
      <c r="AC820" s="4" t="s">
        <v>254</v>
      </c>
      <c r="AD820" s="4" t="s">
        <v>12082</v>
      </c>
      <c r="AE820" s="4" t="s">
        <v>12083</v>
      </c>
      <c r="AF820" s="4" t="s">
        <v>12084</v>
      </c>
      <c r="AG820" s="4" t="s">
        <v>12085</v>
      </c>
      <c r="AH820" s="6">
        <v>1</v>
      </c>
      <c r="AI820" s="4" t="s">
        <v>12086</v>
      </c>
      <c r="AJ820" s="4" t="s">
        <v>12087</v>
      </c>
      <c r="AK820" s="4" t="s">
        <v>844</v>
      </c>
      <c r="AL820" s="4" t="s">
        <v>12088</v>
      </c>
      <c r="AM820" s="6">
        <v>1</v>
      </c>
      <c r="AN820" s="6">
        <v>1</v>
      </c>
      <c r="AO820" s="6">
        <v>1</v>
      </c>
      <c r="AP820" s="6">
        <v>1</v>
      </c>
      <c r="AQ820" s="3" t="s">
        <v>12089</v>
      </c>
      <c r="AR820" s="5" t="s">
        <v>12090</v>
      </c>
      <c r="AS820" s="5" t="s">
        <v>12091</v>
      </c>
      <c r="AT820" s="4" t="s">
        <v>12092</v>
      </c>
      <c r="AU820" s="4" t="s">
        <v>8180</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7">
        <v>8181674</v>
      </c>
    </row>
    <row r="821" spans="1:200" ht="15.75" hidden="1">
      <c r="A821" s="49" t="str">
        <f>B821&amp;COUNTIF($B$3:B821,B821)</f>
        <v>13PDEA5</v>
      </c>
      <c r="B821" s="3" t="s">
        <v>12054</v>
      </c>
      <c r="C821" s="4" t="s">
        <v>12055</v>
      </c>
      <c r="D821" s="4" t="s">
        <v>12056</v>
      </c>
      <c r="E821" s="4" t="s">
        <v>12057</v>
      </c>
      <c r="F821" s="4" t="s">
        <v>12058</v>
      </c>
      <c r="G821" s="4" t="s">
        <v>12059</v>
      </c>
      <c r="H821" s="3" t="s">
        <v>263</v>
      </c>
      <c r="I821" s="4" t="s">
        <v>264</v>
      </c>
      <c r="J821" s="4" t="s">
        <v>12059</v>
      </c>
      <c r="K821" s="5" t="s">
        <v>12072</v>
      </c>
      <c r="L821" s="6">
        <v>6</v>
      </c>
      <c r="M821" s="5" t="s">
        <v>129</v>
      </c>
      <c r="N821" s="88" t="s">
        <v>840</v>
      </c>
      <c r="O821" s="4" t="s">
        <v>12073</v>
      </c>
      <c r="P821" s="88" t="s">
        <v>497</v>
      </c>
      <c r="Q821" s="4" t="s">
        <v>219</v>
      </c>
      <c r="R821" s="88">
        <v>5</v>
      </c>
      <c r="S821" s="4" t="s">
        <v>268</v>
      </c>
      <c r="T821" s="66" t="str">
        <f t="shared" si="12"/>
        <v xml:space="preserve">5. Igualdad de género </v>
      </c>
      <c r="U821" s="88" t="s">
        <v>497</v>
      </c>
      <c r="V821" s="4" t="s">
        <v>34</v>
      </c>
      <c r="W821" s="88" t="s">
        <v>349</v>
      </c>
      <c r="X821" s="4" t="s">
        <v>269</v>
      </c>
      <c r="Y821" s="88" t="s">
        <v>840</v>
      </c>
      <c r="Z821" s="4" t="s">
        <v>270</v>
      </c>
      <c r="AA821" s="52" t="s">
        <v>15450</v>
      </c>
      <c r="AB821" s="3" t="s">
        <v>271</v>
      </c>
      <c r="AC821" s="4" t="s">
        <v>272</v>
      </c>
      <c r="AD821" s="4" t="s">
        <v>12074</v>
      </c>
      <c r="AE821" s="4" t="s">
        <v>12062</v>
      </c>
      <c r="AF821" s="4" t="s">
        <v>12075</v>
      </c>
      <c r="AG821" s="4" t="s">
        <v>12076</v>
      </c>
      <c r="AH821" s="8">
        <v>1</v>
      </c>
      <c r="AI821" s="4" t="s">
        <v>12077</v>
      </c>
      <c r="AJ821" s="4" t="s">
        <v>12066</v>
      </c>
      <c r="AK821" s="4" t="s">
        <v>59</v>
      </c>
      <c r="AL821" s="4" t="s">
        <v>12067</v>
      </c>
      <c r="AM821" s="9">
        <v>0.1</v>
      </c>
      <c r="AN821" s="9">
        <v>0.5</v>
      </c>
      <c r="AO821" s="9">
        <v>0.9</v>
      </c>
      <c r="AP821" s="9">
        <v>1</v>
      </c>
      <c r="AQ821" s="6">
        <v>1.2</v>
      </c>
      <c r="AR821" s="5" t="s">
        <v>12078</v>
      </c>
      <c r="AS821" s="5" t="s">
        <v>12079</v>
      </c>
      <c r="AT821" s="4" t="s">
        <v>12070</v>
      </c>
      <c r="AU821" s="4" t="s">
        <v>12071</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7">
        <v>255000</v>
      </c>
    </row>
    <row r="822" spans="1:200" s="22" customFormat="1" ht="15.75" hidden="1">
      <c r="A822" s="49" t="str">
        <f>B822&amp;COUNTIF($B$3:B822,B822)</f>
        <v>13PDEA6</v>
      </c>
      <c r="B822" s="3" t="s">
        <v>12054</v>
      </c>
      <c r="C822" s="4" t="s">
        <v>12055</v>
      </c>
      <c r="D822" s="4" t="s">
        <v>12056</v>
      </c>
      <c r="E822" s="4" t="s">
        <v>12057</v>
      </c>
      <c r="F822" s="4" t="s">
        <v>12058</v>
      </c>
      <c r="G822" s="4" t="s">
        <v>12059</v>
      </c>
      <c r="H822" s="3" t="s">
        <v>282</v>
      </c>
      <c r="I822" s="4" t="s">
        <v>283</v>
      </c>
      <c r="J822" s="4" t="s">
        <v>12059</v>
      </c>
      <c r="K822" s="5" t="s">
        <v>12060</v>
      </c>
      <c r="L822" s="6">
        <v>6</v>
      </c>
      <c r="M822" s="5" t="s">
        <v>129</v>
      </c>
      <c r="N822" s="88" t="s">
        <v>528</v>
      </c>
      <c r="O822" s="5" t="s">
        <v>153</v>
      </c>
      <c r="P822" s="88" t="s">
        <v>497</v>
      </c>
      <c r="Q822" s="5" t="s">
        <v>217</v>
      </c>
      <c r="R822" s="88">
        <v>10</v>
      </c>
      <c r="S822" s="4" t="s">
        <v>286</v>
      </c>
      <c r="T822" s="66" t="str">
        <f t="shared" si="12"/>
        <v xml:space="preserve">10. Reducción de las desigualdades </v>
      </c>
      <c r="U822" s="88" t="s">
        <v>497</v>
      </c>
      <c r="V822" s="4" t="s">
        <v>34</v>
      </c>
      <c r="W822" s="88" t="s">
        <v>349</v>
      </c>
      <c r="X822" s="4" t="s">
        <v>269</v>
      </c>
      <c r="Y822" s="88" t="s">
        <v>840</v>
      </c>
      <c r="Z822" s="4" t="s">
        <v>270</v>
      </c>
      <c r="AA822" s="52" t="s">
        <v>15450</v>
      </c>
      <c r="AB822" s="3" t="s">
        <v>287</v>
      </c>
      <c r="AC822" s="4" t="s">
        <v>288</v>
      </c>
      <c r="AD822" s="4" t="s">
        <v>12061</v>
      </c>
      <c r="AE822" s="4" t="s">
        <v>12062</v>
      </c>
      <c r="AF822" s="4" t="s">
        <v>12063</v>
      </c>
      <c r="AG822" s="4" t="s">
        <v>12064</v>
      </c>
      <c r="AH822" s="8">
        <v>1</v>
      </c>
      <c r="AI822" s="4" t="s">
        <v>12065</v>
      </c>
      <c r="AJ822" s="4" t="s">
        <v>12066</v>
      </c>
      <c r="AK822" s="4" t="s">
        <v>59</v>
      </c>
      <c r="AL822" s="4" t="s">
        <v>12067</v>
      </c>
      <c r="AM822" s="9">
        <v>0.1</v>
      </c>
      <c r="AN822" s="9">
        <v>0.5</v>
      </c>
      <c r="AO822" s="9">
        <v>0.9</v>
      </c>
      <c r="AP822" s="9">
        <v>1</v>
      </c>
      <c r="AQ822" s="6">
        <v>1.2</v>
      </c>
      <c r="AR822" s="5" t="s">
        <v>12068</v>
      </c>
      <c r="AS822" s="5" t="s">
        <v>12069</v>
      </c>
      <c r="AT822" s="4" t="s">
        <v>12070</v>
      </c>
      <c r="AU822" s="4" t="s">
        <v>12071</v>
      </c>
      <c r="AV822" s="4" t="s">
        <v>229</v>
      </c>
      <c r="AW822" s="4" t="s">
        <v>229</v>
      </c>
      <c r="AX822" s="4" t="s">
        <v>229</v>
      </c>
      <c r="AY822" s="4" t="s">
        <v>229</v>
      </c>
      <c r="AZ822" s="4" t="s">
        <v>229</v>
      </c>
      <c r="BA822" s="4" t="s">
        <v>229</v>
      </c>
      <c r="BB822" s="4" t="s">
        <v>229</v>
      </c>
      <c r="BC822" s="4" t="s">
        <v>229</v>
      </c>
      <c r="BD822" s="4" t="s">
        <v>229</v>
      </c>
      <c r="BE822" s="4" t="s">
        <v>229</v>
      </c>
      <c r="BF822" s="4" t="s">
        <v>229</v>
      </c>
      <c r="BG822" s="4" t="s">
        <v>229</v>
      </c>
      <c r="BH822" s="4" t="s">
        <v>229</v>
      </c>
      <c r="BI822" s="4" t="s">
        <v>229</v>
      </c>
      <c r="BJ822" s="4" t="s">
        <v>229</v>
      </c>
      <c r="BK822" s="4" t="s">
        <v>229</v>
      </c>
      <c r="BL822" s="4" t="s">
        <v>229</v>
      </c>
      <c r="BM822" s="4" t="s">
        <v>229</v>
      </c>
      <c r="BN822" s="4" t="s">
        <v>229</v>
      </c>
      <c r="BO822" s="4" t="s">
        <v>229</v>
      </c>
      <c r="BP822" s="4" t="s">
        <v>229</v>
      </c>
      <c r="BQ822" s="4" t="s">
        <v>229</v>
      </c>
      <c r="BR822" s="4" t="s">
        <v>229</v>
      </c>
      <c r="BS822" s="4" t="s">
        <v>229</v>
      </c>
      <c r="BT822" s="4" t="s">
        <v>229</v>
      </c>
      <c r="BU822" s="4" t="s">
        <v>229</v>
      </c>
      <c r="BV822" s="4" t="s">
        <v>229</v>
      </c>
      <c r="BW822" s="49"/>
      <c r="BX822" s="49"/>
      <c r="BY822" s="67">
        <v>255000</v>
      </c>
      <c r="BZ822" s="49"/>
      <c r="CA822" s="49"/>
      <c r="CB822" s="49"/>
      <c r="CC822" s="49"/>
      <c r="CD822" s="49"/>
      <c r="CE822" s="49"/>
      <c r="CF822" s="49"/>
      <c r="CG822" s="49"/>
      <c r="CH822" s="49"/>
      <c r="CI822" s="49"/>
      <c r="CJ822" s="49"/>
      <c r="CK822" s="49"/>
      <c r="CL822" s="49"/>
      <c r="CM822" s="49"/>
      <c r="CN822" s="49"/>
      <c r="CO822" s="49"/>
      <c r="CP822" s="49"/>
      <c r="CQ822" s="49"/>
      <c r="CR822" s="49"/>
      <c r="CS822" s="49"/>
      <c r="CT822" s="49"/>
      <c r="CU822" s="49"/>
      <c r="CV822" s="49"/>
      <c r="CW822" s="49"/>
      <c r="CX822" s="49"/>
      <c r="CY822" s="49"/>
      <c r="CZ822" s="49"/>
      <c r="DA822" s="49"/>
      <c r="DB822" s="49"/>
      <c r="DC822" s="49"/>
      <c r="DD822" s="49"/>
      <c r="DE822" s="49"/>
      <c r="DF822" s="49"/>
      <c r="DG822" s="49"/>
      <c r="DH822" s="49"/>
      <c r="DI822" s="49"/>
      <c r="DJ822" s="49"/>
      <c r="DK822" s="49"/>
      <c r="DL822" s="49"/>
      <c r="DM822" s="49"/>
      <c r="DN822" s="49"/>
      <c r="DO822" s="49"/>
      <c r="DP822" s="49"/>
      <c r="DQ822" s="49"/>
      <c r="DR822" s="49"/>
      <c r="DS822" s="49"/>
      <c r="DT822" s="49"/>
      <c r="DU822" s="49"/>
      <c r="DV822" s="49"/>
      <c r="DW822" s="49"/>
      <c r="DX822" s="49"/>
      <c r="DY822" s="49"/>
      <c r="DZ822" s="49"/>
      <c r="EA822" s="49"/>
      <c r="EB822" s="49"/>
      <c r="EC822" s="49"/>
      <c r="ED822" s="49"/>
      <c r="EE822" s="49"/>
      <c r="EF822" s="49"/>
      <c r="EG822" s="49"/>
      <c r="EH822" s="49"/>
      <c r="EI822" s="49"/>
      <c r="EJ822" s="49"/>
      <c r="EK822" s="49"/>
      <c r="EL822" s="49"/>
      <c r="EM822" s="49"/>
      <c r="EN822" s="49"/>
      <c r="EO822" s="49"/>
      <c r="EP822" s="49"/>
      <c r="EQ822" s="49"/>
      <c r="ER822" s="49"/>
      <c r="ES822" s="49"/>
      <c r="ET822" s="49"/>
      <c r="EU822" s="49"/>
      <c r="EV822" s="49"/>
      <c r="EW822" s="49"/>
      <c r="EX822" s="49"/>
      <c r="EY822" s="49"/>
      <c r="EZ822" s="49"/>
      <c r="FA822" s="49"/>
      <c r="FB822" s="49"/>
      <c r="FC822" s="49"/>
      <c r="FD822" s="49"/>
      <c r="FE822" s="49"/>
      <c r="FF822" s="49"/>
      <c r="FG822" s="49"/>
      <c r="FH822" s="49"/>
      <c r="FI822" s="49"/>
      <c r="FJ822" s="49"/>
      <c r="FK822" s="49"/>
      <c r="FL822" s="49"/>
      <c r="FM822" s="49"/>
      <c r="FN822" s="49"/>
      <c r="FO822" s="49"/>
      <c r="FP822" s="49"/>
      <c r="FQ822" s="49"/>
      <c r="FR822" s="49"/>
      <c r="FS822" s="49"/>
      <c r="FT822" s="49"/>
      <c r="FU822" s="49"/>
      <c r="FV822" s="49"/>
      <c r="FW822" s="49"/>
      <c r="FX822" s="49"/>
      <c r="FY822" s="49"/>
      <c r="FZ822" s="49"/>
      <c r="GA822" s="49"/>
      <c r="GB822" s="49"/>
      <c r="GC822" s="49"/>
      <c r="GD822" s="49"/>
      <c r="GE822" s="49"/>
      <c r="GF822" s="49"/>
      <c r="GG822" s="49"/>
      <c r="GH822" s="49"/>
      <c r="GI822" s="49"/>
      <c r="GJ822" s="49"/>
      <c r="GK822" s="49"/>
      <c r="GL822" s="49"/>
      <c r="GM822" s="49"/>
      <c r="GN822" s="49"/>
      <c r="GO822" s="49"/>
      <c r="GP822" s="49"/>
      <c r="GQ822" s="49"/>
      <c r="GR822" s="49"/>
    </row>
    <row r="823" spans="1:200" s="22" customFormat="1" ht="15.75" hidden="1">
      <c r="A823" s="49" t="str">
        <f>B823&amp;COUNTIF($B$3:B823,B823)</f>
        <v>13PDEA7</v>
      </c>
      <c r="B823" s="3" t="s">
        <v>12054</v>
      </c>
      <c r="C823" s="4" t="s">
        <v>12132</v>
      </c>
      <c r="D823" s="4" t="s">
        <v>12056</v>
      </c>
      <c r="E823" s="4" t="s">
        <v>12057</v>
      </c>
      <c r="F823" s="4" t="s">
        <v>12058</v>
      </c>
      <c r="G823" s="4" t="s">
        <v>12059</v>
      </c>
      <c r="H823" s="3" t="s">
        <v>345</v>
      </c>
      <c r="I823" s="4" t="s">
        <v>346</v>
      </c>
      <c r="J823" s="4" t="s">
        <v>347</v>
      </c>
      <c r="K823" s="5" t="s">
        <v>12133</v>
      </c>
      <c r="L823" s="6">
        <v>6</v>
      </c>
      <c r="M823" s="5" t="s">
        <v>129</v>
      </c>
      <c r="N823" s="88" t="s">
        <v>840</v>
      </c>
      <c r="O823" s="5" t="s">
        <v>12073</v>
      </c>
      <c r="P823" s="88" t="s">
        <v>497</v>
      </c>
      <c r="Q823" s="5" t="s">
        <v>219</v>
      </c>
      <c r="R823" s="88" t="s">
        <v>1593</v>
      </c>
      <c r="S823" s="4" t="s">
        <v>286</v>
      </c>
      <c r="T823" s="66" t="str">
        <f t="shared" si="12"/>
        <v xml:space="preserve">10. Reducción de las desigualdades </v>
      </c>
      <c r="U823" s="88" t="s">
        <v>349</v>
      </c>
      <c r="V823" s="4" t="s">
        <v>350</v>
      </c>
      <c r="W823" s="88" t="s">
        <v>351</v>
      </c>
      <c r="X823" s="4" t="s">
        <v>352</v>
      </c>
      <c r="Y823" s="88" t="s">
        <v>353</v>
      </c>
      <c r="Z823" s="4" t="s">
        <v>354</v>
      </c>
      <c r="AA823" s="52" t="s">
        <v>1351</v>
      </c>
      <c r="AB823" s="3" t="s">
        <v>2510</v>
      </c>
      <c r="AC823" s="4" t="s">
        <v>355</v>
      </c>
      <c r="AD823" s="4" t="s">
        <v>356</v>
      </c>
      <c r="AE823" s="4" t="s">
        <v>357</v>
      </c>
      <c r="AF823" s="4" t="s">
        <v>358</v>
      </c>
      <c r="AG823" s="4" t="s">
        <v>359</v>
      </c>
      <c r="AH823" s="8">
        <v>1</v>
      </c>
      <c r="AI823" s="4" t="s">
        <v>360</v>
      </c>
      <c r="AJ823" s="4" t="s">
        <v>361</v>
      </c>
      <c r="AK823" s="4" t="s">
        <v>59</v>
      </c>
      <c r="AL823" s="4" t="s">
        <v>362</v>
      </c>
      <c r="AM823" s="3">
        <v>0</v>
      </c>
      <c r="AN823" s="3">
        <v>0.5</v>
      </c>
      <c r="AO823" s="3">
        <v>1</v>
      </c>
      <c r="AP823" s="3">
        <v>1</v>
      </c>
      <c r="AQ823" s="3">
        <v>1</v>
      </c>
      <c r="AR823" s="4" t="s">
        <v>363</v>
      </c>
      <c r="AS823" s="4" t="s">
        <v>364</v>
      </c>
      <c r="AT823" s="4" t="s">
        <v>362</v>
      </c>
      <c r="AU823" s="4" t="s">
        <v>362</v>
      </c>
      <c r="AV823" s="49"/>
      <c r="AW823" s="49"/>
      <c r="AX823" s="49"/>
      <c r="AY823" s="49"/>
      <c r="AZ823" s="49"/>
      <c r="BA823" s="49"/>
      <c r="BB823" s="49"/>
      <c r="BC823" s="49"/>
      <c r="BD823" s="49"/>
      <c r="BE823" s="49"/>
      <c r="BF823" s="49"/>
      <c r="BG823" s="49"/>
      <c r="BH823" s="49"/>
      <c r="BI823" s="49"/>
      <c r="BJ823" s="49"/>
      <c r="BK823" s="49"/>
      <c r="BL823" s="49"/>
      <c r="BM823" s="49"/>
      <c r="BN823" s="49"/>
      <c r="BO823" s="49"/>
      <c r="BP823" s="49"/>
      <c r="BQ823" s="49"/>
      <c r="BR823" s="49"/>
      <c r="BS823" s="49"/>
      <c r="BT823" s="49"/>
      <c r="BU823" s="49"/>
      <c r="BV823" s="49"/>
      <c r="BW823" s="49"/>
      <c r="BX823" s="49"/>
      <c r="BY823" s="67">
        <v>20000</v>
      </c>
      <c r="BZ823" s="49"/>
      <c r="CA823" s="49"/>
      <c r="CB823" s="49"/>
      <c r="CC823" s="49"/>
      <c r="CD823" s="49"/>
      <c r="CE823" s="49"/>
      <c r="CF823" s="49"/>
      <c r="CG823" s="49"/>
      <c r="CH823" s="49"/>
      <c r="CI823" s="49"/>
      <c r="CJ823" s="49"/>
      <c r="CK823" s="49"/>
      <c r="CL823" s="49"/>
      <c r="CM823" s="49"/>
      <c r="CN823" s="49"/>
      <c r="CO823" s="49"/>
      <c r="CP823" s="49"/>
      <c r="CQ823" s="49"/>
      <c r="CR823" s="49"/>
      <c r="CS823" s="49"/>
      <c r="CT823" s="49"/>
      <c r="CU823" s="49"/>
      <c r="CV823" s="49"/>
      <c r="CW823" s="49"/>
      <c r="CX823" s="49"/>
      <c r="CY823" s="49"/>
      <c r="CZ823" s="49"/>
      <c r="DA823" s="49"/>
      <c r="DB823" s="49"/>
      <c r="DC823" s="49"/>
      <c r="DD823" s="49"/>
      <c r="DE823" s="49"/>
      <c r="DF823" s="49"/>
      <c r="DG823" s="49"/>
      <c r="DH823" s="49"/>
      <c r="DI823" s="49"/>
      <c r="DJ823" s="49"/>
      <c r="DK823" s="49"/>
      <c r="DL823" s="49"/>
      <c r="DM823" s="49"/>
      <c r="DN823" s="49"/>
      <c r="DO823" s="49"/>
      <c r="DP823" s="49"/>
      <c r="DQ823" s="49"/>
      <c r="DR823" s="49"/>
      <c r="DS823" s="49"/>
      <c r="DT823" s="49"/>
      <c r="DU823" s="49"/>
      <c r="DV823" s="49"/>
      <c r="DW823" s="49"/>
      <c r="DX823" s="49"/>
      <c r="DY823" s="49"/>
      <c r="DZ823" s="49"/>
      <c r="EA823" s="49"/>
      <c r="EB823" s="49"/>
      <c r="EC823" s="49"/>
      <c r="ED823" s="49"/>
      <c r="EE823" s="49"/>
      <c r="EF823" s="49"/>
      <c r="EG823" s="49"/>
      <c r="EH823" s="49"/>
      <c r="EI823" s="49"/>
      <c r="EJ823" s="49"/>
      <c r="EK823" s="49"/>
      <c r="EL823" s="49"/>
      <c r="EM823" s="49"/>
      <c r="EN823" s="49"/>
      <c r="EO823" s="49"/>
      <c r="EP823" s="49"/>
      <c r="EQ823" s="49"/>
      <c r="ER823" s="49"/>
      <c r="ES823" s="49"/>
      <c r="ET823" s="49"/>
      <c r="EU823" s="49"/>
      <c r="EV823" s="49"/>
      <c r="EW823" s="49"/>
      <c r="EX823" s="49"/>
      <c r="EY823" s="49"/>
      <c r="EZ823" s="49"/>
      <c r="FA823" s="49"/>
      <c r="FB823" s="49"/>
      <c r="FC823" s="49"/>
      <c r="FD823" s="49"/>
      <c r="FE823" s="49"/>
      <c r="FF823" s="49"/>
      <c r="FG823" s="49"/>
      <c r="FH823" s="49"/>
      <c r="FI823" s="49"/>
      <c r="FJ823" s="49"/>
      <c r="FK823" s="49"/>
      <c r="FL823" s="49"/>
      <c r="FM823" s="49"/>
      <c r="FN823" s="49"/>
      <c r="FO823" s="49"/>
      <c r="FP823" s="49"/>
      <c r="FQ823" s="49"/>
      <c r="FR823" s="49"/>
      <c r="FS823" s="49"/>
      <c r="FT823" s="49"/>
      <c r="FU823" s="49"/>
      <c r="FV823" s="49"/>
      <c r="FW823" s="49"/>
      <c r="FX823" s="49"/>
      <c r="FY823" s="49"/>
      <c r="FZ823" s="49"/>
      <c r="GA823" s="49"/>
      <c r="GB823" s="49"/>
      <c r="GC823" s="49"/>
      <c r="GD823" s="49"/>
      <c r="GE823" s="49"/>
      <c r="GF823" s="49"/>
      <c r="GG823" s="49"/>
      <c r="GH823" s="49"/>
      <c r="GI823" s="49"/>
      <c r="GJ823" s="49"/>
      <c r="GK823" s="49"/>
      <c r="GL823" s="49"/>
      <c r="GM823" s="49"/>
      <c r="GN823" s="49"/>
      <c r="GO823" s="49"/>
      <c r="GP823" s="49"/>
      <c r="GQ823" s="49"/>
      <c r="GR823" s="49"/>
    </row>
    <row r="824" spans="1:200" s="22" customFormat="1" ht="15.75" hidden="1">
      <c r="A824" s="49" t="str">
        <f>B824&amp;COUNTIF($B$3:B824,B824)</f>
        <v>13PDVA1</v>
      </c>
      <c r="B824" s="3" t="s">
        <v>12134</v>
      </c>
      <c r="C824" s="4" t="s">
        <v>12135</v>
      </c>
      <c r="D824" s="4" t="s">
        <v>12136</v>
      </c>
      <c r="E824" s="4" t="s">
        <v>12156</v>
      </c>
      <c r="F824" s="4" t="s">
        <v>12138</v>
      </c>
      <c r="G824" s="4" t="s">
        <v>12139</v>
      </c>
      <c r="H824" s="3" t="s">
        <v>12214</v>
      </c>
      <c r="I824" s="4" t="s">
        <v>12215</v>
      </c>
      <c r="J824" s="4" t="s">
        <v>12216</v>
      </c>
      <c r="K824" s="5" t="s">
        <v>12217</v>
      </c>
      <c r="L824" s="6">
        <v>6</v>
      </c>
      <c r="M824" s="5" t="s">
        <v>129</v>
      </c>
      <c r="N824" s="88">
        <v>3</v>
      </c>
      <c r="O824" s="5" t="s">
        <v>153</v>
      </c>
      <c r="P824" s="88">
        <v>2</v>
      </c>
      <c r="Q824" s="5" t="s">
        <v>218</v>
      </c>
      <c r="R824" s="88">
        <v>16</v>
      </c>
      <c r="S824" s="4" t="s">
        <v>31</v>
      </c>
      <c r="T824" s="66" t="str">
        <f t="shared" si="12"/>
        <v>16. Paz, justicia e instituciones sólidas</v>
      </c>
      <c r="U824" s="88" t="s">
        <v>497</v>
      </c>
      <c r="V824" s="4" t="s">
        <v>34</v>
      </c>
      <c r="W824" s="88" t="s">
        <v>353</v>
      </c>
      <c r="X824" s="4" t="s">
        <v>461</v>
      </c>
      <c r="Y824" s="88" t="s">
        <v>497</v>
      </c>
      <c r="Z824" s="4" t="s">
        <v>8186</v>
      </c>
      <c r="AA824" s="52" t="s">
        <v>15493</v>
      </c>
      <c r="AB824" s="3" t="s">
        <v>12218</v>
      </c>
      <c r="AC824" s="4" t="s">
        <v>12219</v>
      </c>
      <c r="AD824" s="4" t="s">
        <v>12220</v>
      </c>
      <c r="AE824" s="4" t="s">
        <v>12221</v>
      </c>
      <c r="AF824" s="4" t="s">
        <v>12222</v>
      </c>
      <c r="AG824" s="4" t="s">
        <v>12208</v>
      </c>
      <c r="AH824" s="3">
        <v>1</v>
      </c>
      <c r="AI824" s="4" t="s">
        <v>12223</v>
      </c>
      <c r="AJ824" s="4" t="s">
        <v>12224</v>
      </c>
      <c r="AK824" s="4" t="s">
        <v>471</v>
      </c>
      <c r="AL824" s="4" t="s">
        <v>12225</v>
      </c>
      <c r="AM824" s="3">
        <v>0.85</v>
      </c>
      <c r="AN824" s="3">
        <v>0.9</v>
      </c>
      <c r="AO824" s="3">
        <v>0.95</v>
      </c>
      <c r="AP824" s="3">
        <v>1</v>
      </c>
      <c r="AQ824" s="6">
        <v>1</v>
      </c>
      <c r="AR824" s="5" t="s">
        <v>12181</v>
      </c>
      <c r="AS824" s="5" t="s">
        <v>12226</v>
      </c>
      <c r="AT824" s="4" t="s">
        <v>12227</v>
      </c>
      <c r="AU824" s="4" t="s">
        <v>12228</v>
      </c>
      <c r="AV824" s="4" t="s">
        <v>12229</v>
      </c>
      <c r="AW824" s="4" t="s">
        <v>12230</v>
      </c>
      <c r="AX824" s="4" t="s">
        <v>12231</v>
      </c>
      <c r="AY824" s="4" t="s">
        <v>12232</v>
      </c>
      <c r="AZ824" s="4" t="s">
        <v>12233</v>
      </c>
      <c r="BA824" s="4" t="s">
        <v>12234</v>
      </c>
      <c r="BB824" s="4" t="s">
        <v>12235</v>
      </c>
      <c r="BC824" s="4" t="s">
        <v>12236</v>
      </c>
      <c r="BD824" s="4" t="s">
        <v>12237</v>
      </c>
      <c r="BE824" s="4" t="s">
        <v>12238</v>
      </c>
      <c r="BF824" s="4" t="s">
        <v>12239</v>
      </c>
      <c r="BG824" s="4" t="s">
        <v>12240</v>
      </c>
      <c r="BH824" s="4" t="s">
        <v>12241</v>
      </c>
      <c r="BI824" s="4" t="s">
        <v>12242</v>
      </c>
      <c r="BJ824" s="4" t="s">
        <v>12243</v>
      </c>
      <c r="BK824" s="4" t="s">
        <v>229</v>
      </c>
      <c r="BL824" s="4" t="s">
        <v>229</v>
      </c>
      <c r="BM824" s="4" t="s">
        <v>229</v>
      </c>
      <c r="BN824" s="4" t="s">
        <v>229</v>
      </c>
      <c r="BO824" s="4" t="s">
        <v>229</v>
      </c>
      <c r="BP824" s="4" t="s">
        <v>229</v>
      </c>
      <c r="BQ824" s="4" t="s">
        <v>229</v>
      </c>
      <c r="BR824" s="4" t="s">
        <v>229</v>
      </c>
      <c r="BS824" s="4" t="s">
        <v>229</v>
      </c>
      <c r="BT824" s="4" t="s">
        <v>229</v>
      </c>
      <c r="BU824" s="4" t="s">
        <v>229</v>
      </c>
      <c r="BV824" s="4" t="s">
        <v>229</v>
      </c>
      <c r="BW824" s="49"/>
      <c r="BX824" s="49" t="s">
        <v>9634</v>
      </c>
      <c r="BY824" s="67">
        <v>43998134</v>
      </c>
      <c r="BZ824" s="49"/>
      <c r="CA824" s="49"/>
      <c r="CB824" s="49"/>
      <c r="CC824" s="49"/>
      <c r="CD824" s="49"/>
      <c r="CE824" s="49"/>
      <c r="CF824" s="49"/>
      <c r="CG824" s="49"/>
      <c r="CH824" s="49"/>
      <c r="CI824" s="49"/>
      <c r="CJ824" s="49"/>
      <c r="CK824" s="49"/>
      <c r="CL824" s="49"/>
      <c r="CM824" s="49"/>
      <c r="CN824" s="49"/>
      <c r="CO824" s="49"/>
      <c r="CP824" s="49"/>
      <c r="CQ824" s="49"/>
      <c r="CR824" s="49"/>
      <c r="CS824" s="49"/>
      <c r="CT824" s="49"/>
      <c r="CU824" s="49"/>
      <c r="CV824" s="49"/>
      <c r="CW824" s="49"/>
      <c r="CX824" s="49"/>
      <c r="CY824" s="49"/>
      <c r="CZ824" s="49"/>
      <c r="DA824" s="49"/>
      <c r="DB824" s="49"/>
      <c r="DC824" s="49"/>
      <c r="DD824" s="49"/>
      <c r="DE824" s="49"/>
      <c r="DF824" s="49"/>
      <c r="DG824" s="49"/>
      <c r="DH824" s="49"/>
      <c r="DI824" s="49"/>
      <c r="DJ824" s="49"/>
      <c r="DK824" s="49"/>
      <c r="DL824" s="49"/>
      <c r="DM824" s="49"/>
      <c r="DN824" s="49"/>
      <c r="DO824" s="49"/>
      <c r="DP824" s="49"/>
      <c r="DQ824" s="49"/>
      <c r="DR824" s="49"/>
      <c r="DS824" s="49"/>
      <c r="DT824" s="49"/>
      <c r="DU824" s="49"/>
      <c r="DV824" s="49"/>
      <c r="DW824" s="49"/>
      <c r="DX824" s="49"/>
      <c r="DY824" s="49"/>
      <c r="DZ824" s="49"/>
      <c r="EA824" s="49"/>
      <c r="EB824" s="49"/>
      <c r="EC824" s="49"/>
      <c r="ED824" s="49"/>
      <c r="EE824" s="49"/>
      <c r="EF824" s="49"/>
      <c r="EG824" s="49"/>
      <c r="EH824" s="49"/>
      <c r="EI824" s="49"/>
      <c r="EJ824" s="49"/>
      <c r="EK824" s="49"/>
      <c r="EL824" s="49"/>
      <c r="EM824" s="49"/>
      <c r="EN824" s="49"/>
      <c r="EO824" s="49"/>
      <c r="EP824" s="49"/>
      <c r="EQ824" s="49"/>
      <c r="ER824" s="49"/>
      <c r="ES824" s="49"/>
      <c r="ET824" s="49"/>
      <c r="EU824" s="49"/>
      <c r="EV824" s="49"/>
      <c r="EW824" s="49"/>
      <c r="EX824" s="49"/>
      <c r="EY824" s="49"/>
      <c r="EZ824" s="49"/>
      <c r="FA824" s="49"/>
      <c r="FB824" s="49"/>
      <c r="FC824" s="49"/>
      <c r="FD824" s="49"/>
      <c r="FE824" s="49"/>
      <c r="FF824" s="49"/>
      <c r="FG824" s="49"/>
      <c r="FH824" s="49"/>
      <c r="FI824" s="49"/>
      <c r="FJ824" s="49"/>
      <c r="FK824" s="49"/>
      <c r="FL824" s="49"/>
      <c r="FM824" s="49"/>
      <c r="FN824" s="49"/>
      <c r="FO824" s="49"/>
      <c r="FP824" s="49"/>
      <c r="FQ824" s="49"/>
      <c r="FR824" s="49"/>
      <c r="FS824" s="49"/>
      <c r="FT824" s="49"/>
      <c r="FU824" s="49"/>
      <c r="FV824" s="49"/>
      <c r="FW824" s="49"/>
      <c r="FX824" s="49"/>
      <c r="FY824" s="49"/>
      <c r="FZ824" s="49"/>
      <c r="GA824" s="49"/>
      <c r="GB824" s="49"/>
      <c r="GC824" s="49"/>
      <c r="GD824" s="49"/>
      <c r="GE824" s="49"/>
      <c r="GF824" s="49"/>
      <c r="GG824" s="49"/>
      <c r="GH824" s="49"/>
      <c r="GI824" s="49"/>
      <c r="GJ824" s="49"/>
      <c r="GK824" s="49"/>
      <c r="GL824" s="49"/>
      <c r="GM824" s="49"/>
      <c r="GN824" s="49"/>
      <c r="GO824" s="49"/>
      <c r="GP824" s="49"/>
      <c r="GQ824" s="49"/>
      <c r="GR824" s="49"/>
    </row>
    <row r="825" spans="1:200" s="22" customFormat="1" ht="15.75" hidden="1">
      <c r="A825" s="49" t="str">
        <f>B825&amp;COUNTIF($B$3:B825,B825)</f>
        <v>13PDVA2</v>
      </c>
      <c r="B825" s="3" t="s">
        <v>12134</v>
      </c>
      <c r="C825" s="4" t="s">
        <v>12135</v>
      </c>
      <c r="D825" s="4" t="s">
        <v>12136</v>
      </c>
      <c r="E825" s="4" t="s">
        <v>12156</v>
      </c>
      <c r="F825" s="4" t="s">
        <v>12138</v>
      </c>
      <c r="G825" s="4" t="s">
        <v>12139</v>
      </c>
      <c r="H825" s="3" t="s">
        <v>14</v>
      </c>
      <c r="I825" s="4" t="s">
        <v>16</v>
      </c>
      <c r="J825" s="4" t="s">
        <v>12204</v>
      </c>
      <c r="K825" s="5" t="s">
        <v>12205</v>
      </c>
      <c r="L825" s="6">
        <v>6</v>
      </c>
      <c r="M825" s="5" t="s">
        <v>129</v>
      </c>
      <c r="N825" s="88" t="s">
        <v>528</v>
      </c>
      <c r="O825" s="4" t="s">
        <v>153</v>
      </c>
      <c r="P825" s="88" t="s">
        <v>349</v>
      </c>
      <c r="Q825" s="4" t="s">
        <v>218</v>
      </c>
      <c r="R825" s="88" t="s">
        <v>1593</v>
      </c>
      <c r="S825" s="4" t="s">
        <v>286</v>
      </c>
      <c r="T825" s="66" t="str">
        <f t="shared" si="12"/>
        <v xml:space="preserve">10. Reducción de las desigualdades </v>
      </c>
      <c r="U825" s="88" t="s">
        <v>497</v>
      </c>
      <c r="V825" s="4" t="s">
        <v>34</v>
      </c>
      <c r="W825" s="88" t="s">
        <v>353</v>
      </c>
      <c r="X825" s="4" t="s">
        <v>461</v>
      </c>
      <c r="Y825" s="88" t="s">
        <v>497</v>
      </c>
      <c r="Z825" s="4" t="s">
        <v>8186</v>
      </c>
      <c r="AA825" s="52" t="s">
        <v>15493</v>
      </c>
      <c r="AB825" s="3" t="s">
        <v>42</v>
      </c>
      <c r="AC825" s="4" t="s">
        <v>44</v>
      </c>
      <c r="AD825" s="4" t="s">
        <v>12206</v>
      </c>
      <c r="AE825" s="4" t="s">
        <v>7248</v>
      </c>
      <c r="AF825" s="4" t="s">
        <v>12207</v>
      </c>
      <c r="AG825" s="4" t="s">
        <v>12208</v>
      </c>
      <c r="AH825" s="8">
        <v>1</v>
      </c>
      <c r="AI825" s="4" t="s">
        <v>12209</v>
      </c>
      <c r="AJ825" s="4" t="s">
        <v>12210</v>
      </c>
      <c r="AK825" s="4" t="s">
        <v>59</v>
      </c>
      <c r="AL825" s="4" t="s">
        <v>12211</v>
      </c>
      <c r="AM825" s="9">
        <v>0.25</v>
      </c>
      <c r="AN825" s="9">
        <v>0.5</v>
      </c>
      <c r="AO825" s="9">
        <v>0.75</v>
      </c>
      <c r="AP825" s="9">
        <v>1</v>
      </c>
      <c r="AQ825" s="6">
        <v>1.05</v>
      </c>
      <c r="AR825" s="5" t="s">
        <v>12181</v>
      </c>
      <c r="AS825" s="5" t="s">
        <v>12212</v>
      </c>
      <c r="AT825" s="4" t="s">
        <v>12182</v>
      </c>
      <c r="AU825" s="4" t="s">
        <v>12183</v>
      </c>
      <c r="AV825" s="4" t="s">
        <v>12213</v>
      </c>
      <c r="AW825" s="4" t="s">
        <v>12182</v>
      </c>
      <c r="AX825" s="4" t="s">
        <v>12183</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W825" s="49"/>
      <c r="BX825" s="49"/>
      <c r="BY825" s="67">
        <v>226087253.27999997</v>
      </c>
      <c r="BZ825" s="49"/>
      <c r="CA825" s="49"/>
      <c r="CB825" s="49"/>
      <c r="CC825" s="49"/>
      <c r="CD825" s="49"/>
      <c r="CE825" s="49"/>
      <c r="CF825" s="49"/>
      <c r="CG825" s="49"/>
      <c r="CH825" s="49"/>
      <c r="CI825" s="49"/>
      <c r="CJ825" s="49"/>
      <c r="CK825" s="49"/>
      <c r="CL825" s="49"/>
      <c r="CM825" s="49"/>
      <c r="CN825" s="49"/>
      <c r="CO825" s="49"/>
      <c r="CP825" s="49"/>
      <c r="CQ825" s="49"/>
      <c r="CR825" s="49"/>
      <c r="CS825" s="49"/>
      <c r="CT825" s="49"/>
      <c r="CU825" s="49"/>
      <c r="CV825" s="49"/>
      <c r="CW825" s="49"/>
      <c r="CX825" s="49"/>
      <c r="CY825" s="49"/>
      <c r="CZ825" s="49"/>
      <c r="DA825" s="49"/>
      <c r="DB825" s="49"/>
      <c r="DC825" s="49"/>
      <c r="DD825" s="49"/>
      <c r="DE825" s="49"/>
      <c r="DF825" s="49"/>
      <c r="DG825" s="49"/>
      <c r="DH825" s="49"/>
      <c r="DI825" s="49"/>
      <c r="DJ825" s="49"/>
      <c r="DK825" s="49"/>
      <c r="DL825" s="49"/>
      <c r="DM825" s="49"/>
      <c r="DN825" s="49"/>
      <c r="DO825" s="49"/>
      <c r="DP825" s="49"/>
      <c r="DQ825" s="49"/>
      <c r="DR825" s="49"/>
      <c r="DS825" s="49"/>
      <c r="DT825" s="49"/>
      <c r="DU825" s="49"/>
      <c r="DV825" s="49"/>
      <c r="DW825" s="49"/>
      <c r="DX825" s="49"/>
      <c r="DY825" s="49"/>
      <c r="DZ825" s="49"/>
      <c r="EA825" s="49"/>
      <c r="EB825" s="49"/>
      <c r="EC825" s="49"/>
      <c r="ED825" s="49"/>
      <c r="EE825" s="49"/>
      <c r="EF825" s="49"/>
      <c r="EG825" s="49"/>
      <c r="EH825" s="49"/>
      <c r="EI825" s="49"/>
      <c r="EJ825" s="49"/>
      <c r="EK825" s="49"/>
      <c r="EL825" s="49"/>
      <c r="EM825" s="49"/>
      <c r="EN825" s="49"/>
      <c r="EO825" s="49"/>
      <c r="EP825" s="49"/>
      <c r="EQ825" s="49"/>
      <c r="ER825" s="49"/>
      <c r="ES825" s="49"/>
      <c r="ET825" s="49"/>
      <c r="EU825" s="49"/>
      <c r="EV825" s="49"/>
      <c r="EW825" s="49"/>
      <c r="EX825" s="49"/>
      <c r="EY825" s="49"/>
      <c r="EZ825" s="49"/>
      <c r="FA825" s="49"/>
      <c r="FB825" s="49"/>
      <c r="FC825" s="49"/>
      <c r="FD825" s="49"/>
      <c r="FE825" s="49"/>
      <c r="FF825" s="49"/>
      <c r="FG825" s="49"/>
      <c r="FH825" s="49"/>
      <c r="FI825" s="49"/>
      <c r="FJ825" s="49"/>
      <c r="FK825" s="49"/>
      <c r="FL825" s="49"/>
      <c r="FM825" s="49"/>
      <c r="FN825" s="49"/>
      <c r="FO825" s="49"/>
      <c r="FP825" s="49"/>
      <c r="FQ825" s="49"/>
      <c r="FR825" s="49"/>
      <c r="FS825" s="49"/>
      <c r="FT825" s="49"/>
      <c r="FU825" s="49"/>
      <c r="FV825" s="49"/>
      <c r="FW825" s="49"/>
      <c r="FX825" s="49"/>
      <c r="FY825" s="49"/>
      <c r="FZ825" s="49"/>
      <c r="GA825" s="49"/>
      <c r="GB825" s="49"/>
      <c r="GC825" s="49"/>
      <c r="GD825" s="49"/>
      <c r="GE825" s="49"/>
      <c r="GF825" s="49"/>
      <c r="GG825" s="49"/>
      <c r="GH825" s="49"/>
      <c r="GI825" s="49"/>
      <c r="GJ825" s="49"/>
      <c r="GK825" s="49"/>
      <c r="GL825" s="49"/>
      <c r="GM825" s="49"/>
      <c r="GN825" s="49"/>
      <c r="GO825" s="49"/>
      <c r="GP825" s="49"/>
      <c r="GQ825" s="49"/>
      <c r="GR825" s="49"/>
    </row>
    <row r="826" spans="1:200" s="22" customFormat="1" ht="15.75" hidden="1">
      <c r="A826" s="49" t="str">
        <f>B826&amp;COUNTIF($B$3:B826,B826)</f>
        <v>13PDVA3</v>
      </c>
      <c r="B826" s="3" t="s">
        <v>12134</v>
      </c>
      <c r="C826" s="4" t="s">
        <v>12135</v>
      </c>
      <c r="D826" s="4" t="s">
        <v>12136</v>
      </c>
      <c r="E826" s="4" t="s">
        <v>12156</v>
      </c>
      <c r="F826" s="4" t="s">
        <v>12138</v>
      </c>
      <c r="G826" s="4" t="s">
        <v>12139</v>
      </c>
      <c r="H826" s="3" t="s">
        <v>231</v>
      </c>
      <c r="I826" s="4" t="s">
        <v>232</v>
      </c>
      <c r="J826" s="4" t="s">
        <v>12188</v>
      </c>
      <c r="K826" s="5" t="s">
        <v>12189</v>
      </c>
      <c r="L826" s="6">
        <v>6</v>
      </c>
      <c r="M826" s="5" t="s">
        <v>129</v>
      </c>
      <c r="N826" s="88" t="s">
        <v>498</v>
      </c>
      <c r="O826" s="5" t="s">
        <v>155</v>
      </c>
      <c r="P826" s="88" t="s">
        <v>497</v>
      </c>
      <c r="Q826" s="5" t="s">
        <v>221</v>
      </c>
      <c r="R826" s="88">
        <v>16</v>
      </c>
      <c r="S826" s="4" t="s">
        <v>31</v>
      </c>
      <c r="T826" s="66" t="str">
        <f t="shared" si="12"/>
        <v>16. Paz, justicia e instituciones sólidas</v>
      </c>
      <c r="U826" s="88" t="s">
        <v>497</v>
      </c>
      <c r="V826" s="4" t="s">
        <v>34</v>
      </c>
      <c r="W826" s="88" t="s">
        <v>3581</v>
      </c>
      <c r="X826" s="4" t="s">
        <v>235</v>
      </c>
      <c r="Y826" s="88" t="s">
        <v>349</v>
      </c>
      <c r="Z826" s="4" t="s">
        <v>236</v>
      </c>
      <c r="AA826" s="52" t="s">
        <v>15449</v>
      </c>
      <c r="AB826" s="3" t="s">
        <v>237</v>
      </c>
      <c r="AC826" s="4" t="s">
        <v>238</v>
      </c>
      <c r="AD826" s="4" t="s">
        <v>12190</v>
      </c>
      <c r="AE826" s="4" t="s">
        <v>12191</v>
      </c>
      <c r="AF826" s="4" t="s">
        <v>12192</v>
      </c>
      <c r="AG826" s="4" t="s">
        <v>12193</v>
      </c>
      <c r="AH826" s="3">
        <v>25</v>
      </c>
      <c r="AI826" s="4" t="s">
        <v>12194</v>
      </c>
      <c r="AJ826" s="4" t="s">
        <v>12195</v>
      </c>
      <c r="AK826" s="4" t="s">
        <v>2651</v>
      </c>
      <c r="AL826" s="4" t="s">
        <v>12196</v>
      </c>
      <c r="AM826" s="6">
        <v>100</v>
      </c>
      <c r="AN826" s="6">
        <v>66</v>
      </c>
      <c r="AO826" s="8">
        <v>0</v>
      </c>
      <c r="AP826" s="3">
        <v>25</v>
      </c>
      <c r="AQ826" s="6">
        <v>50</v>
      </c>
      <c r="AR826" s="5" t="s">
        <v>12197</v>
      </c>
      <c r="AS826" s="5" t="s">
        <v>12198</v>
      </c>
      <c r="AT826" s="4" t="s">
        <v>12185</v>
      </c>
      <c r="AU826" s="4" t="s">
        <v>12186</v>
      </c>
      <c r="AV826" s="4" t="s">
        <v>12199</v>
      </c>
      <c r="AW826" s="4" t="s">
        <v>12185</v>
      </c>
      <c r="AX826" s="4" t="s">
        <v>12186</v>
      </c>
      <c r="AY826" s="4" t="s">
        <v>12200</v>
      </c>
      <c r="AZ826" s="4" t="s">
        <v>12185</v>
      </c>
      <c r="BA826" s="4" t="s">
        <v>12186</v>
      </c>
      <c r="BB826" s="4" t="s">
        <v>12201</v>
      </c>
      <c r="BC826" s="4" t="s">
        <v>12185</v>
      </c>
      <c r="BD826" s="4" t="s">
        <v>12186</v>
      </c>
      <c r="BE826" s="4" t="s">
        <v>12202</v>
      </c>
      <c r="BF826" s="4" t="s">
        <v>12185</v>
      </c>
      <c r="BG826" s="4" t="s">
        <v>12186</v>
      </c>
      <c r="BH826" s="4" t="s">
        <v>12203</v>
      </c>
      <c r="BI826" s="4" t="s">
        <v>12185</v>
      </c>
      <c r="BJ826" s="4" t="s">
        <v>12186</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W826" s="49" t="s">
        <v>120</v>
      </c>
      <c r="BX826" s="49"/>
      <c r="BY826" s="67">
        <v>1006000</v>
      </c>
      <c r="BZ826" s="49"/>
      <c r="CA826" s="49"/>
      <c r="CB826" s="49"/>
      <c r="CC826" s="49"/>
      <c r="CD826" s="49"/>
      <c r="CE826" s="49"/>
      <c r="CF826" s="49"/>
      <c r="CG826" s="49"/>
      <c r="CH826" s="49"/>
      <c r="CI826" s="49"/>
      <c r="CJ826" s="49"/>
      <c r="CK826" s="49"/>
      <c r="CL826" s="49"/>
      <c r="CM826" s="49"/>
      <c r="CN826" s="49"/>
      <c r="CO826" s="49"/>
      <c r="CP826" s="49"/>
      <c r="CQ826" s="49"/>
      <c r="CR826" s="49"/>
      <c r="CS826" s="49"/>
      <c r="CT826" s="49"/>
      <c r="CU826" s="49"/>
      <c r="CV826" s="49"/>
      <c r="CW826" s="49"/>
      <c r="CX826" s="49"/>
      <c r="CY826" s="49"/>
      <c r="CZ826" s="49"/>
      <c r="DA826" s="49"/>
      <c r="DB826" s="49"/>
      <c r="DC826" s="49"/>
      <c r="DD826" s="49"/>
      <c r="DE826" s="49"/>
      <c r="DF826" s="49"/>
      <c r="DG826" s="49"/>
      <c r="DH826" s="49"/>
      <c r="DI826" s="49"/>
      <c r="DJ826" s="49"/>
      <c r="DK826" s="49"/>
      <c r="DL826" s="49"/>
      <c r="DM826" s="49"/>
      <c r="DN826" s="49"/>
      <c r="DO826" s="49"/>
      <c r="DP826" s="49"/>
      <c r="DQ826" s="49"/>
      <c r="DR826" s="49"/>
      <c r="DS826" s="49"/>
      <c r="DT826" s="49"/>
      <c r="DU826" s="49"/>
      <c r="DV826" s="49"/>
      <c r="DW826" s="49"/>
      <c r="DX826" s="49"/>
      <c r="DY826" s="49"/>
      <c r="DZ826" s="49"/>
      <c r="EA826" s="49"/>
      <c r="EB826" s="49"/>
      <c r="EC826" s="49"/>
      <c r="ED826" s="49"/>
      <c r="EE826" s="49"/>
      <c r="EF826" s="49"/>
      <c r="EG826" s="49"/>
      <c r="EH826" s="49"/>
      <c r="EI826" s="49"/>
      <c r="EJ826" s="49"/>
      <c r="EK826" s="49"/>
      <c r="EL826" s="49"/>
      <c r="EM826" s="49"/>
      <c r="EN826" s="49"/>
      <c r="EO826" s="49"/>
      <c r="EP826" s="49"/>
      <c r="EQ826" s="49"/>
      <c r="ER826" s="49"/>
      <c r="ES826" s="49"/>
      <c r="ET826" s="49"/>
      <c r="EU826" s="49"/>
      <c r="EV826" s="49"/>
      <c r="EW826" s="49"/>
      <c r="EX826" s="49"/>
      <c r="EY826" s="49"/>
      <c r="EZ826" s="49"/>
      <c r="FA826" s="49"/>
      <c r="FB826" s="49"/>
      <c r="FC826" s="49"/>
      <c r="FD826" s="49"/>
      <c r="FE826" s="49"/>
      <c r="FF826" s="49"/>
      <c r="FG826" s="49"/>
      <c r="FH826" s="49"/>
      <c r="FI826" s="49"/>
      <c r="FJ826" s="49"/>
      <c r="FK826" s="49"/>
      <c r="FL826" s="49"/>
      <c r="FM826" s="49"/>
      <c r="FN826" s="49"/>
      <c r="FO826" s="49"/>
      <c r="FP826" s="49"/>
      <c r="FQ826" s="49"/>
      <c r="FR826" s="49"/>
      <c r="FS826" s="49"/>
      <c r="FT826" s="49"/>
      <c r="FU826" s="49"/>
      <c r="FV826" s="49"/>
      <c r="FW826" s="49"/>
      <c r="FX826" s="49"/>
      <c r="FY826" s="49"/>
      <c r="FZ826" s="49"/>
      <c r="GA826" s="49"/>
      <c r="GB826" s="49"/>
      <c r="GC826" s="49"/>
      <c r="GD826" s="49"/>
      <c r="GE826" s="49"/>
      <c r="GF826" s="49"/>
      <c r="GG826" s="49"/>
      <c r="GH826" s="49"/>
      <c r="GI826" s="49"/>
      <c r="GJ826" s="49"/>
      <c r="GK826" s="49"/>
      <c r="GL826" s="49"/>
      <c r="GM826" s="49"/>
      <c r="GN826" s="49"/>
      <c r="GO826" s="49"/>
      <c r="GP826" s="49"/>
      <c r="GQ826" s="49"/>
      <c r="GR826" s="49"/>
    </row>
    <row r="827" spans="1:200" s="22" customFormat="1" ht="15.75" hidden="1">
      <c r="A827" s="49" t="str">
        <f>B827&amp;COUNTIF($B$3:B827,B827)</f>
        <v>13PDVA4</v>
      </c>
      <c r="B827" s="3" t="s">
        <v>12134</v>
      </c>
      <c r="C827" s="4" t="s">
        <v>12135</v>
      </c>
      <c r="D827" s="4" t="s">
        <v>12136</v>
      </c>
      <c r="E827" s="4" t="s">
        <v>12156</v>
      </c>
      <c r="F827" s="4" t="s">
        <v>12138</v>
      </c>
      <c r="G827" s="4" t="s">
        <v>12139</v>
      </c>
      <c r="H827" s="3" t="s">
        <v>248</v>
      </c>
      <c r="I827" s="4" t="s">
        <v>249</v>
      </c>
      <c r="J827" s="4" t="s">
        <v>12173</v>
      </c>
      <c r="K827" s="5" t="s">
        <v>12174</v>
      </c>
      <c r="L827" s="6">
        <v>6</v>
      </c>
      <c r="M827" s="5" t="s">
        <v>129</v>
      </c>
      <c r="N827" s="88">
        <v>3</v>
      </c>
      <c r="O827" s="4" t="s">
        <v>153</v>
      </c>
      <c r="P827" s="88">
        <v>2</v>
      </c>
      <c r="Q827" s="4" t="s">
        <v>218</v>
      </c>
      <c r="R827" s="88">
        <v>16</v>
      </c>
      <c r="S827" s="4" t="s">
        <v>31</v>
      </c>
      <c r="T827" s="66" t="str">
        <f t="shared" si="12"/>
        <v>16. Paz, justicia e instituciones sólidas</v>
      </c>
      <c r="U827" s="88" t="s">
        <v>528</v>
      </c>
      <c r="V827" s="4" t="s">
        <v>34</v>
      </c>
      <c r="W827" s="88" t="s">
        <v>4738</v>
      </c>
      <c r="X827" s="4" t="s">
        <v>37</v>
      </c>
      <c r="Y827" s="88" t="s">
        <v>528</v>
      </c>
      <c r="Z827" s="4" t="s">
        <v>252</v>
      </c>
      <c r="AA827" s="52" t="s">
        <v>15486</v>
      </c>
      <c r="AB827" s="3" t="s">
        <v>253</v>
      </c>
      <c r="AC827" s="4" t="s">
        <v>254</v>
      </c>
      <c r="AD827" s="4" t="s">
        <v>12175</v>
      </c>
      <c r="AE827" s="4" t="s">
        <v>7248</v>
      </c>
      <c r="AF827" s="4" t="s">
        <v>12176</v>
      </c>
      <c r="AG827" s="4" t="s">
        <v>12177</v>
      </c>
      <c r="AH827" s="3">
        <v>25</v>
      </c>
      <c r="AI827" s="4" t="s">
        <v>12178</v>
      </c>
      <c r="AJ827" s="4" t="s">
        <v>12179</v>
      </c>
      <c r="AK827" s="4" t="s">
        <v>2651</v>
      </c>
      <c r="AL827" s="4" t="s">
        <v>12180</v>
      </c>
      <c r="AM827" s="6">
        <v>100</v>
      </c>
      <c r="AN827" s="6">
        <v>66</v>
      </c>
      <c r="AO827" s="8">
        <v>0</v>
      </c>
      <c r="AP827" s="3">
        <v>25</v>
      </c>
      <c r="AQ827" s="6">
        <v>50</v>
      </c>
      <c r="AR827" s="5" t="s">
        <v>12181</v>
      </c>
      <c r="AS827" s="5" t="s">
        <v>1974</v>
      </c>
      <c r="AT827" s="4" t="s">
        <v>12182</v>
      </c>
      <c r="AU827" s="4" t="s">
        <v>12183</v>
      </c>
      <c r="AV827" s="4" t="s">
        <v>12184</v>
      </c>
      <c r="AW827" s="4" t="s">
        <v>12185</v>
      </c>
      <c r="AX827" s="4" t="s">
        <v>12186</v>
      </c>
      <c r="AY827" s="4" t="s">
        <v>12187</v>
      </c>
      <c r="AZ827" s="4" t="s">
        <v>12182</v>
      </c>
      <c r="BA827" s="4" t="s">
        <v>12183</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s="49"/>
      <c r="BX827" s="49"/>
      <c r="BY827" s="67">
        <v>150000</v>
      </c>
      <c r="BZ827" s="49"/>
      <c r="CA827" s="49"/>
      <c r="CB827" s="49"/>
      <c r="CC827" s="49"/>
      <c r="CD827" s="49"/>
      <c r="CE827" s="49"/>
      <c r="CF827" s="49"/>
      <c r="CG827" s="49"/>
      <c r="CH827" s="49"/>
      <c r="CI827" s="49"/>
      <c r="CJ827" s="49"/>
      <c r="CK827" s="49"/>
      <c r="CL827" s="49"/>
      <c r="CM827" s="49"/>
      <c r="CN827" s="49"/>
      <c r="CO827" s="49"/>
      <c r="CP827" s="49"/>
      <c r="CQ827" s="49"/>
      <c r="CR827" s="49"/>
      <c r="CS827" s="49"/>
      <c r="CT827" s="49"/>
      <c r="CU827" s="49"/>
      <c r="CV827" s="49"/>
      <c r="CW827" s="49"/>
      <c r="CX827" s="49"/>
      <c r="CY827" s="49"/>
      <c r="CZ827" s="49"/>
      <c r="DA827" s="49"/>
      <c r="DB827" s="49"/>
      <c r="DC827" s="49"/>
      <c r="DD827" s="49"/>
      <c r="DE827" s="49"/>
      <c r="DF827" s="49"/>
      <c r="DG827" s="49"/>
      <c r="DH827" s="49"/>
      <c r="DI827" s="49"/>
      <c r="DJ827" s="49"/>
      <c r="DK827" s="49"/>
      <c r="DL827" s="49"/>
      <c r="DM827" s="49"/>
      <c r="DN827" s="49"/>
      <c r="DO827" s="49"/>
      <c r="DP827" s="49"/>
      <c r="DQ827" s="49"/>
      <c r="DR827" s="49"/>
      <c r="DS827" s="49"/>
      <c r="DT827" s="49"/>
      <c r="DU827" s="49"/>
      <c r="DV827" s="49"/>
      <c r="DW827" s="49"/>
      <c r="DX827" s="49"/>
      <c r="DY827" s="49"/>
      <c r="DZ827" s="49"/>
      <c r="EA827" s="49"/>
      <c r="EB827" s="49"/>
      <c r="EC827" s="49"/>
      <c r="ED827" s="49"/>
      <c r="EE827" s="49"/>
      <c r="EF827" s="49"/>
      <c r="EG827" s="49"/>
      <c r="EH827" s="49"/>
      <c r="EI827" s="49"/>
      <c r="EJ827" s="49"/>
      <c r="EK827" s="49"/>
      <c r="EL827" s="49"/>
      <c r="EM827" s="49"/>
      <c r="EN827" s="49"/>
      <c r="EO827" s="49"/>
      <c r="EP827" s="49"/>
      <c r="EQ827" s="49"/>
      <c r="ER827" s="49"/>
      <c r="ES827" s="49"/>
      <c r="ET827" s="49"/>
      <c r="EU827" s="49"/>
      <c r="EV827" s="49"/>
      <c r="EW827" s="49"/>
      <c r="EX827" s="49"/>
      <c r="EY827" s="49"/>
      <c r="EZ827" s="49"/>
      <c r="FA827" s="49"/>
      <c r="FB827" s="49"/>
      <c r="FC827" s="49"/>
      <c r="FD827" s="49"/>
      <c r="FE827" s="49"/>
      <c r="FF827" s="49"/>
      <c r="FG827" s="49"/>
      <c r="FH827" s="49"/>
      <c r="FI827" s="49"/>
      <c r="FJ827" s="49"/>
      <c r="FK827" s="49"/>
      <c r="FL827" s="49"/>
      <c r="FM827" s="49"/>
      <c r="FN827" s="49"/>
      <c r="FO827" s="49"/>
      <c r="FP827" s="49"/>
      <c r="FQ827" s="49"/>
      <c r="FR827" s="49"/>
      <c r="FS827" s="49"/>
      <c r="FT827" s="49"/>
      <c r="FU827" s="49"/>
      <c r="FV827" s="49"/>
      <c r="FW827" s="49"/>
      <c r="FX827" s="49"/>
      <c r="FY827" s="49"/>
      <c r="FZ827" s="49"/>
      <c r="GA827" s="49"/>
      <c r="GB827" s="49"/>
      <c r="GC827" s="49"/>
      <c r="GD827" s="49"/>
      <c r="GE827" s="49"/>
      <c r="GF827" s="49"/>
      <c r="GG827" s="49"/>
      <c r="GH827" s="49"/>
      <c r="GI827" s="49"/>
      <c r="GJ827" s="49"/>
      <c r="GK827" s="49"/>
      <c r="GL827" s="49"/>
      <c r="GM827" s="49"/>
      <c r="GN827" s="49"/>
      <c r="GO827" s="49"/>
      <c r="GP827" s="49"/>
      <c r="GQ827" s="49"/>
      <c r="GR827" s="49"/>
    </row>
    <row r="828" spans="1:200" s="22" customFormat="1" ht="15.75" hidden="1">
      <c r="A828" s="49" t="str">
        <f>B828&amp;COUNTIF($B$3:B828,B828)</f>
        <v>13PDVA5</v>
      </c>
      <c r="B828" s="3" t="s">
        <v>12134</v>
      </c>
      <c r="C828" s="4" t="s">
        <v>12135</v>
      </c>
      <c r="D828" s="4" t="s">
        <v>12136</v>
      </c>
      <c r="E828" s="4" t="s">
        <v>12156</v>
      </c>
      <c r="F828" s="4" t="s">
        <v>12138</v>
      </c>
      <c r="G828" s="4" t="s">
        <v>12139</v>
      </c>
      <c r="H828" s="3" t="s">
        <v>263</v>
      </c>
      <c r="I828" s="4" t="s">
        <v>264</v>
      </c>
      <c r="J828" s="4" t="s">
        <v>12157</v>
      </c>
      <c r="K828" s="5" t="s">
        <v>12158</v>
      </c>
      <c r="L828" s="6">
        <v>6</v>
      </c>
      <c r="M828" s="5" t="s">
        <v>129</v>
      </c>
      <c r="N828" s="88" t="s">
        <v>840</v>
      </c>
      <c r="O828" s="5" t="s">
        <v>12073</v>
      </c>
      <c r="P828" s="88" t="s">
        <v>497</v>
      </c>
      <c r="Q828" s="5" t="s">
        <v>219</v>
      </c>
      <c r="R828" s="88">
        <v>5</v>
      </c>
      <c r="S828" s="4" t="s">
        <v>268</v>
      </c>
      <c r="T828" s="66" t="str">
        <f t="shared" si="12"/>
        <v xml:space="preserve">5. Igualdad de género </v>
      </c>
      <c r="U828" s="88" t="s">
        <v>497</v>
      </c>
      <c r="V828" s="4" t="s">
        <v>34</v>
      </c>
      <c r="W828" s="88" t="s">
        <v>349</v>
      </c>
      <c r="X828" s="4" t="s">
        <v>269</v>
      </c>
      <c r="Y828" s="88" t="s">
        <v>840</v>
      </c>
      <c r="Z828" s="4" t="s">
        <v>270</v>
      </c>
      <c r="AA828" s="52" t="s">
        <v>15450</v>
      </c>
      <c r="AB828" s="3" t="s">
        <v>271</v>
      </c>
      <c r="AC828" s="4" t="s">
        <v>272</v>
      </c>
      <c r="AD828" s="4" t="s">
        <v>12159</v>
      </c>
      <c r="AE828" s="4" t="s">
        <v>12160</v>
      </c>
      <c r="AF828" s="4" t="s">
        <v>12161</v>
      </c>
      <c r="AG828" s="4" t="s">
        <v>12162</v>
      </c>
      <c r="AH828" s="3">
        <v>0.25</v>
      </c>
      <c r="AI828" s="4" t="s">
        <v>12163</v>
      </c>
      <c r="AJ828" s="4" t="s">
        <v>12164</v>
      </c>
      <c r="AK828" s="4" t="s">
        <v>2651</v>
      </c>
      <c r="AL828" s="4" t="s">
        <v>12165</v>
      </c>
      <c r="AM828" s="3">
        <v>0.03</v>
      </c>
      <c r="AN828" s="3">
        <v>0.09</v>
      </c>
      <c r="AO828" s="3">
        <v>0.15</v>
      </c>
      <c r="AP828" s="3">
        <v>0.25</v>
      </c>
      <c r="AQ828" s="6">
        <v>0.5</v>
      </c>
      <c r="AR828" s="5" t="s">
        <v>12166</v>
      </c>
      <c r="AS828" s="5" t="s">
        <v>12167</v>
      </c>
      <c r="AT828" s="4" t="s">
        <v>12168</v>
      </c>
      <c r="AU828" s="4" t="s">
        <v>12169</v>
      </c>
      <c r="AV828" s="4" t="s">
        <v>12170</v>
      </c>
      <c r="AW828" s="4" t="s">
        <v>12168</v>
      </c>
      <c r="AX828" s="4" t="s">
        <v>12169</v>
      </c>
      <c r="AY828" s="4" t="s">
        <v>12171</v>
      </c>
      <c r="AZ828" s="4" t="s">
        <v>12168</v>
      </c>
      <c r="BA828" s="4" t="s">
        <v>12169</v>
      </c>
      <c r="BB828" s="4" t="s">
        <v>12172</v>
      </c>
      <c r="BC828" s="4" t="s">
        <v>12168</v>
      </c>
      <c r="BD828" s="4" t="s">
        <v>12169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W828" s="49"/>
      <c r="BX828" s="49"/>
      <c r="BY828" s="67">
        <v>65000</v>
      </c>
      <c r="BZ828" s="49"/>
      <c r="CA828" s="49"/>
      <c r="CB828" s="49"/>
      <c r="CC828" s="49"/>
      <c r="CD828" s="49"/>
      <c r="CE828" s="49"/>
      <c r="CF828" s="49"/>
      <c r="CG828" s="49"/>
      <c r="CH828" s="49"/>
      <c r="CI828" s="49"/>
      <c r="CJ828" s="49"/>
      <c r="CK828" s="49"/>
      <c r="CL828" s="49"/>
      <c r="CM828" s="49"/>
      <c r="CN828" s="49"/>
      <c r="CO828" s="49"/>
      <c r="CP828" s="49"/>
      <c r="CQ828" s="49"/>
      <c r="CR828" s="49"/>
      <c r="CS828" s="49"/>
      <c r="CT828" s="49"/>
      <c r="CU828" s="49"/>
      <c r="CV828" s="49"/>
      <c r="CW828" s="49"/>
      <c r="CX828" s="49"/>
      <c r="CY828" s="49"/>
      <c r="CZ828" s="49"/>
      <c r="DA828" s="49"/>
      <c r="DB828" s="49"/>
      <c r="DC828" s="49"/>
      <c r="DD828" s="49"/>
      <c r="DE828" s="49"/>
      <c r="DF828" s="49"/>
      <c r="DG828" s="49"/>
      <c r="DH828" s="49"/>
      <c r="DI828" s="49"/>
      <c r="DJ828" s="49"/>
      <c r="DK828" s="49"/>
      <c r="DL828" s="49"/>
      <c r="DM828" s="49"/>
      <c r="DN828" s="49"/>
      <c r="DO828" s="49"/>
      <c r="DP828" s="49"/>
      <c r="DQ828" s="49"/>
      <c r="DR828" s="49"/>
      <c r="DS828" s="49"/>
      <c r="DT828" s="49"/>
      <c r="DU828" s="49"/>
      <c r="DV828" s="49"/>
      <c r="DW828" s="49"/>
      <c r="DX828" s="49"/>
      <c r="DY828" s="49"/>
      <c r="DZ828" s="49"/>
      <c r="EA828" s="49"/>
      <c r="EB828" s="49"/>
      <c r="EC828" s="49"/>
      <c r="ED828" s="49"/>
      <c r="EE828" s="49"/>
      <c r="EF828" s="49"/>
      <c r="EG828" s="49"/>
      <c r="EH828" s="49"/>
      <c r="EI828" s="49"/>
      <c r="EJ828" s="49"/>
      <c r="EK828" s="49"/>
      <c r="EL828" s="49"/>
      <c r="EM828" s="49"/>
      <c r="EN828" s="49"/>
      <c r="EO828" s="49"/>
      <c r="EP828" s="49"/>
      <c r="EQ828" s="49"/>
      <c r="ER828" s="49"/>
      <c r="ES828" s="49"/>
      <c r="ET828" s="49"/>
      <c r="EU828" s="49"/>
      <c r="EV828" s="49"/>
      <c r="EW828" s="49"/>
      <c r="EX828" s="49"/>
      <c r="EY828" s="49"/>
      <c r="EZ828" s="49"/>
      <c r="FA828" s="49"/>
      <c r="FB828" s="49"/>
      <c r="FC828" s="49"/>
      <c r="FD828" s="49"/>
      <c r="FE828" s="49"/>
      <c r="FF828" s="49"/>
      <c r="FG828" s="49"/>
      <c r="FH828" s="49"/>
      <c r="FI828" s="49"/>
      <c r="FJ828" s="49"/>
      <c r="FK828" s="49"/>
      <c r="FL828" s="49"/>
      <c r="FM828" s="49"/>
      <c r="FN828" s="49"/>
      <c r="FO828" s="49"/>
      <c r="FP828" s="49"/>
      <c r="FQ828" s="49"/>
      <c r="FR828" s="49"/>
      <c r="FS828" s="49"/>
      <c r="FT828" s="49"/>
      <c r="FU828" s="49"/>
      <c r="FV828" s="49"/>
      <c r="FW828" s="49"/>
      <c r="FX828" s="49"/>
      <c r="FY828" s="49"/>
      <c r="FZ828" s="49"/>
      <c r="GA828" s="49"/>
      <c r="GB828" s="49"/>
      <c r="GC828" s="49"/>
      <c r="GD828" s="49"/>
      <c r="GE828" s="49"/>
      <c r="GF828" s="49"/>
      <c r="GG828" s="49"/>
      <c r="GH828" s="49"/>
      <c r="GI828" s="49"/>
      <c r="GJ828" s="49"/>
      <c r="GK828" s="49"/>
      <c r="GL828" s="49"/>
      <c r="GM828" s="49"/>
      <c r="GN828" s="49"/>
      <c r="GO828" s="49"/>
      <c r="GP828" s="49"/>
      <c r="GQ828" s="49"/>
      <c r="GR828" s="49"/>
    </row>
    <row r="829" spans="1:200" s="22" customFormat="1" ht="15.75" hidden="1">
      <c r="A829" s="49" t="str">
        <f>B829&amp;COUNTIF($B$3:B829,B829)</f>
        <v>13PDVA6</v>
      </c>
      <c r="B829" s="3" t="s">
        <v>12134</v>
      </c>
      <c r="C829" s="4" t="s">
        <v>12135</v>
      </c>
      <c r="D829" s="4" t="s">
        <v>12136</v>
      </c>
      <c r="E829" s="4" t="s">
        <v>12137</v>
      </c>
      <c r="F829" s="4" t="s">
        <v>12138</v>
      </c>
      <c r="G829" s="4" t="s">
        <v>12139</v>
      </c>
      <c r="H829" s="3" t="s">
        <v>282</v>
      </c>
      <c r="I829" s="4" t="s">
        <v>283</v>
      </c>
      <c r="J829" s="4" t="s">
        <v>12140</v>
      </c>
      <c r="K829" s="5" t="s">
        <v>12141</v>
      </c>
      <c r="L829" s="6">
        <v>6</v>
      </c>
      <c r="M829" s="5" t="s">
        <v>129</v>
      </c>
      <c r="N829" s="88" t="s">
        <v>528</v>
      </c>
      <c r="O829" s="4" t="s">
        <v>153</v>
      </c>
      <c r="P829" s="88" t="s">
        <v>497</v>
      </c>
      <c r="Q829" s="4" t="s">
        <v>217</v>
      </c>
      <c r="R829" s="88">
        <v>10</v>
      </c>
      <c r="S829" s="4" t="s">
        <v>286</v>
      </c>
      <c r="T829" s="66" t="str">
        <f t="shared" si="12"/>
        <v xml:space="preserve">10. Reducción de las desigualdades </v>
      </c>
      <c r="U829" s="88" t="s">
        <v>497</v>
      </c>
      <c r="V829" s="4" t="s">
        <v>34</v>
      </c>
      <c r="W829" s="88" t="s">
        <v>349</v>
      </c>
      <c r="X829" s="4" t="s">
        <v>269</v>
      </c>
      <c r="Y829" s="88" t="s">
        <v>840</v>
      </c>
      <c r="Z829" s="4" t="s">
        <v>270</v>
      </c>
      <c r="AA829" s="52" t="s">
        <v>15450</v>
      </c>
      <c r="AB829" s="3" t="s">
        <v>287</v>
      </c>
      <c r="AC829" s="4" t="s">
        <v>288</v>
      </c>
      <c r="AD829" s="4" t="s">
        <v>12142</v>
      </c>
      <c r="AE829" s="4" t="s">
        <v>12143</v>
      </c>
      <c r="AF829" s="4" t="s">
        <v>12144</v>
      </c>
      <c r="AG829" s="4" t="s">
        <v>12145</v>
      </c>
      <c r="AH829" s="8">
        <v>1</v>
      </c>
      <c r="AI829" s="4" t="s">
        <v>12146</v>
      </c>
      <c r="AJ829" s="4" t="s">
        <v>12147</v>
      </c>
      <c r="AK829" s="4" t="s">
        <v>59</v>
      </c>
      <c r="AL829" s="4" t="s">
        <v>12148</v>
      </c>
      <c r="AM829" s="9">
        <v>0.23</v>
      </c>
      <c r="AN829" s="9">
        <v>0.46</v>
      </c>
      <c r="AO829" s="9">
        <v>0.7</v>
      </c>
      <c r="AP829" s="9">
        <v>1</v>
      </c>
      <c r="AQ829" s="6">
        <v>1.03</v>
      </c>
      <c r="AR829" s="5" t="s">
        <v>12149</v>
      </c>
      <c r="AS829" s="5" t="s">
        <v>12150</v>
      </c>
      <c r="AT829" s="4" t="s">
        <v>12151</v>
      </c>
      <c r="AU829" s="4" t="s">
        <v>12152</v>
      </c>
      <c r="AV829" s="4" t="s">
        <v>12153</v>
      </c>
      <c r="AW829" s="4" t="s">
        <v>12151</v>
      </c>
      <c r="AX829" s="4" t="s">
        <v>12152</v>
      </c>
      <c r="AY829" s="4" t="s">
        <v>12154</v>
      </c>
      <c r="AZ829" s="4" t="s">
        <v>12151</v>
      </c>
      <c r="BA829" s="4" t="s">
        <v>12152</v>
      </c>
      <c r="BB829" s="4" t="s">
        <v>12155</v>
      </c>
      <c r="BC829" s="4" t="s">
        <v>12151</v>
      </c>
      <c r="BD829" s="4" t="s">
        <v>12152</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W829" s="49"/>
      <c r="BX829" s="49"/>
      <c r="BY829" s="67">
        <v>300000</v>
      </c>
      <c r="BZ829" s="49"/>
      <c r="CA829" s="49"/>
      <c r="CB829" s="49"/>
      <c r="CC829" s="49"/>
      <c r="CD829" s="49"/>
      <c r="CE829" s="49"/>
      <c r="CF829" s="49"/>
      <c r="CG829" s="49"/>
      <c r="CH829" s="49"/>
      <c r="CI829" s="49"/>
      <c r="CJ829" s="49"/>
      <c r="CK829" s="49"/>
      <c r="CL829" s="49"/>
      <c r="CM829" s="49"/>
      <c r="CN829" s="49"/>
      <c r="CO829" s="49"/>
      <c r="CP829" s="49"/>
      <c r="CQ829" s="49"/>
      <c r="CR829" s="49"/>
      <c r="CS829" s="49"/>
      <c r="CT829" s="49"/>
      <c r="CU829" s="49"/>
      <c r="CV829" s="49"/>
      <c r="CW829" s="49"/>
      <c r="CX829" s="49"/>
      <c r="CY829" s="49"/>
      <c r="CZ829" s="49"/>
      <c r="DA829" s="49"/>
      <c r="DB829" s="49"/>
      <c r="DC829" s="49"/>
      <c r="DD829" s="49"/>
      <c r="DE829" s="49"/>
      <c r="DF829" s="49"/>
      <c r="DG829" s="49"/>
      <c r="DH829" s="49"/>
      <c r="DI829" s="49"/>
      <c r="DJ829" s="49"/>
      <c r="DK829" s="49"/>
      <c r="DL829" s="49"/>
      <c r="DM829" s="49"/>
      <c r="DN829" s="49"/>
      <c r="DO829" s="49"/>
      <c r="DP829" s="49"/>
      <c r="DQ829" s="49"/>
      <c r="DR829" s="49"/>
      <c r="DS829" s="49"/>
      <c r="DT829" s="49"/>
      <c r="DU829" s="49"/>
      <c r="DV829" s="49"/>
      <c r="DW829" s="49"/>
      <c r="DX829" s="49"/>
      <c r="DY829" s="49"/>
      <c r="DZ829" s="49"/>
      <c r="EA829" s="49"/>
      <c r="EB829" s="49"/>
      <c r="EC829" s="49"/>
      <c r="ED829" s="49"/>
      <c r="EE829" s="49"/>
      <c r="EF829" s="49"/>
      <c r="EG829" s="49"/>
      <c r="EH829" s="49"/>
      <c r="EI829" s="49"/>
      <c r="EJ829" s="49"/>
      <c r="EK829" s="49"/>
      <c r="EL829" s="49"/>
      <c r="EM829" s="49"/>
      <c r="EN829" s="49"/>
      <c r="EO829" s="49"/>
      <c r="EP829" s="49"/>
      <c r="EQ829" s="49"/>
      <c r="ER829" s="49"/>
      <c r="ES829" s="49"/>
      <c r="ET829" s="49"/>
      <c r="EU829" s="49"/>
      <c r="EV829" s="49"/>
      <c r="EW829" s="49"/>
      <c r="EX829" s="49"/>
      <c r="EY829" s="49"/>
      <c r="EZ829" s="49"/>
      <c r="FA829" s="49"/>
      <c r="FB829" s="49"/>
      <c r="FC829" s="49"/>
      <c r="FD829" s="49"/>
      <c r="FE829" s="49"/>
      <c r="FF829" s="49"/>
      <c r="FG829" s="49"/>
      <c r="FH829" s="49"/>
      <c r="FI829" s="49"/>
      <c r="FJ829" s="49"/>
      <c r="FK829" s="49"/>
      <c r="FL829" s="49"/>
      <c r="FM829" s="49"/>
      <c r="FN829" s="49"/>
      <c r="FO829" s="49"/>
      <c r="FP829" s="49"/>
      <c r="FQ829" s="49"/>
      <c r="FR829" s="49"/>
      <c r="FS829" s="49"/>
      <c r="FT829" s="49"/>
      <c r="FU829" s="49"/>
      <c r="FV829" s="49"/>
      <c r="FW829" s="49"/>
      <c r="FX829" s="49"/>
      <c r="FY829" s="49"/>
      <c r="FZ829" s="49"/>
      <c r="GA829" s="49"/>
      <c r="GB829" s="49"/>
      <c r="GC829" s="49"/>
      <c r="GD829" s="49"/>
      <c r="GE829" s="49"/>
      <c r="GF829" s="49"/>
      <c r="GG829" s="49"/>
      <c r="GH829" s="49"/>
      <c r="GI829" s="49"/>
      <c r="GJ829" s="49"/>
      <c r="GK829" s="49"/>
      <c r="GL829" s="49"/>
      <c r="GM829" s="49"/>
      <c r="GN829" s="49"/>
      <c r="GO829" s="49"/>
      <c r="GP829" s="49"/>
      <c r="GQ829" s="49"/>
      <c r="GR829" s="49"/>
    </row>
    <row r="830" spans="1:200" ht="15.75" hidden="1">
      <c r="A830" s="49" t="str">
        <f>B830&amp;COUNTIF($B$3:B830,B830)</f>
        <v>13PDVA7</v>
      </c>
      <c r="B830" s="3" t="s">
        <v>12134</v>
      </c>
      <c r="C830" s="4" t="s">
        <v>12244</v>
      </c>
      <c r="D830" s="4" t="s">
        <v>12136</v>
      </c>
      <c r="E830" s="4" t="s">
        <v>12156</v>
      </c>
      <c r="F830" s="4" t="s">
        <v>12138</v>
      </c>
      <c r="G830" s="4" t="s">
        <v>12139</v>
      </c>
      <c r="H830" s="3" t="s">
        <v>345</v>
      </c>
      <c r="I830" s="4" t="s">
        <v>346</v>
      </c>
      <c r="J830" s="4" t="s">
        <v>347</v>
      </c>
      <c r="K830" s="5" t="s">
        <v>12245</v>
      </c>
      <c r="L830" s="6">
        <v>6</v>
      </c>
      <c r="M830" s="5" t="s">
        <v>129</v>
      </c>
      <c r="N830" s="88" t="s">
        <v>840</v>
      </c>
      <c r="O830" s="4" t="s">
        <v>154</v>
      </c>
      <c r="P830" s="88" t="s">
        <v>497</v>
      </c>
      <c r="Q830" s="4" t="s">
        <v>219</v>
      </c>
      <c r="R830" s="88" t="s">
        <v>1593</v>
      </c>
      <c r="S830" s="4" t="s">
        <v>286</v>
      </c>
      <c r="T830" s="66" t="str">
        <f t="shared" si="12"/>
        <v xml:space="preserve">10. Reducción de las desigualdades </v>
      </c>
      <c r="U830" s="88" t="s">
        <v>349</v>
      </c>
      <c r="V830" s="4" t="s">
        <v>350</v>
      </c>
      <c r="W830" s="88" t="s">
        <v>351</v>
      </c>
      <c r="X830" s="4" t="s">
        <v>352</v>
      </c>
      <c r="Y830" s="88" t="s">
        <v>353</v>
      </c>
      <c r="Z830" s="4" t="s">
        <v>354</v>
      </c>
      <c r="AA830" s="52" t="s">
        <v>1351</v>
      </c>
      <c r="AB830" s="3" t="s">
        <v>2510</v>
      </c>
      <c r="AC830" s="4" t="s">
        <v>355</v>
      </c>
      <c r="AD830" s="4" t="s">
        <v>356</v>
      </c>
      <c r="AE830" s="4" t="s">
        <v>357</v>
      </c>
      <c r="AF830" s="4" t="s">
        <v>358</v>
      </c>
      <c r="AG830" s="4" t="s">
        <v>359</v>
      </c>
      <c r="AH830" s="8">
        <v>1</v>
      </c>
      <c r="AI830" s="4" t="s">
        <v>360</v>
      </c>
      <c r="AJ830" s="4" t="s">
        <v>361</v>
      </c>
      <c r="AK830" s="4" t="s">
        <v>59</v>
      </c>
      <c r="AL830" s="4" t="s">
        <v>362</v>
      </c>
      <c r="AM830" s="3">
        <v>0</v>
      </c>
      <c r="AN830" s="3">
        <v>0.5</v>
      </c>
      <c r="AO830" s="3">
        <v>1</v>
      </c>
      <c r="AP830" s="3">
        <v>1</v>
      </c>
      <c r="AQ830" s="3">
        <v>1</v>
      </c>
      <c r="AR830" s="4" t="s">
        <v>363</v>
      </c>
      <c r="AS830" s="4" t="s">
        <v>364</v>
      </c>
      <c r="AT830" s="4" t="s">
        <v>362</v>
      </c>
      <c r="AU830" s="4" t="s">
        <v>362</v>
      </c>
      <c r="AV830" s="49"/>
      <c r="AW830" s="49"/>
      <c r="AX830" s="49"/>
      <c r="AY830" s="49"/>
      <c r="AZ830" s="49"/>
      <c r="BA830" s="49"/>
      <c r="BB830" s="49"/>
      <c r="BC830" s="49"/>
      <c r="BD830" s="49"/>
      <c r="BE830" s="49"/>
      <c r="BF830" s="49"/>
      <c r="BG830" s="49"/>
      <c r="BH830" s="49"/>
      <c r="BI830" s="49"/>
      <c r="BJ830" s="49"/>
      <c r="BK830" s="49"/>
      <c r="BL830" s="49"/>
      <c r="BM830" s="49"/>
      <c r="BN830" s="49"/>
      <c r="BO830" s="49"/>
      <c r="BP830" s="49"/>
      <c r="BQ830" s="49"/>
      <c r="BR830" s="49"/>
      <c r="BS830" s="49"/>
      <c r="BT830" s="49"/>
      <c r="BU830" s="49"/>
      <c r="BV830" s="49"/>
      <c r="BY830" s="67">
        <v>765000</v>
      </c>
    </row>
    <row r="831" spans="1:200" ht="15.75" hidden="1">
      <c r="A831" s="49" t="str">
        <f>B831&amp;COUNTIF($B$3:B831,B831)</f>
        <v>14P0PJ1</v>
      </c>
      <c r="B831" s="3" t="s">
        <v>12246</v>
      </c>
      <c r="C831" s="4" t="s">
        <v>12247</v>
      </c>
      <c r="D831" s="4" t="s">
        <v>362</v>
      </c>
      <c r="E831" s="4" t="s">
        <v>362</v>
      </c>
      <c r="F831" s="4" t="s">
        <v>362</v>
      </c>
      <c r="G831" s="4" t="s">
        <v>362</v>
      </c>
      <c r="H831" s="3" t="s">
        <v>12248</v>
      </c>
      <c r="I831" s="4" t="s">
        <v>12249</v>
      </c>
      <c r="J831" s="4" t="s">
        <v>362</v>
      </c>
      <c r="K831" s="5" t="s">
        <v>12250</v>
      </c>
      <c r="L831" s="6">
        <v>5</v>
      </c>
      <c r="M831" s="5" t="s">
        <v>128</v>
      </c>
      <c r="N831" s="88" t="s">
        <v>349</v>
      </c>
      <c r="O831" s="4" t="s">
        <v>149</v>
      </c>
      <c r="P831" s="88" t="s">
        <v>351</v>
      </c>
      <c r="Q831" s="4" t="s">
        <v>207</v>
      </c>
      <c r="R831" s="88" t="s">
        <v>10550</v>
      </c>
      <c r="S831" s="4" t="s">
        <v>31</v>
      </c>
      <c r="T831" s="66" t="str">
        <f t="shared" si="12"/>
        <v>16. Paz, justicia e instituciones sólidas</v>
      </c>
      <c r="U831" s="88" t="s">
        <v>497</v>
      </c>
      <c r="V831" s="4" t="s">
        <v>34</v>
      </c>
      <c r="W831" s="88" t="s">
        <v>349</v>
      </c>
      <c r="X831" s="4" t="s">
        <v>269</v>
      </c>
      <c r="Y831" s="88" t="s">
        <v>349</v>
      </c>
      <c r="Z831" s="4" t="s">
        <v>3891</v>
      </c>
      <c r="AA831" s="52" t="s">
        <v>15479</v>
      </c>
      <c r="AB831" s="3" t="s">
        <v>12251</v>
      </c>
      <c r="AC831" s="4" t="s">
        <v>12252</v>
      </c>
      <c r="AD831" s="4" t="s">
        <v>362</v>
      </c>
      <c r="AE831" s="4" t="s">
        <v>362</v>
      </c>
      <c r="AF831" s="4" t="s">
        <v>362</v>
      </c>
      <c r="AG831" s="4" t="s">
        <v>362</v>
      </c>
      <c r="AH831" s="3" t="s">
        <v>362</v>
      </c>
      <c r="AI831" s="3" t="s">
        <v>362</v>
      </c>
      <c r="AJ831" s="4" t="s">
        <v>362</v>
      </c>
      <c r="AK831" s="4" t="s">
        <v>362</v>
      </c>
      <c r="AL831" s="4" t="s">
        <v>362</v>
      </c>
      <c r="AM831" s="4" t="s">
        <v>362</v>
      </c>
      <c r="AN831" s="3" t="s">
        <v>362</v>
      </c>
      <c r="AO831" s="3" t="s">
        <v>362</v>
      </c>
      <c r="AP831" s="4" t="s">
        <v>362</v>
      </c>
      <c r="AQ831" s="4" t="s">
        <v>362</v>
      </c>
      <c r="AR831" s="4" t="s">
        <v>362</v>
      </c>
      <c r="AS831" s="4" t="s">
        <v>362</v>
      </c>
      <c r="AT831" s="3" t="s">
        <v>362</v>
      </c>
      <c r="AU831" s="3" t="s">
        <v>362</v>
      </c>
      <c r="AV831" s="49"/>
      <c r="AW831" s="49"/>
      <c r="AX831" s="49"/>
      <c r="AY831" s="49"/>
      <c r="AZ831" s="49"/>
      <c r="BA831" s="49"/>
      <c r="BB831" s="49"/>
      <c r="BC831" s="49"/>
      <c r="BD831" s="49"/>
      <c r="BE831" s="49"/>
      <c r="BF831" s="49"/>
      <c r="BG831" s="49"/>
      <c r="BH831" s="49"/>
      <c r="BI831" s="49"/>
      <c r="BJ831" s="49"/>
      <c r="BK831" s="49"/>
      <c r="BL831" s="49"/>
      <c r="BM831" s="49"/>
      <c r="BN831" s="49"/>
      <c r="BO831" s="49"/>
      <c r="BP831" s="49"/>
      <c r="BQ831" s="49"/>
      <c r="BR831" s="49"/>
      <c r="BS831" s="49"/>
      <c r="BT831" s="49"/>
      <c r="BU831" s="49"/>
      <c r="BV831" s="49"/>
      <c r="BY831" s="67">
        <v>25118003</v>
      </c>
    </row>
    <row r="832" spans="1:200" ht="15.75" hidden="1">
      <c r="A832" s="49" t="str">
        <f>B832&amp;COUNTIF($B$3:B832,B832)</f>
        <v>15C0061</v>
      </c>
      <c r="B832" s="3" t="s">
        <v>12253</v>
      </c>
      <c r="C832" s="4" t="s">
        <v>12254</v>
      </c>
      <c r="D832" s="4" t="s">
        <v>12255</v>
      </c>
      <c r="E832" s="4" t="s">
        <v>12256</v>
      </c>
      <c r="F832" s="4" t="s">
        <v>12257</v>
      </c>
      <c r="G832" s="4" t="s">
        <v>12258</v>
      </c>
      <c r="H832" s="3" t="s">
        <v>12259</v>
      </c>
      <c r="I832" s="4" t="s">
        <v>12260</v>
      </c>
      <c r="J832" s="4" t="s">
        <v>12261</v>
      </c>
      <c r="K832" s="5" t="s">
        <v>12262</v>
      </c>
      <c r="L832" s="6">
        <v>2</v>
      </c>
      <c r="M832" s="5" t="s">
        <v>22</v>
      </c>
      <c r="N832" s="88">
        <v>1</v>
      </c>
      <c r="O832" s="5" t="s">
        <v>137</v>
      </c>
      <c r="P832" s="88" t="s">
        <v>349</v>
      </c>
      <c r="Q832" s="5" t="s">
        <v>174</v>
      </c>
      <c r="R832" s="88" t="s">
        <v>10550</v>
      </c>
      <c r="S832" s="4" t="s">
        <v>31</v>
      </c>
      <c r="T832" s="66" t="str">
        <f t="shared" si="12"/>
        <v>16. Paz, justicia e instituciones sólidas</v>
      </c>
      <c r="U832" s="88" t="s">
        <v>349</v>
      </c>
      <c r="V832" s="4" t="s">
        <v>350</v>
      </c>
      <c r="W832" s="88" t="s">
        <v>349</v>
      </c>
      <c r="X832" s="4" t="s">
        <v>783</v>
      </c>
      <c r="Y832" s="88" t="s">
        <v>497</v>
      </c>
      <c r="Z832" s="4" t="s">
        <v>784</v>
      </c>
      <c r="AA832" s="52" t="s">
        <v>15456</v>
      </c>
      <c r="AB832" s="3" t="s">
        <v>12263</v>
      </c>
      <c r="AC832" s="4" t="s">
        <v>12264</v>
      </c>
      <c r="AD832" s="4" t="s">
        <v>12265</v>
      </c>
      <c r="AE832" s="4" t="s">
        <v>12266</v>
      </c>
      <c r="AF832" s="4" t="s">
        <v>12267</v>
      </c>
      <c r="AG832" s="4" t="s">
        <v>12268</v>
      </c>
      <c r="AH832" s="3" t="s">
        <v>12269</v>
      </c>
      <c r="AI832" s="4" t="s">
        <v>12270</v>
      </c>
      <c r="AJ832" s="3" t="s">
        <v>12271</v>
      </c>
      <c r="AK832" s="4" t="s">
        <v>12272</v>
      </c>
      <c r="AL832" s="3" t="s">
        <v>12273</v>
      </c>
      <c r="AM832" s="8">
        <v>3274789</v>
      </c>
      <c r="AN832" s="8">
        <v>3424807</v>
      </c>
      <c r="AO832" s="8">
        <v>3644947</v>
      </c>
      <c r="AP832" s="8">
        <v>3900000</v>
      </c>
      <c r="AQ832" s="6">
        <v>20645480</v>
      </c>
      <c r="AR832" s="5" t="s">
        <v>229</v>
      </c>
      <c r="AS832" s="5" t="s">
        <v>12274</v>
      </c>
      <c r="AT832" s="4" t="s">
        <v>9588</v>
      </c>
      <c r="AU832" s="4" t="s">
        <v>9589</v>
      </c>
      <c r="AV832" s="4" t="s">
        <v>12275</v>
      </c>
      <c r="AW832" s="4" t="s">
        <v>9588</v>
      </c>
      <c r="AX832" s="4" t="s">
        <v>9589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7">
        <v>3992000000</v>
      </c>
    </row>
    <row r="833" spans="1:200" ht="15.75" hidden="1">
      <c r="A833" s="49" t="str">
        <f>B833&amp;COUNTIF($B$3:B833,B833)</f>
        <v>16C0001</v>
      </c>
      <c r="B833" s="3" t="s">
        <v>12276</v>
      </c>
      <c r="C833" s="4" t="s">
        <v>12277</v>
      </c>
      <c r="D833" s="4" t="s">
        <v>12278</v>
      </c>
      <c r="E833" s="4" t="s">
        <v>12279</v>
      </c>
      <c r="F833" s="4" t="s">
        <v>12280</v>
      </c>
      <c r="G833" s="4" t="s">
        <v>12281</v>
      </c>
      <c r="H833" s="3" t="s">
        <v>12298</v>
      </c>
      <c r="I833" s="4" t="s">
        <v>12299</v>
      </c>
      <c r="J833" s="4" t="s">
        <v>12300</v>
      </c>
      <c r="K833" s="5" t="s">
        <v>12301</v>
      </c>
      <c r="L833" s="6">
        <v>2</v>
      </c>
      <c r="M833" s="5" t="s">
        <v>22</v>
      </c>
      <c r="N833" s="88">
        <v>1</v>
      </c>
      <c r="O833" s="5" t="s">
        <v>137</v>
      </c>
      <c r="P833" s="88" t="s">
        <v>497</v>
      </c>
      <c r="Q833" s="5" t="s">
        <v>173</v>
      </c>
      <c r="R833" s="88">
        <v>16</v>
      </c>
      <c r="S833" s="4" t="s">
        <v>31</v>
      </c>
      <c r="T833" s="66" t="str">
        <f t="shared" si="12"/>
        <v>16. Paz, justicia e instituciones sólidas</v>
      </c>
      <c r="U833" s="88" t="s">
        <v>840</v>
      </c>
      <c r="V833" s="4" t="s">
        <v>12302</v>
      </c>
      <c r="W833" s="88" t="s">
        <v>497</v>
      </c>
      <c r="X833" s="4" t="s">
        <v>12303</v>
      </c>
      <c r="Y833" s="88" t="s">
        <v>497</v>
      </c>
      <c r="Z833" s="4" t="s">
        <v>12304</v>
      </c>
      <c r="AA833" s="52" t="s">
        <v>15501</v>
      </c>
      <c r="AB833" s="3" t="s">
        <v>12305</v>
      </c>
      <c r="AC833" s="4" t="s">
        <v>12306</v>
      </c>
      <c r="AD833" s="4" t="s">
        <v>12307</v>
      </c>
      <c r="AE833" s="4" t="s">
        <v>12308</v>
      </c>
      <c r="AF833" s="4" t="s">
        <v>12309</v>
      </c>
      <c r="AG833" s="4" t="s">
        <v>12310</v>
      </c>
      <c r="AH833" s="8">
        <v>1</v>
      </c>
      <c r="AI833" s="4" t="s">
        <v>12311</v>
      </c>
      <c r="AJ833" s="4" t="s">
        <v>12312</v>
      </c>
      <c r="AK833" s="4" t="s">
        <v>59</v>
      </c>
      <c r="AL833" s="4" t="s">
        <v>12313</v>
      </c>
      <c r="AM833" s="9">
        <v>0.25</v>
      </c>
      <c r="AN833" s="9">
        <v>0.5</v>
      </c>
      <c r="AO833" s="9">
        <v>0.75</v>
      </c>
      <c r="AP833" s="9">
        <v>1</v>
      </c>
      <c r="AQ833" s="6">
        <v>1</v>
      </c>
      <c r="AR833" s="5" t="s">
        <v>12310</v>
      </c>
      <c r="AS833" s="5" t="s">
        <v>12314</v>
      </c>
      <c r="AT833" s="4" t="s">
        <v>12315</v>
      </c>
      <c r="AU833" s="4" t="s">
        <v>12316</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7">
        <v>5899072586</v>
      </c>
    </row>
    <row r="834" spans="1:200" ht="15.75" hidden="1">
      <c r="A834" s="49" t="str">
        <f>B834&amp;COUNTIF($B$3:B834,B834)</f>
        <v>16C0002</v>
      </c>
      <c r="B834" s="3" t="s">
        <v>12276</v>
      </c>
      <c r="C834" s="4" t="s">
        <v>12277</v>
      </c>
      <c r="D834" s="4" t="s">
        <v>12278</v>
      </c>
      <c r="E834" s="4" t="s">
        <v>12279</v>
      </c>
      <c r="F834" s="4" t="s">
        <v>12280</v>
      </c>
      <c r="G834" s="4" t="s">
        <v>12281</v>
      </c>
      <c r="H834" s="3" t="s">
        <v>12282</v>
      </c>
      <c r="I834" s="4" t="s">
        <v>12283</v>
      </c>
      <c r="J834" s="4" t="s">
        <v>12284</v>
      </c>
      <c r="K834" s="5" t="s">
        <v>12285</v>
      </c>
      <c r="L834" s="6">
        <v>2</v>
      </c>
      <c r="M834" s="5" t="s">
        <v>22</v>
      </c>
      <c r="N834" s="88">
        <v>1</v>
      </c>
      <c r="O834" s="4" t="s">
        <v>137</v>
      </c>
      <c r="P834" s="88" t="s">
        <v>497</v>
      </c>
      <c r="Q834" s="4" t="s">
        <v>174</v>
      </c>
      <c r="R834" s="88">
        <v>16</v>
      </c>
      <c r="S834" s="4" t="s">
        <v>31</v>
      </c>
      <c r="T834" s="66" t="str">
        <f t="shared" si="12"/>
        <v>16. Paz, justicia e instituciones sólidas</v>
      </c>
      <c r="U834" s="88" t="s">
        <v>497</v>
      </c>
      <c r="V834" s="4" t="s">
        <v>34</v>
      </c>
      <c r="W834" s="88" t="s">
        <v>498</v>
      </c>
      <c r="X834" s="4" t="s">
        <v>9575</v>
      </c>
      <c r="Y834" s="88" t="s">
        <v>349</v>
      </c>
      <c r="Z834" s="4" t="s">
        <v>9576</v>
      </c>
      <c r="AA834" s="52" t="s">
        <v>15496</v>
      </c>
      <c r="AB834" s="3" t="s">
        <v>12286</v>
      </c>
      <c r="AC834" s="4" t="s">
        <v>12287</v>
      </c>
      <c r="AD834" s="4" t="s">
        <v>12288</v>
      </c>
      <c r="AE834" s="4" t="s">
        <v>12289</v>
      </c>
      <c r="AF834" s="4" t="s">
        <v>12290</v>
      </c>
      <c r="AG834" s="4" t="s">
        <v>12291</v>
      </c>
      <c r="AH834" s="8">
        <v>1</v>
      </c>
      <c r="AI834" s="4" t="s">
        <v>12292</v>
      </c>
      <c r="AJ834" s="4" t="s">
        <v>12293</v>
      </c>
      <c r="AK834" s="4" t="s">
        <v>59</v>
      </c>
      <c r="AL834" s="4" t="s">
        <v>12294</v>
      </c>
      <c r="AM834" s="9">
        <v>0.2</v>
      </c>
      <c r="AN834" s="9">
        <v>0.4</v>
      </c>
      <c r="AO834" s="9">
        <v>0.6</v>
      </c>
      <c r="AP834" s="9">
        <v>1</v>
      </c>
      <c r="AQ834" s="6">
        <v>1</v>
      </c>
      <c r="AR834" s="5" t="s">
        <v>12295</v>
      </c>
      <c r="AS834" s="5" t="s">
        <v>12296</v>
      </c>
      <c r="AT834" s="4" t="s">
        <v>9595</v>
      </c>
      <c r="AU834" s="4" t="s">
        <v>12297</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7">
        <v>200000000</v>
      </c>
    </row>
    <row r="835" spans="1:200" ht="15.75" hidden="1">
      <c r="A835" s="49" t="str">
        <f>B835&amp;COUNTIF($B$3:B835,B835)</f>
        <v>17L0001</v>
      </c>
      <c r="B835" s="3" t="s">
        <v>12317</v>
      </c>
      <c r="C835" s="4" t="s">
        <v>12318</v>
      </c>
      <c r="D835" s="4" t="s">
        <v>362</v>
      </c>
      <c r="E835" s="4" t="s">
        <v>362</v>
      </c>
      <c r="F835" s="4" t="s">
        <v>362</v>
      </c>
      <c r="G835" s="4" t="s">
        <v>362</v>
      </c>
      <c r="H835" s="3" t="s">
        <v>362</v>
      </c>
      <c r="I835" s="4" t="s">
        <v>362</v>
      </c>
      <c r="J835" s="4" t="s">
        <v>362</v>
      </c>
      <c r="K835" s="5" t="s">
        <v>12319</v>
      </c>
      <c r="L835" s="6">
        <v>1</v>
      </c>
      <c r="M835" s="5" t="s">
        <v>125</v>
      </c>
      <c r="N835" s="88" t="s">
        <v>351</v>
      </c>
      <c r="O835" s="4" t="s">
        <v>135</v>
      </c>
      <c r="P835" s="88" t="s">
        <v>528</v>
      </c>
      <c r="Q835" s="5" t="s">
        <v>169</v>
      </c>
      <c r="R835" s="88">
        <v>16</v>
      </c>
      <c r="S835" s="4" t="s">
        <v>31</v>
      </c>
      <c r="T835" s="66" t="str">
        <f t="shared" ref="T835:T898" si="13">R835&amp;". "&amp;S835</f>
        <v>16. Paz, justicia e instituciones sólidas</v>
      </c>
      <c r="U835" s="88" t="s">
        <v>497</v>
      </c>
      <c r="V835" s="4" t="s">
        <v>34</v>
      </c>
      <c r="W835" s="88" t="s">
        <v>497</v>
      </c>
      <c r="X835" s="4" t="s">
        <v>11894</v>
      </c>
      <c r="Y835" s="88" t="s">
        <v>497</v>
      </c>
      <c r="Z835" s="4" t="s">
        <v>11894</v>
      </c>
      <c r="AA835" s="52" t="s">
        <v>15502</v>
      </c>
      <c r="AB835" s="3" t="s">
        <v>12320</v>
      </c>
      <c r="AC835" s="4" t="s">
        <v>12321</v>
      </c>
      <c r="AD835" s="4" t="s">
        <v>362</v>
      </c>
      <c r="AE835" s="4" t="s">
        <v>362</v>
      </c>
      <c r="AF835" s="4" t="s">
        <v>362</v>
      </c>
      <c r="AG835" s="4" t="s">
        <v>362</v>
      </c>
      <c r="AH835" s="3" t="s">
        <v>362</v>
      </c>
      <c r="AI835" s="3" t="s">
        <v>362</v>
      </c>
      <c r="AJ835" s="3" t="s">
        <v>362</v>
      </c>
      <c r="AK835" s="3" t="s">
        <v>362</v>
      </c>
      <c r="AL835" s="3" t="s">
        <v>362</v>
      </c>
      <c r="AM835" s="8">
        <v>0</v>
      </c>
      <c r="AN835" s="8">
        <v>0</v>
      </c>
      <c r="AO835" s="8">
        <v>0</v>
      </c>
      <c r="AP835" s="8">
        <v>0</v>
      </c>
      <c r="AQ835" s="6">
        <v>0</v>
      </c>
      <c r="AR835" s="5" t="s">
        <v>362</v>
      </c>
      <c r="AS835" s="5" t="s">
        <v>362</v>
      </c>
      <c r="AT835" s="4" t="s">
        <v>362</v>
      </c>
      <c r="AU835" s="4" t="s">
        <v>362</v>
      </c>
      <c r="AV835" s="4" t="s">
        <v>229</v>
      </c>
      <c r="AW835" s="21" t="s">
        <v>229</v>
      </c>
      <c r="AX835" s="21" t="s">
        <v>229</v>
      </c>
      <c r="AY835" s="21" t="s">
        <v>229</v>
      </c>
      <c r="AZ835" s="21" t="s">
        <v>229</v>
      </c>
      <c r="BA835" s="21" t="s">
        <v>229</v>
      </c>
      <c r="BB835" s="21" t="s">
        <v>229</v>
      </c>
      <c r="BC835" s="21" t="s">
        <v>229</v>
      </c>
      <c r="BD835" s="21" t="s">
        <v>229</v>
      </c>
      <c r="BE835" s="21" t="s">
        <v>229</v>
      </c>
      <c r="BF835" s="21" t="s">
        <v>229</v>
      </c>
      <c r="BG835" s="21" t="s">
        <v>229</v>
      </c>
      <c r="BH835" s="21" t="s">
        <v>229</v>
      </c>
      <c r="BI835" s="21" t="s">
        <v>229</v>
      </c>
      <c r="BJ835" s="21" t="s">
        <v>229</v>
      </c>
      <c r="BK835" s="21" t="s">
        <v>229</v>
      </c>
      <c r="BL835" s="21" t="s">
        <v>229</v>
      </c>
      <c r="BM835" s="21" t="s">
        <v>229</v>
      </c>
      <c r="BN835" s="21" t="s">
        <v>229</v>
      </c>
      <c r="BO835" s="21" t="s">
        <v>229</v>
      </c>
      <c r="BP835" s="21" t="s">
        <v>229</v>
      </c>
      <c r="BQ835" s="21" t="s">
        <v>229</v>
      </c>
      <c r="BR835" s="21" t="s">
        <v>229</v>
      </c>
      <c r="BS835" s="21" t="s">
        <v>229</v>
      </c>
      <c r="BT835" s="21" t="s">
        <v>229</v>
      </c>
      <c r="BU835" s="21" t="s">
        <v>229</v>
      </c>
      <c r="BV835" s="21" t="s">
        <v>229</v>
      </c>
      <c r="BW835" s="22"/>
      <c r="BX835" s="22"/>
      <c r="BY835" s="67">
        <v>1545064147</v>
      </c>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75" hidden="1">
      <c r="A836" s="49" t="str">
        <f>B836&amp;COUNTIF($B$3:B836,B836)</f>
        <v>18L0001</v>
      </c>
      <c r="B836" s="3" t="s">
        <v>12322</v>
      </c>
      <c r="C836" s="4" t="s">
        <v>12323</v>
      </c>
      <c r="D836" s="4" t="s">
        <v>362</v>
      </c>
      <c r="E836" s="4" t="s">
        <v>362</v>
      </c>
      <c r="F836" s="4" t="s">
        <v>362</v>
      </c>
      <c r="G836" s="4" t="s">
        <v>362</v>
      </c>
      <c r="H836" s="3" t="s">
        <v>362</v>
      </c>
      <c r="I836" s="4" t="s">
        <v>362</v>
      </c>
      <c r="J836" s="4" t="s">
        <v>362</v>
      </c>
      <c r="K836" s="5" t="s">
        <v>12324</v>
      </c>
      <c r="L836" s="6">
        <v>6</v>
      </c>
      <c r="M836" s="5" t="s">
        <v>129</v>
      </c>
      <c r="N836" s="88">
        <v>3</v>
      </c>
      <c r="O836" s="5" t="s">
        <v>153</v>
      </c>
      <c r="P836" s="88">
        <v>2</v>
      </c>
      <c r="Q836" s="5" t="s">
        <v>218</v>
      </c>
      <c r="R836" s="88">
        <v>16</v>
      </c>
      <c r="S836" s="4" t="s">
        <v>31</v>
      </c>
      <c r="T836" s="66" t="str">
        <f t="shared" si="13"/>
        <v>16. Paz, justicia e instituciones sólidas</v>
      </c>
      <c r="U836" s="88" t="s">
        <v>497</v>
      </c>
      <c r="V836" s="4" t="s">
        <v>34</v>
      </c>
      <c r="W836" s="88" t="s">
        <v>497</v>
      </c>
      <c r="X836" s="4" t="s">
        <v>11894</v>
      </c>
      <c r="Y836" s="88" t="s">
        <v>349</v>
      </c>
      <c r="Z836" s="4" t="s">
        <v>11895</v>
      </c>
      <c r="AA836" s="52" t="s">
        <v>15500</v>
      </c>
      <c r="AB836" s="3" t="s">
        <v>12325</v>
      </c>
      <c r="AC836" s="4" t="s">
        <v>12326</v>
      </c>
      <c r="AD836" s="4" t="s">
        <v>362</v>
      </c>
      <c r="AE836" s="4" t="s">
        <v>362</v>
      </c>
      <c r="AF836" s="4" t="s">
        <v>362</v>
      </c>
      <c r="AG836" s="4" t="s">
        <v>362</v>
      </c>
      <c r="AH836" s="3" t="s">
        <v>362</v>
      </c>
      <c r="AI836" s="3" t="s">
        <v>362</v>
      </c>
      <c r="AJ836" s="3" t="s">
        <v>362</v>
      </c>
      <c r="AK836" s="3" t="s">
        <v>362</v>
      </c>
      <c r="AL836" s="3" t="s">
        <v>362</v>
      </c>
      <c r="AM836" s="8">
        <v>0</v>
      </c>
      <c r="AN836" s="8">
        <v>0</v>
      </c>
      <c r="AO836" s="8">
        <v>0</v>
      </c>
      <c r="AP836" s="8">
        <v>0</v>
      </c>
      <c r="AQ836" s="6">
        <v>0</v>
      </c>
      <c r="AR836" s="5" t="s">
        <v>362</v>
      </c>
      <c r="AS836" s="5" t="s">
        <v>362</v>
      </c>
      <c r="AT836" s="4" t="s">
        <v>362</v>
      </c>
      <c r="AU836" s="4" t="s">
        <v>362</v>
      </c>
      <c r="AV836" s="4" t="s">
        <v>229</v>
      </c>
      <c r="AW836" s="21" t="s">
        <v>229</v>
      </c>
      <c r="AX836" s="21" t="s">
        <v>229</v>
      </c>
      <c r="AY836" s="21" t="s">
        <v>229</v>
      </c>
      <c r="AZ836" s="21" t="s">
        <v>229</v>
      </c>
      <c r="BA836" s="21" t="s">
        <v>229</v>
      </c>
      <c r="BB836" s="21" t="s">
        <v>229</v>
      </c>
      <c r="BC836" s="21" t="s">
        <v>229</v>
      </c>
      <c r="BD836" s="21" t="s">
        <v>229</v>
      </c>
      <c r="BE836" s="21" t="s">
        <v>229</v>
      </c>
      <c r="BF836" s="21" t="s">
        <v>229</v>
      </c>
      <c r="BG836" s="21" t="s">
        <v>229</v>
      </c>
      <c r="BH836" s="21" t="s">
        <v>229</v>
      </c>
      <c r="BI836" s="21" t="s">
        <v>229</v>
      </c>
      <c r="BJ836" s="21" t="s">
        <v>229</v>
      </c>
      <c r="BK836" s="21" t="s">
        <v>229</v>
      </c>
      <c r="BL836" s="21" t="s">
        <v>229</v>
      </c>
      <c r="BM836" s="21" t="s">
        <v>229</v>
      </c>
      <c r="BN836" s="21" t="s">
        <v>229</v>
      </c>
      <c r="BO836" s="21" t="s">
        <v>229</v>
      </c>
      <c r="BP836" s="21" t="s">
        <v>229</v>
      </c>
      <c r="BQ836" s="21" t="s">
        <v>229</v>
      </c>
      <c r="BR836" s="21" t="s">
        <v>229</v>
      </c>
      <c r="BS836" s="21" t="s">
        <v>229</v>
      </c>
      <c r="BT836" s="21" t="s">
        <v>229</v>
      </c>
      <c r="BU836" s="21" t="s">
        <v>229</v>
      </c>
      <c r="BV836" s="21" t="s">
        <v>229</v>
      </c>
      <c r="BW836" s="22"/>
      <c r="BX836" s="22"/>
      <c r="BY836" s="67">
        <v>366666666</v>
      </c>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75" hidden="1">
      <c r="A837" s="49" t="str">
        <f>B837&amp;COUNTIF($B$3:B837,B837)</f>
        <v>19J0001</v>
      </c>
      <c r="B837" s="3" t="s">
        <v>12327</v>
      </c>
      <c r="C837" s="4" t="s">
        <v>12328</v>
      </c>
      <c r="D837" s="4" t="s">
        <v>362</v>
      </c>
      <c r="E837" s="4" t="s">
        <v>362</v>
      </c>
      <c r="F837" s="4" t="s">
        <v>362</v>
      </c>
      <c r="G837" s="4" t="s">
        <v>362</v>
      </c>
      <c r="H837" s="3" t="s">
        <v>362</v>
      </c>
      <c r="I837" s="4" t="s">
        <v>362</v>
      </c>
      <c r="J837" s="4" t="s">
        <v>362</v>
      </c>
      <c r="K837" s="5" t="s">
        <v>12329</v>
      </c>
      <c r="L837" s="6">
        <v>5</v>
      </c>
      <c r="M837" s="5" t="s">
        <v>128</v>
      </c>
      <c r="N837" s="88">
        <v>2</v>
      </c>
      <c r="O837" s="4" t="s">
        <v>149</v>
      </c>
      <c r="P837" s="88">
        <v>2</v>
      </c>
      <c r="Q837" s="4" t="s">
        <v>204</v>
      </c>
      <c r="R837" s="88">
        <v>16</v>
      </c>
      <c r="S837" s="4" t="s">
        <v>31</v>
      </c>
      <c r="T837" s="66" t="str">
        <f t="shared" si="13"/>
        <v>16. Paz, justicia e instituciones sólidas</v>
      </c>
      <c r="U837" s="88" t="s">
        <v>497</v>
      </c>
      <c r="V837" s="4" t="s">
        <v>34</v>
      </c>
      <c r="W837" s="88" t="s">
        <v>349</v>
      </c>
      <c r="X837" s="4" t="s">
        <v>12330</v>
      </c>
      <c r="Y837" s="88" t="s">
        <v>497</v>
      </c>
      <c r="Z837" s="4" t="s">
        <v>12331</v>
      </c>
      <c r="AA837" s="52" t="s">
        <v>15462</v>
      </c>
      <c r="AB837" s="3" t="s">
        <v>12332</v>
      </c>
      <c r="AC837" s="4" t="s">
        <v>12333</v>
      </c>
      <c r="AD837" s="4" t="s">
        <v>362</v>
      </c>
      <c r="AE837" s="4" t="s">
        <v>362</v>
      </c>
      <c r="AF837" s="4" t="s">
        <v>362</v>
      </c>
      <c r="AG837" s="4" t="s">
        <v>362</v>
      </c>
      <c r="AH837" s="3" t="s">
        <v>362</v>
      </c>
      <c r="AI837" s="3" t="s">
        <v>362</v>
      </c>
      <c r="AJ837" s="3" t="s">
        <v>362</v>
      </c>
      <c r="AK837" s="3" t="s">
        <v>362</v>
      </c>
      <c r="AL837" s="3" t="s">
        <v>362</v>
      </c>
      <c r="AM837" s="8">
        <v>0</v>
      </c>
      <c r="AN837" s="8">
        <v>0</v>
      </c>
      <c r="AO837" s="8">
        <v>0</v>
      </c>
      <c r="AP837" s="8">
        <v>0</v>
      </c>
      <c r="AQ837" s="6">
        <v>0</v>
      </c>
      <c r="AR837" s="5" t="s">
        <v>362</v>
      </c>
      <c r="AS837" s="5" t="s">
        <v>362</v>
      </c>
      <c r="AT837" s="4" t="s">
        <v>362</v>
      </c>
      <c r="AU837" s="4" t="s">
        <v>362</v>
      </c>
      <c r="AV837" s="4" t="s">
        <v>229</v>
      </c>
      <c r="AW837" s="21" t="s">
        <v>229</v>
      </c>
      <c r="AX837" s="21" t="s">
        <v>229</v>
      </c>
      <c r="AY837" s="21" t="s">
        <v>229</v>
      </c>
      <c r="AZ837" s="21" t="s">
        <v>229</v>
      </c>
      <c r="BA837" s="21" t="s">
        <v>229</v>
      </c>
      <c r="BB837" s="21" t="s">
        <v>229</v>
      </c>
      <c r="BC837" s="21" t="s">
        <v>229</v>
      </c>
      <c r="BD837" s="21" t="s">
        <v>229</v>
      </c>
      <c r="BE837" s="21" t="s">
        <v>229</v>
      </c>
      <c r="BF837" s="21" t="s">
        <v>229</v>
      </c>
      <c r="BG837" s="21" t="s">
        <v>229</v>
      </c>
      <c r="BH837" s="21" t="s">
        <v>229</v>
      </c>
      <c r="BI837" s="21" t="s">
        <v>229</v>
      </c>
      <c r="BJ837" s="21" t="s">
        <v>229</v>
      </c>
      <c r="BK837" s="21" t="s">
        <v>229</v>
      </c>
      <c r="BL837" s="21" t="s">
        <v>229</v>
      </c>
      <c r="BM837" s="21" t="s">
        <v>229</v>
      </c>
      <c r="BN837" s="21" t="s">
        <v>229</v>
      </c>
      <c r="BO837" s="21" t="s">
        <v>229</v>
      </c>
      <c r="BP837" s="21" t="s">
        <v>229</v>
      </c>
      <c r="BQ837" s="21" t="s">
        <v>229</v>
      </c>
      <c r="BR837" s="21" t="s">
        <v>229</v>
      </c>
      <c r="BS837" s="21" t="s">
        <v>229</v>
      </c>
      <c r="BT837" s="21" t="s">
        <v>229</v>
      </c>
      <c r="BU837" s="21" t="s">
        <v>229</v>
      </c>
      <c r="BV837" s="21" t="s">
        <v>229</v>
      </c>
      <c r="BW837" s="22"/>
      <c r="BX837" s="22"/>
      <c r="BY837" s="67">
        <v>5419177168</v>
      </c>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75" hidden="1">
      <c r="A838" s="49" t="str">
        <f>B838&amp;COUNTIF($B$3:B838,B838)</f>
        <v>20J000 1</v>
      </c>
      <c r="B838" s="3" t="s">
        <v>12334</v>
      </c>
      <c r="C838" s="4" t="s">
        <v>12335</v>
      </c>
      <c r="D838" s="4" t="s">
        <v>362</v>
      </c>
      <c r="E838" s="4" t="s">
        <v>362</v>
      </c>
      <c r="F838" s="4" t="s">
        <v>362</v>
      </c>
      <c r="G838" s="4" t="s">
        <v>362</v>
      </c>
      <c r="H838" s="3" t="s">
        <v>362</v>
      </c>
      <c r="I838" s="4" t="s">
        <v>362</v>
      </c>
      <c r="J838" s="4" t="s">
        <v>362</v>
      </c>
      <c r="K838" s="5" t="s">
        <v>12336</v>
      </c>
      <c r="L838" s="6">
        <v>1</v>
      </c>
      <c r="M838" s="5" t="s">
        <v>125</v>
      </c>
      <c r="N838" s="88" t="s">
        <v>351</v>
      </c>
      <c r="O838" s="5" t="s">
        <v>135</v>
      </c>
      <c r="P838" s="88">
        <v>3</v>
      </c>
      <c r="Q838" s="5" t="s">
        <v>169</v>
      </c>
      <c r="R838" s="88">
        <v>16</v>
      </c>
      <c r="S838" s="4" t="s">
        <v>31</v>
      </c>
      <c r="T838" s="66" t="str">
        <f t="shared" si="13"/>
        <v>16. Paz, justicia e instituciones sólidas</v>
      </c>
      <c r="U838" s="88" t="s">
        <v>497</v>
      </c>
      <c r="V838" s="4" t="s">
        <v>34</v>
      </c>
      <c r="W838" s="88" t="s">
        <v>349</v>
      </c>
      <c r="X838" s="4" t="s">
        <v>12330</v>
      </c>
      <c r="Y838" s="88" t="s">
        <v>497</v>
      </c>
      <c r="Z838" s="4" t="s">
        <v>12331</v>
      </c>
      <c r="AA838" s="52" t="s">
        <v>15462</v>
      </c>
      <c r="AB838" s="3" t="s">
        <v>12337</v>
      </c>
      <c r="AC838" s="4" t="s">
        <v>12338</v>
      </c>
      <c r="AD838" s="4" t="s">
        <v>362</v>
      </c>
      <c r="AE838" s="4" t="s">
        <v>362</v>
      </c>
      <c r="AF838" s="4" t="s">
        <v>362</v>
      </c>
      <c r="AG838" s="4" t="s">
        <v>362</v>
      </c>
      <c r="AH838" s="3" t="s">
        <v>362</v>
      </c>
      <c r="AI838" s="3" t="s">
        <v>362</v>
      </c>
      <c r="AJ838" s="3" t="s">
        <v>362</v>
      </c>
      <c r="AK838" s="3" t="s">
        <v>362</v>
      </c>
      <c r="AL838" s="3" t="s">
        <v>362</v>
      </c>
      <c r="AM838" s="8">
        <v>0</v>
      </c>
      <c r="AN838" s="8">
        <v>0</v>
      </c>
      <c r="AO838" s="8">
        <v>0</v>
      </c>
      <c r="AP838" s="8">
        <v>0</v>
      </c>
      <c r="AQ838" s="6">
        <v>0</v>
      </c>
      <c r="AR838" s="5" t="s">
        <v>362</v>
      </c>
      <c r="AS838" s="5" t="s">
        <v>362</v>
      </c>
      <c r="AT838" s="4" t="s">
        <v>362</v>
      </c>
      <c r="AU838" s="4" t="s">
        <v>362</v>
      </c>
      <c r="AV838" s="4" t="s">
        <v>229</v>
      </c>
      <c r="AW838" s="21" t="s">
        <v>229</v>
      </c>
      <c r="AX838" s="21" t="s">
        <v>229</v>
      </c>
      <c r="AY838" s="21" t="s">
        <v>229</v>
      </c>
      <c r="AZ838" s="21" t="s">
        <v>229</v>
      </c>
      <c r="BA838" s="21" t="s">
        <v>229</v>
      </c>
      <c r="BB838" s="21" t="s">
        <v>229</v>
      </c>
      <c r="BC838" s="21" t="s">
        <v>229</v>
      </c>
      <c r="BD838" s="21" t="s">
        <v>229</v>
      </c>
      <c r="BE838" s="21" t="s">
        <v>229</v>
      </c>
      <c r="BF838" s="21" t="s">
        <v>229</v>
      </c>
      <c r="BG838" s="21" t="s">
        <v>229</v>
      </c>
      <c r="BH838" s="21" t="s">
        <v>229</v>
      </c>
      <c r="BI838" s="21" t="s">
        <v>229</v>
      </c>
      <c r="BJ838" s="21" t="s">
        <v>229</v>
      </c>
      <c r="BK838" s="21" t="s">
        <v>229</v>
      </c>
      <c r="BL838" s="21" t="s">
        <v>229</v>
      </c>
      <c r="BM838" s="21" t="s">
        <v>229</v>
      </c>
      <c r="BN838" s="21" t="s">
        <v>229</v>
      </c>
      <c r="BO838" s="21" t="s">
        <v>229</v>
      </c>
      <c r="BP838" s="21" t="s">
        <v>229</v>
      </c>
      <c r="BQ838" s="21" t="s">
        <v>229</v>
      </c>
      <c r="BR838" s="21" t="s">
        <v>229</v>
      </c>
      <c r="BS838" s="21" t="s">
        <v>229</v>
      </c>
      <c r="BT838" s="21" t="s">
        <v>229</v>
      </c>
      <c r="BU838" s="21" t="s">
        <v>229</v>
      </c>
      <c r="BV838" s="21" t="s">
        <v>229</v>
      </c>
      <c r="BW838" s="22"/>
      <c r="BX838" s="22"/>
      <c r="BY838" s="67">
        <v>208083334</v>
      </c>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75" hidden="1">
      <c r="A839" s="49" t="str">
        <f>B839&amp;COUNTIF($B$3:B839,B839)</f>
        <v>21A0001</v>
      </c>
      <c r="B839" s="3" t="s">
        <v>12339</v>
      </c>
      <c r="C839" s="4" t="s">
        <v>12340</v>
      </c>
      <c r="D839" s="4" t="s">
        <v>362</v>
      </c>
      <c r="E839" s="4" t="s">
        <v>362</v>
      </c>
      <c r="F839" s="4" t="s">
        <v>362</v>
      </c>
      <c r="G839" s="4" t="s">
        <v>362</v>
      </c>
      <c r="H839" s="3" t="s">
        <v>362</v>
      </c>
      <c r="I839" s="4" t="s">
        <v>362</v>
      </c>
      <c r="J839" s="4" t="s">
        <v>362</v>
      </c>
      <c r="K839" s="5" t="s">
        <v>12341</v>
      </c>
      <c r="L839" s="6">
        <v>1</v>
      </c>
      <c r="M839" s="5" t="s">
        <v>125</v>
      </c>
      <c r="N839" s="88" t="s">
        <v>351</v>
      </c>
      <c r="O839" s="5" t="s">
        <v>135</v>
      </c>
      <c r="P839" s="88">
        <v>3</v>
      </c>
      <c r="Q839" s="5" t="s">
        <v>169</v>
      </c>
      <c r="R839" s="88">
        <v>16</v>
      </c>
      <c r="S839" s="4" t="s">
        <v>31</v>
      </c>
      <c r="T839" s="66" t="str">
        <f t="shared" si="13"/>
        <v>16. Paz, justicia e instituciones sólidas</v>
      </c>
      <c r="U839" s="88" t="s">
        <v>497</v>
      </c>
      <c r="V839" s="4" t="s">
        <v>34</v>
      </c>
      <c r="W839" s="88" t="s">
        <v>349</v>
      </c>
      <c r="X839" s="4" t="s">
        <v>12330</v>
      </c>
      <c r="Y839" s="88" t="s">
        <v>497</v>
      </c>
      <c r="Z839" s="4" t="s">
        <v>12331</v>
      </c>
      <c r="AA839" s="52" t="s">
        <v>15462</v>
      </c>
      <c r="AB839" s="3" t="s">
        <v>12342</v>
      </c>
      <c r="AC839" s="4" t="s">
        <v>12343</v>
      </c>
      <c r="AD839" s="4" t="s">
        <v>362</v>
      </c>
      <c r="AE839" s="4" t="s">
        <v>362</v>
      </c>
      <c r="AF839" s="4" t="s">
        <v>362</v>
      </c>
      <c r="AG839" s="4" t="s">
        <v>362</v>
      </c>
      <c r="AH839" s="3" t="s">
        <v>362</v>
      </c>
      <c r="AI839" s="3" t="s">
        <v>362</v>
      </c>
      <c r="AJ839" s="3" t="s">
        <v>362</v>
      </c>
      <c r="AK839" s="3" t="s">
        <v>362</v>
      </c>
      <c r="AL839" s="3" t="s">
        <v>362</v>
      </c>
      <c r="AM839" s="8">
        <v>0</v>
      </c>
      <c r="AN839" s="8">
        <v>0</v>
      </c>
      <c r="AO839" s="8">
        <v>0</v>
      </c>
      <c r="AP839" s="8">
        <v>0</v>
      </c>
      <c r="AQ839" s="6">
        <v>0</v>
      </c>
      <c r="AR839" s="5" t="s">
        <v>362</v>
      </c>
      <c r="AS839" s="5" t="s">
        <v>362</v>
      </c>
      <c r="AT839" s="4" t="s">
        <v>362</v>
      </c>
      <c r="AU839" s="4" t="s">
        <v>362</v>
      </c>
      <c r="AV839" s="4" t="s">
        <v>229</v>
      </c>
      <c r="AW839" s="21" t="s">
        <v>229</v>
      </c>
      <c r="AX839" s="21" t="s">
        <v>229</v>
      </c>
      <c r="AY839" s="21" t="s">
        <v>229</v>
      </c>
      <c r="AZ839" s="21" t="s">
        <v>229</v>
      </c>
      <c r="BA839" s="21" t="s">
        <v>229</v>
      </c>
      <c r="BB839" s="21" t="s">
        <v>229</v>
      </c>
      <c r="BC839" s="21" t="s">
        <v>229</v>
      </c>
      <c r="BD839" s="21" t="s">
        <v>229</v>
      </c>
      <c r="BE839" s="21" t="s">
        <v>229</v>
      </c>
      <c r="BF839" s="21" t="s">
        <v>229</v>
      </c>
      <c r="BG839" s="21" t="s">
        <v>229</v>
      </c>
      <c r="BH839" s="21" t="s">
        <v>229</v>
      </c>
      <c r="BI839" s="21" t="s">
        <v>229</v>
      </c>
      <c r="BJ839" s="21" t="s">
        <v>229</v>
      </c>
      <c r="BK839" s="21" t="s">
        <v>229</v>
      </c>
      <c r="BL839" s="21" t="s">
        <v>229</v>
      </c>
      <c r="BM839" s="21" t="s">
        <v>229</v>
      </c>
      <c r="BN839" s="21" t="s">
        <v>229</v>
      </c>
      <c r="BO839" s="21" t="s">
        <v>229</v>
      </c>
      <c r="BP839" s="21" t="s">
        <v>229</v>
      </c>
      <c r="BQ839" s="21" t="s">
        <v>229</v>
      </c>
      <c r="BR839" s="21" t="s">
        <v>229</v>
      </c>
      <c r="BS839" s="21" t="s">
        <v>229</v>
      </c>
      <c r="BT839" s="21" t="s">
        <v>229</v>
      </c>
      <c r="BU839" s="21" t="s">
        <v>229</v>
      </c>
      <c r="BV839" s="21" t="s">
        <v>229</v>
      </c>
      <c r="BW839" s="22"/>
      <c r="BX839" s="22"/>
      <c r="BY839" s="67">
        <v>449717603</v>
      </c>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75" hidden="1">
      <c r="A840" s="49" t="str">
        <f>B840&amp;COUNTIF($B$3:B840,B840)</f>
        <v>22A0001</v>
      </c>
      <c r="B840" s="3" t="s">
        <v>12344</v>
      </c>
      <c r="C840" s="4" t="s">
        <v>12345</v>
      </c>
      <c r="D840" s="4" t="s">
        <v>362</v>
      </c>
      <c r="E840" s="4" t="s">
        <v>362</v>
      </c>
      <c r="F840" s="4" t="s">
        <v>362</v>
      </c>
      <c r="G840" s="4" t="s">
        <v>362</v>
      </c>
      <c r="H840" s="3" t="s">
        <v>362</v>
      </c>
      <c r="I840" s="4" t="s">
        <v>362</v>
      </c>
      <c r="J840" s="4" t="s">
        <v>362</v>
      </c>
      <c r="K840" s="5" t="s">
        <v>12346</v>
      </c>
      <c r="L840" s="6">
        <v>1</v>
      </c>
      <c r="M840" s="5" t="s">
        <v>125</v>
      </c>
      <c r="N840" s="88">
        <v>6</v>
      </c>
      <c r="O840" s="5" t="s">
        <v>135</v>
      </c>
      <c r="P840" s="88">
        <v>3</v>
      </c>
      <c r="Q840" s="5" t="s">
        <v>169</v>
      </c>
      <c r="R840" s="88">
        <v>16</v>
      </c>
      <c r="S840" s="4" t="s">
        <v>31</v>
      </c>
      <c r="T840" s="66" t="str">
        <f t="shared" si="13"/>
        <v>16. Paz, justicia e instituciones sólidas</v>
      </c>
      <c r="U840" s="88" t="s">
        <v>497</v>
      </c>
      <c r="V840" s="4" t="s">
        <v>34</v>
      </c>
      <c r="W840" s="88" t="s">
        <v>349</v>
      </c>
      <c r="X840" s="4" t="s">
        <v>12330</v>
      </c>
      <c r="Y840" s="88" t="s">
        <v>497</v>
      </c>
      <c r="Z840" s="4" t="s">
        <v>12331</v>
      </c>
      <c r="AA840" s="52" t="s">
        <v>15462</v>
      </c>
      <c r="AB840" s="3" t="s">
        <v>12347</v>
      </c>
      <c r="AC840" s="4" t="s">
        <v>12348</v>
      </c>
      <c r="AD840" s="4" t="s">
        <v>362</v>
      </c>
      <c r="AE840" s="4" t="s">
        <v>362</v>
      </c>
      <c r="AF840" s="4" t="s">
        <v>362</v>
      </c>
      <c r="AG840" s="4" t="s">
        <v>362</v>
      </c>
      <c r="AH840" s="3" t="s">
        <v>362</v>
      </c>
      <c r="AI840" s="3" t="s">
        <v>362</v>
      </c>
      <c r="AJ840" s="3" t="s">
        <v>362</v>
      </c>
      <c r="AK840" s="3" t="s">
        <v>362</v>
      </c>
      <c r="AL840" s="3" t="s">
        <v>362</v>
      </c>
      <c r="AM840" s="8">
        <v>0</v>
      </c>
      <c r="AN840" s="8">
        <v>0</v>
      </c>
      <c r="AO840" s="8">
        <v>0</v>
      </c>
      <c r="AP840" s="8">
        <v>0</v>
      </c>
      <c r="AQ840" s="6">
        <v>0</v>
      </c>
      <c r="AR840" s="5" t="s">
        <v>362</v>
      </c>
      <c r="AS840" s="5" t="s">
        <v>362</v>
      </c>
      <c r="AT840" s="4" t="s">
        <v>362</v>
      </c>
      <c r="AU840" s="4" t="s">
        <v>362</v>
      </c>
      <c r="AV840" s="4" t="s">
        <v>229</v>
      </c>
      <c r="AW840" s="21" t="s">
        <v>229</v>
      </c>
      <c r="AX840" s="21" t="s">
        <v>229</v>
      </c>
      <c r="AY840" s="21" t="s">
        <v>229</v>
      </c>
      <c r="AZ840" s="21" t="s">
        <v>229</v>
      </c>
      <c r="BA840" s="21" t="s">
        <v>229</v>
      </c>
      <c r="BB840" s="21" t="s">
        <v>229</v>
      </c>
      <c r="BC840" s="21" t="s">
        <v>229</v>
      </c>
      <c r="BD840" s="21" t="s">
        <v>229</v>
      </c>
      <c r="BE840" s="21" t="s">
        <v>229</v>
      </c>
      <c r="BF840" s="21" t="s">
        <v>229</v>
      </c>
      <c r="BG840" s="21" t="s">
        <v>229</v>
      </c>
      <c r="BH840" s="21" t="s">
        <v>229</v>
      </c>
      <c r="BI840" s="21" t="s">
        <v>229</v>
      </c>
      <c r="BJ840" s="21" t="s">
        <v>229</v>
      </c>
      <c r="BK840" s="21" t="s">
        <v>229</v>
      </c>
      <c r="BL840" s="21" t="s">
        <v>229</v>
      </c>
      <c r="BM840" s="21" t="s">
        <v>229</v>
      </c>
      <c r="BN840" s="21" t="s">
        <v>229</v>
      </c>
      <c r="BO840" s="21" t="s">
        <v>229</v>
      </c>
      <c r="BP840" s="21" t="s">
        <v>229</v>
      </c>
      <c r="BQ840" s="21" t="s">
        <v>229</v>
      </c>
      <c r="BR840" s="21" t="s">
        <v>229</v>
      </c>
      <c r="BS840" s="21" t="s">
        <v>229</v>
      </c>
      <c r="BT840" s="21" t="s">
        <v>229</v>
      </c>
      <c r="BU840" s="21" t="s">
        <v>229</v>
      </c>
      <c r="BV840" s="21" t="s">
        <v>229</v>
      </c>
      <c r="BW840" s="22"/>
      <c r="BX840" s="22"/>
      <c r="BY840" s="67">
        <v>404961117</v>
      </c>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75" hidden="1">
      <c r="A841" s="49" t="str">
        <f>B841&amp;COUNTIF($B$3:B841,B841)</f>
        <v>23A0001</v>
      </c>
      <c r="B841" s="3" t="s">
        <v>12349</v>
      </c>
      <c r="C841" s="4" t="s">
        <v>12350</v>
      </c>
      <c r="D841" s="4" t="s">
        <v>362</v>
      </c>
      <c r="E841" s="4" t="s">
        <v>362</v>
      </c>
      <c r="F841" s="4" t="s">
        <v>362</v>
      </c>
      <c r="G841" s="4" t="s">
        <v>362</v>
      </c>
      <c r="H841" s="3" t="s">
        <v>362</v>
      </c>
      <c r="I841" s="4" t="s">
        <v>362</v>
      </c>
      <c r="J841" s="4" t="s">
        <v>362</v>
      </c>
      <c r="K841" s="5" t="s">
        <v>12351</v>
      </c>
      <c r="L841" s="6">
        <v>1</v>
      </c>
      <c r="M841" s="5" t="s">
        <v>125</v>
      </c>
      <c r="N841" s="88">
        <v>6</v>
      </c>
      <c r="O841" s="4" t="s">
        <v>135</v>
      </c>
      <c r="P841" s="88">
        <v>0</v>
      </c>
      <c r="Q841" s="4" t="s">
        <v>135</v>
      </c>
      <c r="R841" s="88">
        <v>16</v>
      </c>
      <c r="S841" s="4" t="s">
        <v>31</v>
      </c>
      <c r="T841" s="66" t="str">
        <f t="shared" si="13"/>
        <v>16. Paz, justicia e instituciones sólidas</v>
      </c>
      <c r="U841" s="88" t="s">
        <v>497</v>
      </c>
      <c r="V841" s="4" t="s">
        <v>34</v>
      </c>
      <c r="W841" s="88" t="s">
        <v>349</v>
      </c>
      <c r="X841" s="4" t="s">
        <v>12330</v>
      </c>
      <c r="Y841" s="88" t="s">
        <v>840</v>
      </c>
      <c r="Z841" s="4" t="s">
        <v>12352</v>
      </c>
      <c r="AA841" s="52" t="s">
        <v>15450</v>
      </c>
      <c r="AB841" s="3" t="s">
        <v>12353</v>
      </c>
      <c r="AC841" s="4" t="s">
        <v>12354</v>
      </c>
      <c r="AD841" s="4" t="s">
        <v>362</v>
      </c>
      <c r="AE841" s="4" t="s">
        <v>362</v>
      </c>
      <c r="AF841" s="4" t="s">
        <v>362</v>
      </c>
      <c r="AG841" s="4" t="s">
        <v>362</v>
      </c>
      <c r="AH841" s="3" t="s">
        <v>362</v>
      </c>
      <c r="AI841" s="3" t="s">
        <v>362</v>
      </c>
      <c r="AJ841" s="3" t="s">
        <v>362</v>
      </c>
      <c r="AK841" s="3" t="s">
        <v>362</v>
      </c>
      <c r="AL841" s="3" t="s">
        <v>362</v>
      </c>
      <c r="AM841" s="8">
        <v>0</v>
      </c>
      <c r="AN841" s="8">
        <v>0</v>
      </c>
      <c r="AO841" s="8">
        <v>0</v>
      </c>
      <c r="AP841" s="8">
        <v>0</v>
      </c>
      <c r="AQ841" s="6">
        <v>0</v>
      </c>
      <c r="AR841" s="5" t="s">
        <v>362</v>
      </c>
      <c r="AS841" s="5" t="s">
        <v>362</v>
      </c>
      <c r="AT841" s="4" t="s">
        <v>362</v>
      </c>
      <c r="AU841" s="4" t="s">
        <v>362</v>
      </c>
      <c r="AV841" s="4" t="s">
        <v>229</v>
      </c>
      <c r="AW841" s="21" t="s">
        <v>229</v>
      </c>
      <c r="AX841" s="21" t="s">
        <v>229</v>
      </c>
      <c r="AY841" s="21" t="s">
        <v>229</v>
      </c>
      <c r="AZ841" s="21" t="s">
        <v>229</v>
      </c>
      <c r="BA841" s="21" t="s">
        <v>229</v>
      </c>
      <c r="BB841" s="21" t="s">
        <v>229</v>
      </c>
      <c r="BC841" s="21" t="s">
        <v>229</v>
      </c>
      <c r="BD841" s="21" t="s">
        <v>229</v>
      </c>
      <c r="BE841" s="21" t="s">
        <v>229</v>
      </c>
      <c r="BF841" s="21" t="s">
        <v>229</v>
      </c>
      <c r="BG841" s="21" t="s">
        <v>229</v>
      </c>
      <c r="BH841" s="21" t="s">
        <v>229</v>
      </c>
      <c r="BI841" s="21" t="s">
        <v>229</v>
      </c>
      <c r="BJ841" s="21" t="s">
        <v>229</v>
      </c>
      <c r="BK841" s="21" t="s">
        <v>229</v>
      </c>
      <c r="BL841" s="21" t="s">
        <v>229</v>
      </c>
      <c r="BM841" s="21" t="s">
        <v>229</v>
      </c>
      <c r="BN841" s="21" t="s">
        <v>229</v>
      </c>
      <c r="BO841" s="21" t="s">
        <v>229</v>
      </c>
      <c r="BP841" s="21" t="s">
        <v>229</v>
      </c>
      <c r="BQ841" s="21" t="s">
        <v>229</v>
      </c>
      <c r="BR841" s="21" t="s">
        <v>229</v>
      </c>
      <c r="BS841" s="21" t="s">
        <v>229</v>
      </c>
      <c r="BT841" s="21" t="s">
        <v>229</v>
      </c>
      <c r="BU841" s="21" t="s">
        <v>229</v>
      </c>
      <c r="BV841" s="21" t="s">
        <v>229</v>
      </c>
      <c r="BW841" s="22"/>
      <c r="BX841" s="22"/>
      <c r="BY841" s="67">
        <v>407578910</v>
      </c>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75" hidden="1">
      <c r="A842" s="49" t="str">
        <f>B842&amp;COUNTIF($B$3:B842,B842)</f>
        <v>24A0001</v>
      </c>
      <c r="B842" s="3" t="s">
        <v>12355</v>
      </c>
      <c r="C842" s="4" t="s">
        <v>12356</v>
      </c>
      <c r="D842" s="4" t="s">
        <v>362</v>
      </c>
      <c r="E842" s="4" t="s">
        <v>362</v>
      </c>
      <c r="F842" s="4" t="s">
        <v>362</v>
      </c>
      <c r="G842" s="4" t="s">
        <v>362</v>
      </c>
      <c r="H842" s="3" t="s">
        <v>362</v>
      </c>
      <c r="I842" s="4" t="s">
        <v>362</v>
      </c>
      <c r="J842" s="4" t="s">
        <v>362</v>
      </c>
      <c r="K842" s="5" t="s">
        <v>12357</v>
      </c>
      <c r="L842" s="6">
        <v>6</v>
      </c>
      <c r="M842" s="5" t="s">
        <v>129</v>
      </c>
      <c r="N842" s="88">
        <v>3</v>
      </c>
      <c r="O842" s="5" t="s">
        <v>12358</v>
      </c>
      <c r="P842" s="88">
        <v>1</v>
      </c>
      <c r="Q842" s="5" t="s">
        <v>217</v>
      </c>
      <c r="R842" s="88">
        <v>16</v>
      </c>
      <c r="S842" s="4" t="s">
        <v>31</v>
      </c>
      <c r="T842" s="66" t="str">
        <f t="shared" si="13"/>
        <v>16. Paz, justicia e instituciones sólidas</v>
      </c>
      <c r="U842" s="88" t="s">
        <v>497</v>
      </c>
      <c r="V842" s="4" t="s">
        <v>34</v>
      </c>
      <c r="W842" s="88" t="s">
        <v>528</v>
      </c>
      <c r="X842" s="4" t="s">
        <v>12359</v>
      </c>
      <c r="Y842" s="88" t="s">
        <v>351</v>
      </c>
      <c r="Z842" s="4" t="s">
        <v>12360</v>
      </c>
      <c r="AA842" s="52" t="s">
        <v>15503</v>
      </c>
      <c r="AB842" s="3" t="s">
        <v>12361</v>
      </c>
      <c r="AC842" s="4" t="s">
        <v>12362</v>
      </c>
      <c r="AD842" s="4" t="s">
        <v>362</v>
      </c>
      <c r="AE842" s="4" t="s">
        <v>362</v>
      </c>
      <c r="AF842" s="4" t="s">
        <v>362</v>
      </c>
      <c r="AG842" s="4" t="s">
        <v>362</v>
      </c>
      <c r="AH842" s="3" t="s">
        <v>362</v>
      </c>
      <c r="AI842" s="3" t="s">
        <v>362</v>
      </c>
      <c r="AJ842" s="3" t="s">
        <v>362</v>
      </c>
      <c r="AK842" s="3" t="s">
        <v>362</v>
      </c>
      <c r="AL842" s="3" t="s">
        <v>362</v>
      </c>
      <c r="AM842" s="8">
        <v>0</v>
      </c>
      <c r="AN842" s="8">
        <v>0</v>
      </c>
      <c r="AO842" s="8">
        <v>0</v>
      </c>
      <c r="AP842" s="8">
        <v>0</v>
      </c>
      <c r="AQ842" s="6">
        <v>0</v>
      </c>
      <c r="AR842" s="5" t="s">
        <v>362</v>
      </c>
      <c r="AS842" s="5" t="s">
        <v>362</v>
      </c>
      <c r="AT842" s="4" t="s">
        <v>362</v>
      </c>
      <c r="AU842" s="4" t="s">
        <v>362</v>
      </c>
      <c r="AV842" s="4" t="s">
        <v>229</v>
      </c>
      <c r="AW842" s="21" t="s">
        <v>229</v>
      </c>
      <c r="AX842" s="21" t="s">
        <v>229</v>
      </c>
      <c r="AY842" s="21" t="s">
        <v>229</v>
      </c>
      <c r="AZ842" s="21" t="s">
        <v>229</v>
      </c>
      <c r="BA842" s="21" t="s">
        <v>229</v>
      </c>
      <c r="BB842" s="21" t="s">
        <v>229</v>
      </c>
      <c r="BC842" s="21" t="s">
        <v>229</v>
      </c>
      <c r="BD842" s="21" t="s">
        <v>229</v>
      </c>
      <c r="BE842" s="21" t="s">
        <v>229</v>
      </c>
      <c r="BF842" s="21" t="s">
        <v>229</v>
      </c>
      <c r="BG842" s="21" t="s">
        <v>229</v>
      </c>
      <c r="BH842" s="21" t="s">
        <v>229</v>
      </c>
      <c r="BI842" s="21" t="s">
        <v>229</v>
      </c>
      <c r="BJ842" s="21" t="s">
        <v>229</v>
      </c>
      <c r="BK842" s="21" t="s">
        <v>229</v>
      </c>
      <c r="BL842" s="21" t="s">
        <v>229</v>
      </c>
      <c r="BM842" s="21" t="s">
        <v>229</v>
      </c>
      <c r="BN842" s="21" t="s">
        <v>229</v>
      </c>
      <c r="BO842" s="21" t="s">
        <v>229</v>
      </c>
      <c r="BP842" s="21" t="s">
        <v>229</v>
      </c>
      <c r="BQ842" s="21" t="s">
        <v>229</v>
      </c>
      <c r="BR842" s="21" t="s">
        <v>229</v>
      </c>
      <c r="BS842" s="21" t="s">
        <v>229</v>
      </c>
      <c r="BT842" s="21" t="s">
        <v>229</v>
      </c>
      <c r="BU842" s="21" t="s">
        <v>229</v>
      </c>
      <c r="BV842" s="21" t="s">
        <v>229</v>
      </c>
      <c r="BW842" s="22"/>
      <c r="BX842" s="22"/>
      <c r="BY842" s="67">
        <v>1427941687</v>
      </c>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75" hidden="1">
      <c r="A843" s="49" t="str">
        <f>B843&amp;COUNTIF($B$3:B843,B843)</f>
        <v>25C0011</v>
      </c>
      <c r="B843" s="3" t="s">
        <v>12363</v>
      </c>
      <c r="C843" s="4" t="s">
        <v>12364</v>
      </c>
      <c r="D843" s="4" t="s">
        <v>12365</v>
      </c>
      <c r="E843" s="4" t="s">
        <v>12366</v>
      </c>
      <c r="F843" s="4" t="s">
        <v>12367</v>
      </c>
      <c r="G843" s="4" t="s">
        <v>12368</v>
      </c>
      <c r="H843" s="3" t="s">
        <v>12369</v>
      </c>
      <c r="I843" s="4" t="s">
        <v>12370</v>
      </c>
      <c r="J843" s="4" t="s">
        <v>12371</v>
      </c>
      <c r="K843" s="5" t="s">
        <v>12372</v>
      </c>
      <c r="L843" s="6">
        <v>2</v>
      </c>
      <c r="M843" s="5" t="s">
        <v>22</v>
      </c>
      <c r="N843" s="88">
        <v>1</v>
      </c>
      <c r="O843" s="4" t="s">
        <v>137</v>
      </c>
      <c r="P843" s="88" t="s">
        <v>840</v>
      </c>
      <c r="Q843" s="4" t="s">
        <v>173</v>
      </c>
      <c r="R843" s="88">
        <v>16</v>
      </c>
      <c r="S843" s="4" t="s">
        <v>31</v>
      </c>
      <c r="T843" s="66" t="str">
        <f t="shared" si="13"/>
        <v>16. Paz, justicia e instituciones sólidas</v>
      </c>
      <c r="U843" s="88" t="s">
        <v>497</v>
      </c>
      <c r="V843" s="4" t="s">
        <v>34</v>
      </c>
      <c r="W843" s="88" t="s">
        <v>528</v>
      </c>
      <c r="X843" s="4" t="s">
        <v>37</v>
      </c>
      <c r="Y843" s="88" t="s">
        <v>498</v>
      </c>
      <c r="Z843" s="4" t="s">
        <v>1379</v>
      </c>
      <c r="AA843" s="52" t="s">
        <v>9752</v>
      </c>
      <c r="AB843" s="3" t="s">
        <v>1380</v>
      </c>
      <c r="AC843" s="4" t="s">
        <v>1381</v>
      </c>
      <c r="AD843" s="4" t="s">
        <v>12373</v>
      </c>
      <c r="AE843" s="4" t="s">
        <v>12374</v>
      </c>
      <c r="AF843" s="4" t="s">
        <v>12375</v>
      </c>
      <c r="AG843" s="4" t="s">
        <v>12376</v>
      </c>
      <c r="AH843" s="8">
        <v>0.8</v>
      </c>
      <c r="AI843" s="4" t="s">
        <v>12377</v>
      </c>
      <c r="AJ843" s="4" t="s">
        <v>12378</v>
      </c>
      <c r="AK843" s="4" t="s">
        <v>59</v>
      </c>
      <c r="AL843" s="4" t="s">
        <v>12379</v>
      </c>
      <c r="AM843" s="9">
        <v>0.1</v>
      </c>
      <c r="AN843" s="9">
        <v>0.15</v>
      </c>
      <c r="AO843" s="9">
        <v>0.25</v>
      </c>
      <c r="AP843" s="9">
        <v>0.8</v>
      </c>
      <c r="AQ843" s="6">
        <v>0.85</v>
      </c>
      <c r="AR843" s="5" t="s">
        <v>12376</v>
      </c>
      <c r="AS843" s="5" t="s">
        <v>12380</v>
      </c>
      <c r="AT843" s="4" t="s">
        <v>12381</v>
      </c>
      <c r="AU843" s="4" t="s">
        <v>12382</v>
      </c>
      <c r="AV843" s="4" t="s">
        <v>229</v>
      </c>
      <c r="AW843" s="4" t="s">
        <v>229</v>
      </c>
      <c r="AX843" s="4" t="s">
        <v>229</v>
      </c>
      <c r="AY843" s="4" t="s">
        <v>229</v>
      </c>
      <c r="AZ843" s="4" t="s">
        <v>229</v>
      </c>
      <c r="BA843" s="4" t="s">
        <v>229</v>
      </c>
      <c r="BB843" s="4" t="s">
        <v>229</v>
      </c>
      <c r="BC843" s="4" t="s">
        <v>229</v>
      </c>
      <c r="BD843" s="4" t="s">
        <v>229</v>
      </c>
      <c r="BE843" s="4" t="s">
        <v>229</v>
      </c>
      <c r="BF843" s="4" t="s">
        <v>229</v>
      </c>
      <c r="BG843" s="4" t="s">
        <v>229</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7">
        <v>22870207</v>
      </c>
    </row>
    <row r="844" spans="1:200" ht="15.75" hidden="1">
      <c r="A844" s="49" t="str">
        <f>B844&amp;COUNTIF($B$3:B844,B844)</f>
        <v>25C0012</v>
      </c>
      <c r="B844" s="3" t="s">
        <v>12363</v>
      </c>
      <c r="C844" s="4" t="s">
        <v>12364</v>
      </c>
      <c r="D844" s="4" t="s">
        <v>12365</v>
      </c>
      <c r="E844" s="4" t="s">
        <v>12366</v>
      </c>
      <c r="F844" s="4" t="s">
        <v>12367</v>
      </c>
      <c r="G844" s="4" t="s">
        <v>12368</v>
      </c>
      <c r="H844" s="3" t="s">
        <v>12383</v>
      </c>
      <c r="I844" s="4" t="s">
        <v>12384</v>
      </c>
      <c r="J844" s="4" t="s">
        <v>12385</v>
      </c>
      <c r="K844" s="5" t="s">
        <v>12386</v>
      </c>
      <c r="L844" s="6">
        <v>2</v>
      </c>
      <c r="M844" s="5" t="s">
        <v>22</v>
      </c>
      <c r="N844" s="88">
        <v>1</v>
      </c>
      <c r="O844" s="5" t="s">
        <v>137</v>
      </c>
      <c r="P844" s="88" t="s">
        <v>840</v>
      </c>
      <c r="Q844" s="5" t="s">
        <v>173</v>
      </c>
      <c r="R844" s="88">
        <v>16</v>
      </c>
      <c r="S844" s="4" t="s">
        <v>31</v>
      </c>
      <c r="T844" s="66" t="str">
        <f t="shared" si="13"/>
        <v>16. Paz, justicia e instituciones sólidas</v>
      </c>
      <c r="U844" s="88" t="s">
        <v>497</v>
      </c>
      <c r="V844" s="4" t="s">
        <v>34</v>
      </c>
      <c r="W844" s="88" t="s">
        <v>353</v>
      </c>
      <c r="X844" s="4" t="s">
        <v>461</v>
      </c>
      <c r="Y844" s="88" t="s">
        <v>497</v>
      </c>
      <c r="Z844" s="4" t="s">
        <v>8186</v>
      </c>
      <c r="AA844" s="52" t="s">
        <v>15493</v>
      </c>
      <c r="AB844" s="3" t="s">
        <v>9450</v>
      </c>
      <c r="AC844" s="4" t="s">
        <v>9451</v>
      </c>
      <c r="AD844" s="4" t="s">
        <v>12387</v>
      </c>
      <c r="AE844" s="4" t="s">
        <v>12374</v>
      </c>
      <c r="AF844" s="4" t="s">
        <v>12388</v>
      </c>
      <c r="AG844" s="4" t="s">
        <v>12389</v>
      </c>
      <c r="AH844" s="8">
        <v>0.8</v>
      </c>
      <c r="AI844" s="4" t="s">
        <v>12390</v>
      </c>
      <c r="AJ844" s="4" t="s">
        <v>12391</v>
      </c>
      <c r="AK844" s="4" t="s">
        <v>59</v>
      </c>
      <c r="AL844" s="4" t="s">
        <v>12392</v>
      </c>
      <c r="AM844" s="9">
        <v>0.1</v>
      </c>
      <c r="AN844" s="9">
        <v>0.15</v>
      </c>
      <c r="AO844" s="9">
        <v>0.25</v>
      </c>
      <c r="AP844" s="9">
        <v>0.8</v>
      </c>
      <c r="AQ844" s="6">
        <v>0.85</v>
      </c>
      <c r="AR844" s="5" t="s">
        <v>12393</v>
      </c>
      <c r="AS844" s="5" t="s">
        <v>12394</v>
      </c>
      <c r="AT844" s="4" t="s">
        <v>12395</v>
      </c>
      <c r="AU844" s="4" t="s">
        <v>12396</v>
      </c>
      <c r="AV844" s="4" t="s">
        <v>229</v>
      </c>
      <c r="AW844" s="4" t="s">
        <v>12397</v>
      </c>
      <c r="AX844" s="4" t="s">
        <v>12398</v>
      </c>
      <c r="AY844" s="4" t="s">
        <v>229</v>
      </c>
      <c r="AZ844" s="4" t="s">
        <v>229</v>
      </c>
      <c r="BA844" s="4" t="s">
        <v>229</v>
      </c>
      <c r="BB844" s="4" t="s">
        <v>229</v>
      </c>
      <c r="BC844" s="4" t="s">
        <v>229</v>
      </c>
      <c r="BD844" s="4" t="s">
        <v>229</v>
      </c>
      <c r="BE844" s="4" t="s">
        <v>229</v>
      </c>
      <c r="BF844" s="4" t="s">
        <v>229</v>
      </c>
      <c r="BG844" s="4" t="s">
        <v>229</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7">
        <v>67224045</v>
      </c>
    </row>
    <row r="845" spans="1:200" ht="15.75" hidden="1">
      <c r="A845" s="49" t="str">
        <f>B845&amp;COUNTIF($B$3:B845,B845)</f>
        <v>25C0013</v>
      </c>
      <c r="B845" s="3" t="s">
        <v>12363</v>
      </c>
      <c r="C845" s="4" t="s">
        <v>12364</v>
      </c>
      <c r="D845" s="4" t="s">
        <v>12365</v>
      </c>
      <c r="E845" s="4" t="s">
        <v>12366</v>
      </c>
      <c r="F845" s="4" t="s">
        <v>12367</v>
      </c>
      <c r="G845" s="4" t="s">
        <v>12368</v>
      </c>
      <c r="H845" s="3" t="s">
        <v>12399</v>
      </c>
      <c r="I845" s="4" t="s">
        <v>12400</v>
      </c>
      <c r="J845" s="4" t="s">
        <v>12401</v>
      </c>
      <c r="K845" s="5" t="s">
        <v>12402</v>
      </c>
      <c r="L845" s="6">
        <v>2</v>
      </c>
      <c r="M845" s="5" t="s">
        <v>22</v>
      </c>
      <c r="N845" s="88">
        <v>2</v>
      </c>
      <c r="O845" s="4" t="s">
        <v>25</v>
      </c>
      <c r="P845" s="88">
        <v>4</v>
      </c>
      <c r="Q845" s="4" t="s">
        <v>182</v>
      </c>
      <c r="R845" s="88">
        <v>16</v>
      </c>
      <c r="S845" s="4" t="s">
        <v>31</v>
      </c>
      <c r="T845" s="66" t="str">
        <f t="shared" si="13"/>
        <v>16. Paz, justicia e instituciones sólidas</v>
      </c>
      <c r="U845" s="88" t="s">
        <v>497</v>
      </c>
      <c r="V845" s="4" t="s">
        <v>34</v>
      </c>
      <c r="W845" s="88" t="s">
        <v>353</v>
      </c>
      <c r="X845" s="4" t="s">
        <v>461</v>
      </c>
      <c r="Y845" s="88" t="s">
        <v>497</v>
      </c>
      <c r="Z845" s="4" t="s">
        <v>8186</v>
      </c>
      <c r="AA845" s="52" t="s">
        <v>15493</v>
      </c>
      <c r="AB845" s="3">
        <v>166</v>
      </c>
      <c r="AC845" s="4" t="s">
        <v>12403</v>
      </c>
      <c r="AD845" s="4" t="s">
        <v>12404</v>
      </c>
      <c r="AE845" s="4" t="s">
        <v>12405</v>
      </c>
      <c r="AF845" s="4" t="s">
        <v>12406</v>
      </c>
      <c r="AG845" s="4" t="s">
        <v>12407</v>
      </c>
      <c r="AH845" s="8">
        <v>0.8</v>
      </c>
      <c r="AI845" s="4" t="s">
        <v>12408</v>
      </c>
      <c r="AJ845" s="4" t="s">
        <v>12409</v>
      </c>
      <c r="AK845" s="4" t="s">
        <v>59</v>
      </c>
      <c r="AL845" s="4" t="s">
        <v>12392</v>
      </c>
      <c r="AM845" s="9">
        <v>0.1</v>
      </c>
      <c r="AN845" s="9">
        <v>0.15</v>
      </c>
      <c r="AO845" s="9">
        <v>0.25</v>
      </c>
      <c r="AP845" s="9">
        <v>0.8</v>
      </c>
      <c r="AQ845" s="6">
        <v>0.85</v>
      </c>
      <c r="AR845" s="5" t="s">
        <v>12407</v>
      </c>
      <c r="AS845" s="5" t="s">
        <v>12410</v>
      </c>
      <c r="AT845" s="4" t="s">
        <v>12411</v>
      </c>
      <c r="AU845" s="4" t="s">
        <v>12412</v>
      </c>
      <c r="AV845" s="4" t="s">
        <v>229</v>
      </c>
      <c r="AW845" s="4" t="s">
        <v>229</v>
      </c>
      <c r="AX845" s="4" t="s">
        <v>229</v>
      </c>
      <c r="AY845" s="4" t="s">
        <v>229</v>
      </c>
      <c r="AZ845" s="4" t="s">
        <v>229</v>
      </c>
      <c r="BA845" s="4" t="s">
        <v>229</v>
      </c>
      <c r="BB845" s="4" t="s">
        <v>229</v>
      </c>
      <c r="BC845" s="4" t="s">
        <v>229</v>
      </c>
      <c r="BD845" s="4" t="s">
        <v>229</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W845" t="s">
        <v>120</v>
      </c>
      <c r="BY845" s="67">
        <v>4114390</v>
      </c>
    </row>
    <row r="846" spans="1:200" ht="15.75" hidden="1">
      <c r="A846" s="49" t="str">
        <f>B846&amp;COUNTIF($B$3:B846,B846)</f>
        <v>25C0014</v>
      </c>
      <c r="B846" s="3" t="s">
        <v>12363</v>
      </c>
      <c r="C846" s="4" t="s">
        <v>12364</v>
      </c>
      <c r="D846" s="4" t="s">
        <v>12365</v>
      </c>
      <c r="E846" s="4" t="s">
        <v>12366</v>
      </c>
      <c r="F846" s="4" t="s">
        <v>12367</v>
      </c>
      <c r="G846" s="4" t="s">
        <v>12368</v>
      </c>
      <c r="H846" s="3" t="s">
        <v>14</v>
      </c>
      <c r="I846" s="4" t="s">
        <v>16</v>
      </c>
      <c r="J846" s="4" t="s">
        <v>12413</v>
      </c>
      <c r="K846" s="5" t="s">
        <v>12414</v>
      </c>
      <c r="L846" s="6">
        <v>2</v>
      </c>
      <c r="M846" s="5" t="s">
        <v>22</v>
      </c>
      <c r="N846" s="88">
        <v>1</v>
      </c>
      <c r="O846" s="5" t="s">
        <v>137</v>
      </c>
      <c r="P846" s="88" t="s">
        <v>3581</v>
      </c>
      <c r="Q846" s="5" t="s">
        <v>179</v>
      </c>
      <c r="R846" s="88" t="s">
        <v>1593</v>
      </c>
      <c r="S846" s="4" t="s">
        <v>286</v>
      </c>
      <c r="T846" s="66" t="str">
        <f t="shared" si="13"/>
        <v xml:space="preserve">10. Reducción de las desigualdades </v>
      </c>
      <c r="U846" s="88" t="s">
        <v>497</v>
      </c>
      <c r="V846" s="4" t="s">
        <v>34</v>
      </c>
      <c r="W846" s="88" t="s">
        <v>353</v>
      </c>
      <c r="X846" s="4" t="s">
        <v>461</v>
      </c>
      <c r="Y846" s="88" t="s">
        <v>497</v>
      </c>
      <c r="Z846" s="4" t="s">
        <v>8186</v>
      </c>
      <c r="AA846" s="52" t="s">
        <v>15493</v>
      </c>
      <c r="AB846" s="3" t="s">
        <v>42</v>
      </c>
      <c r="AC846" s="4" t="s">
        <v>44</v>
      </c>
      <c r="AD846" s="4" t="s">
        <v>12415</v>
      </c>
      <c r="AE846" s="4" t="s">
        <v>12416</v>
      </c>
      <c r="AF846" s="4" t="s">
        <v>12417</v>
      </c>
      <c r="AG846" s="4" t="s">
        <v>12418</v>
      </c>
      <c r="AH846" s="8">
        <v>1</v>
      </c>
      <c r="AI846" s="4" t="s">
        <v>12419</v>
      </c>
      <c r="AJ846" s="4" t="s">
        <v>12420</v>
      </c>
      <c r="AK846" s="4" t="s">
        <v>59</v>
      </c>
      <c r="AL846" s="4" t="s">
        <v>12421</v>
      </c>
      <c r="AM846" s="8">
        <v>0</v>
      </c>
      <c r="AN846" s="13">
        <v>50</v>
      </c>
      <c r="AO846" s="8">
        <v>0</v>
      </c>
      <c r="AP846" s="13">
        <v>50</v>
      </c>
      <c r="AQ846" s="6">
        <v>100</v>
      </c>
      <c r="AR846" s="5" t="s">
        <v>12422</v>
      </c>
      <c r="AS846" s="5" t="s">
        <v>12423</v>
      </c>
      <c r="AT846" s="4" t="s">
        <v>12424</v>
      </c>
      <c r="AU846" s="4" t="s">
        <v>12425</v>
      </c>
      <c r="AV846" s="4" t="s">
        <v>229</v>
      </c>
      <c r="AW846" s="4" t="s">
        <v>229</v>
      </c>
      <c r="AX846" s="4" t="s">
        <v>229</v>
      </c>
      <c r="AY846" s="4" t="s">
        <v>229</v>
      </c>
      <c r="AZ846" s="4" t="s">
        <v>229</v>
      </c>
      <c r="BA846" s="4" t="s">
        <v>229</v>
      </c>
      <c r="BB846" s="4" t="s">
        <v>229</v>
      </c>
      <c r="BC846" s="4" t="s">
        <v>229</v>
      </c>
      <c r="BD846" s="4" t="s">
        <v>229</v>
      </c>
      <c r="BE846" s="4" t="s">
        <v>229</v>
      </c>
      <c r="BF846" s="4" t="s">
        <v>229</v>
      </c>
      <c r="BG846" s="4" t="s">
        <v>229</v>
      </c>
      <c r="BH846" s="4" t="s">
        <v>229</v>
      </c>
      <c r="BI846" s="4" t="s">
        <v>229</v>
      </c>
      <c r="BJ846" s="4" t="s">
        <v>229</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7">
        <v>1272628374.5600002</v>
      </c>
    </row>
    <row r="847" spans="1:200" ht="15.75" hidden="1">
      <c r="A847" s="49" t="str">
        <f>B847&amp;COUNTIF($B$3:B847,B847)</f>
        <v>25C0015</v>
      </c>
      <c r="B847" s="3" t="s">
        <v>12363</v>
      </c>
      <c r="C847" s="4" t="s">
        <v>12364</v>
      </c>
      <c r="D847" s="4" t="s">
        <v>12365</v>
      </c>
      <c r="E847" s="4" t="s">
        <v>12366</v>
      </c>
      <c r="F847" s="4" t="s">
        <v>12367</v>
      </c>
      <c r="G847" s="4" t="s">
        <v>12368</v>
      </c>
      <c r="H847" s="3" t="s">
        <v>231</v>
      </c>
      <c r="I847" s="4" t="s">
        <v>232</v>
      </c>
      <c r="J847" s="4" t="s">
        <v>12426</v>
      </c>
      <c r="K847" s="5" t="s">
        <v>12427</v>
      </c>
      <c r="L847" s="6">
        <v>2</v>
      </c>
      <c r="M847" s="5" t="s">
        <v>22</v>
      </c>
      <c r="N847" s="88">
        <v>1</v>
      </c>
      <c r="O847" s="4" t="s">
        <v>137</v>
      </c>
      <c r="P847" s="88" t="s">
        <v>3581</v>
      </c>
      <c r="Q847" s="4" t="s">
        <v>179</v>
      </c>
      <c r="R847" s="88">
        <v>16</v>
      </c>
      <c r="S847" s="4" t="s">
        <v>31</v>
      </c>
      <c r="T847" s="66" t="str">
        <f t="shared" si="13"/>
        <v>16. Paz, justicia e instituciones sólidas</v>
      </c>
      <c r="U847" s="88" t="s">
        <v>497</v>
      </c>
      <c r="V847" s="4" t="s">
        <v>34</v>
      </c>
      <c r="W847" s="88" t="s">
        <v>3581</v>
      </c>
      <c r="X847" s="4" t="s">
        <v>235</v>
      </c>
      <c r="Y847" s="88" t="s">
        <v>349</v>
      </c>
      <c r="Z847" s="4" t="s">
        <v>236</v>
      </c>
      <c r="AA847" s="52" t="s">
        <v>15449</v>
      </c>
      <c r="AB847" s="3" t="s">
        <v>237</v>
      </c>
      <c r="AC847" s="4" t="s">
        <v>238</v>
      </c>
      <c r="AD847" s="4" t="s">
        <v>12428</v>
      </c>
      <c r="AE847" s="4" t="s">
        <v>12416</v>
      </c>
      <c r="AF847" s="4" t="s">
        <v>12429</v>
      </c>
      <c r="AG847" s="4" t="s">
        <v>12430</v>
      </c>
      <c r="AH847" s="8">
        <v>1</v>
      </c>
      <c r="AI847" s="4" t="s">
        <v>12419</v>
      </c>
      <c r="AJ847" s="4" t="s">
        <v>12420</v>
      </c>
      <c r="AK847" s="4" t="s">
        <v>59</v>
      </c>
      <c r="AL847" s="4" t="s">
        <v>12421</v>
      </c>
      <c r="AM847" s="8">
        <v>0</v>
      </c>
      <c r="AN847" s="13">
        <v>50</v>
      </c>
      <c r="AO847" s="8">
        <v>0</v>
      </c>
      <c r="AP847" s="13">
        <v>50</v>
      </c>
      <c r="AQ847" s="6">
        <v>100</v>
      </c>
      <c r="AR847" s="5" t="s">
        <v>12431</v>
      </c>
      <c r="AS847" s="5" t="s">
        <v>12432</v>
      </c>
      <c r="AT847" s="4" t="s">
        <v>12424</v>
      </c>
      <c r="AU847" s="4" t="s">
        <v>12425</v>
      </c>
      <c r="AV847" s="4" t="s">
        <v>229</v>
      </c>
      <c r="AW847" s="4" t="s">
        <v>229</v>
      </c>
      <c r="AX847" s="4" t="s">
        <v>229</v>
      </c>
      <c r="AY847" s="4" t="s">
        <v>229</v>
      </c>
      <c r="AZ847" s="4" t="s">
        <v>229</v>
      </c>
      <c r="BA847" s="4" t="s">
        <v>229</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7">
        <v>50000</v>
      </c>
    </row>
    <row r="848" spans="1:200" ht="15.75" hidden="1">
      <c r="A848" s="49" t="str">
        <f>B848&amp;COUNTIF($B$3:B848,B848)</f>
        <v>25C0016</v>
      </c>
      <c r="B848" s="3" t="s">
        <v>12363</v>
      </c>
      <c r="C848" s="4" t="s">
        <v>12364</v>
      </c>
      <c r="D848" s="4" t="s">
        <v>12365</v>
      </c>
      <c r="E848" s="4" t="s">
        <v>12366</v>
      </c>
      <c r="F848" s="4" t="s">
        <v>12367</v>
      </c>
      <c r="G848" s="4" t="s">
        <v>12368</v>
      </c>
      <c r="H848" s="3" t="s">
        <v>248</v>
      </c>
      <c r="I848" s="4" t="s">
        <v>249</v>
      </c>
      <c r="J848" s="4" t="s">
        <v>12451</v>
      </c>
      <c r="K848" s="5" t="s">
        <v>12452</v>
      </c>
      <c r="L848" s="6">
        <v>2</v>
      </c>
      <c r="M848" s="5" t="s">
        <v>22</v>
      </c>
      <c r="N848" s="88">
        <v>1</v>
      </c>
      <c r="O848" s="5" t="s">
        <v>137</v>
      </c>
      <c r="P848" s="88" t="s">
        <v>3581</v>
      </c>
      <c r="Q848" s="5" t="s">
        <v>179</v>
      </c>
      <c r="R848" s="88">
        <v>16</v>
      </c>
      <c r="S848" s="4" t="s">
        <v>31</v>
      </c>
      <c r="T848" s="66" t="str">
        <f t="shared" si="13"/>
        <v>16. Paz, justicia e instituciones sólidas</v>
      </c>
      <c r="U848" s="88" t="s">
        <v>528</v>
      </c>
      <c r="V848" s="4" t="s">
        <v>34</v>
      </c>
      <c r="W848" s="88" t="s">
        <v>4738</v>
      </c>
      <c r="X848" s="4" t="s">
        <v>37</v>
      </c>
      <c r="Y848" s="88" t="s">
        <v>528</v>
      </c>
      <c r="Z848" s="4" t="s">
        <v>252</v>
      </c>
      <c r="AA848" s="52" t="s">
        <v>15486</v>
      </c>
      <c r="AB848" s="3" t="s">
        <v>253</v>
      </c>
      <c r="AC848" s="23" t="s">
        <v>254</v>
      </c>
      <c r="AD848" s="4" t="s">
        <v>12453</v>
      </c>
      <c r="AE848" s="4" t="s">
        <v>12454</v>
      </c>
      <c r="AF848" s="4" t="s">
        <v>12455</v>
      </c>
      <c r="AG848" s="4" t="s">
        <v>12456</v>
      </c>
      <c r="AH848" s="8">
        <v>0.95</v>
      </c>
      <c r="AI848" s="4" t="s">
        <v>12457</v>
      </c>
      <c r="AJ848" s="4" t="s">
        <v>12458</v>
      </c>
      <c r="AK848" s="4" t="s">
        <v>59</v>
      </c>
      <c r="AL848" s="4" t="s">
        <v>12421</v>
      </c>
      <c r="AM848" s="9">
        <v>0.25</v>
      </c>
      <c r="AN848" s="9">
        <v>0.35</v>
      </c>
      <c r="AO848" s="9">
        <v>0.75</v>
      </c>
      <c r="AP848" s="9">
        <v>1</v>
      </c>
      <c r="AQ848" s="6">
        <v>1</v>
      </c>
      <c r="AR848" s="5" t="s">
        <v>12459</v>
      </c>
      <c r="AS848" s="5" t="s">
        <v>12460</v>
      </c>
      <c r="AT848" s="4" t="s">
        <v>12424</v>
      </c>
      <c r="AU848" s="4" t="s">
        <v>12425</v>
      </c>
      <c r="AV848" s="4" t="s">
        <v>229</v>
      </c>
      <c r="AW848" s="4" t="s">
        <v>229</v>
      </c>
      <c r="AX848" s="4" t="s">
        <v>229</v>
      </c>
      <c r="AY848" s="4" t="s">
        <v>229</v>
      </c>
      <c r="AZ848" s="4" t="s">
        <v>229</v>
      </c>
      <c r="BA848" s="4" t="s">
        <v>229</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7">
        <v>50000</v>
      </c>
    </row>
    <row r="849" spans="1:200" ht="15.75" hidden="1">
      <c r="A849" s="49" t="str">
        <f>B849&amp;COUNTIF($B$3:B849,B849)</f>
        <v>25C0017</v>
      </c>
      <c r="B849" s="3" t="s">
        <v>12363</v>
      </c>
      <c r="C849" s="4" t="s">
        <v>12364</v>
      </c>
      <c r="D849" s="4" t="s">
        <v>12365</v>
      </c>
      <c r="E849" s="4" t="s">
        <v>12366</v>
      </c>
      <c r="F849" s="4" t="s">
        <v>12367</v>
      </c>
      <c r="G849" s="4" t="s">
        <v>12368</v>
      </c>
      <c r="H849" s="3" t="s">
        <v>263</v>
      </c>
      <c r="I849" s="4" t="s">
        <v>264</v>
      </c>
      <c r="J849" s="4" t="s">
        <v>12433</v>
      </c>
      <c r="K849" s="5" t="s">
        <v>12434</v>
      </c>
      <c r="L849" s="6">
        <v>2</v>
      </c>
      <c r="M849" s="5" t="s">
        <v>22</v>
      </c>
      <c r="N849" s="88">
        <v>1</v>
      </c>
      <c r="O849" s="5" t="s">
        <v>137</v>
      </c>
      <c r="P849" s="88" t="s">
        <v>3581</v>
      </c>
      <c r="Q849" s="5" t="s">
        <v>179</v>
      </c>
      <c r="R849" s="88">
        <v>5</v>
      </c>
      <c r="S849" s="4" t="s">
        <v>268</v>
      </c>
      <c r="T849" s="66" t="str">
        <f t="shared" si="13"/>
        <v xml:space="preserve">5. Igualdad de género </v>
      </c>
      <c r="U849" s="88" t="s">
        <v>497</v>
      </c>
      <c r="V849" s="4" t="s">
        <v>34</v>
      </c>
      <c r="W849" s="88" t="s">
        <v>349</v>
      </c>
      <c r="X849" s="4" t="s">
        <v>269</v>
      </c>
      <c r="Y849" s="88" t="s">
        <v>840</v>
      </c>
      <c r="Z849" s="4" t="s">
        <v>270</v>
      </c>
      <c r="AA849" s="52" t="s">
        <v>15450</v>
      </c>
      <c r="AB849" s="3" t="s">
        <v>271</v>
      </c>
      <c r="AC849" s="4" t="s">
        <v>272</v>
      </c>
      <c r="AD849" s="4" t="s">
        <v>12435</v>
      </c>
      <c r="AE849" s="4" t="s">
        <v>12436</v>
      </c>
      <c r="AF849" s="4" t="s">
        <v>12437</v>
      </c>
      <c r="AG849" s="4" t="s">
        <v>12438</v>
      </c>
      <c r="AH849" s="8">
        <v>0.8</v>
      </c>
      <c r="AI849" s="4" t="s">
        <v>12439</v>
      </c>
      <c r="AJ849" s="4" t="s">
        <v>12440</v>
      </c>
      <c r="AK849" s="4" t="s">
        <v>59</v>
      </c>
      <c r="AL849" s="4" t="s">
        <v>12392</v>
      </c>
      <c r="AM849" s="9">
        <v>10</v>
      </c>
      <c r="AN849" s="9">
        <v>15</v>
      </c>
      <c r="AO849" s="9">
        <v>25</v>
      </c>
      <c r="AP849" s="13">
        <v>30</v>
      </c>
      <c r="AQ849" s="6">
        <v>100</v>
      </c>
      <c r="AR849" s="5" t="s">
        <v>12441</v>
      </c>
      <c r="AS849" s="5" t="s">
        <v>12442</v>
      </c>
      <c r="AT849" s="4" t="s">
        <v>12381</v>
      </c>
      <c r="AU849" s="4" t="s">
        <v>12382</v>
      </c>
      <c r="AV849" s="4" t="s">
        <v>229</v>
      </c>
      <c r="AW849" s="4" t="s">
        <v>229</v>
      </c>
      <c r="AX849" s="4" t="s">
        <v>229</v>
      </c>
      <c r="AY849" s="4" t="s">
        <v>229</v>
      </c>
      <c r="AZ849" s="4" t="s">
        <v>229</v>
      </c>
      <c r="BA849" s="4" t="s">
        <v>229</v>
      </c>
      <c r="BB849" s="4" t="s">
        <v>229</v>
      </c>
      <c r="BC849" s="4" t="s">
        <v>229</v>
      </c>
      <c r="BD849" s="4" t="s">
        <v>229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7">
        <v>50000</v>
      </c>
    </row>
    <row r="850" spans="1:200" ht="15.75" hidden="1">
      <c r="A850" s="49" t="str">
        <f>B850&amp;COUNTIF($B$3:B850,B850)</f>
        <v>25C0018</v>
      </c>
      <c r="B850" s="3" t="s">
        <v>12363</v>
      </c>
      <c r="C850" s="4" t="s">
        <v>12364</v>
      </c>
      <c r="D850" s="4" t="s">
        <v>12365</v>
      </c>
      <c r="E850" s="4" t="s">
        <v>12366</v>
      </c>
      <c r="F850" s="4" t="s">
        <v>12367</v>
      </c>
      <c r="G850" s="4" t="s">
        <v>12368</v>
      </c>
      <c r="H850" s="3" t="s">
        <v>282</v>
      </c>
      <c r="I850" s="4" t="s">
        <v>283</v>
      </c>
      <c r="J850" s="4" t="s">
        <v>12443</v>
      </c>
      <c r="K850" s="5" t="s">
        <v>12444</v>
      </c>
      <c r="L850" s="6">
        <v>2</v>
      </c>
      <c r="M850" s="5" t="s">
        <v>22</v>
      </c>
      <c r="N850" s="88">
        <v>1</v>
      </c>
      <c r="O850" s="4" t="s">
        <v>137</v>
      </c>
      <c r="P850" s="88" t="s">
        <v>3581</v>
      </c>
      <c r="Q850" s="4" t="s">
        <v>179</v>
      </c>
      <c r="R850" s="88">
        <v>10</v>
      </c>
      <c r="S850" s="4" t="s">
        <v>286</v>
      </c>
      <c r="T850" s="66" t="str">
        <f t="shared" si="13"/>
        <v xml:space="preserve">10. Reducción de las desigualdades </v>
      </c>
      <c r="U850" s="88" t="s">
        <v>497</v>
      </c>
      <c r="V850" s="4" t="s">
        <v>34</v>
      </c>
      <c r="W850" s="88" t="s">
        <v>349</v>
      </c>
      <c r="X850" s="4" t="s">
        <v>269</v>
      </c>
      <c r="Y850" s="88" t="s">
        <v>840</v>
      </c>
      <c r="Z850" s="4" t="s">
        <v>270</v>
      </c>
      <c r="AA850" s="52" t="s">
        <v>15450</v>
      </c>
      <c r="AB850" s="3" t="s">
        <v>287</v>
      </c>
      <c r="AC850" s="4" t="s">
        <v>288</v>
      </c>
      <c r="AD850" s="4" t="s">
        <v>12445</v>
      </c>
      <c r="AE850" s="4" t="s">
        <v>12416</v>
      </c>
      <c r="AF850" s="4" t="s">
        <v>12446</v>
      </c>
      <c r="AG850" s="4" t="s">
        <v>12447</v>
      </c>
      <c r="AH850" s="8">
        <v>1</v>
      </c>
      <c r="AI850" s="4" t="s">
        <v>12419</v>
      </c>
      <c r="AJ850" s="4" t="s">
        <v>12448</v>
      </c>
      <c r="AK850" s="4" t="s">
        <v>59</v>
      </c>
      <c r="AL850" s="4" t="s">
        <v>12421</v>
      </c>
      <c r="AM850" s="9">
        <v>0.25</v>
      </c>
      <c r="AN850" s="9">
        <v>0.45</v>
      </c>
      <c r="AO850" s="9">
        <v>0.65</v>
      </c>
      <c r="AP850" s="9">
        <v>1</v>
      </c>
      <c r="AQ850" s="6">
        <v>100</v>
      </c>
      <c r="AR850" s="5" t="s">
        <v>12449</v>
      </c>
      <c r="AS850" s="5" t="s">
        <v>12450</v>
      </c>
      <c r="AT850" s="4" t="s">
        <v>12424</v>
      </c>
      <c r="AU850" s="4" t="s">
        <v>12425</v>
      </c>
      <c r="AV850" s="4" t="s">
        <v>229</v>
      </c>
      <c r="AW850" s="4" t="s">
        <v>229</v>
      </c>
      <c r="AX850" s="4" t="s">
        <v>229</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7">
        <v>50000</v>
      </c>
    </row>
    <row r="851" spans="1:200" ht="15.75" hidden="1">
      <c r="A851" s="49" t="str">
        <f>B851&amp;COUNTIF($B$3:B851,B851)</f>
        <v>25C0019</v>
      </c>
      <c r="B851" s="3" t="s">
        <v>12363</v>
      </c>
      <c r="C851" s="4" t="s">
        <v>12364</v>
      </c>
      <c r="D851" s="4" t="s">
        <v>12365</v>
      </c>
      <c r="E851" s="4" t="s">
        <v>12366</v>
      </c>
      <c r="F851" s="4" t="s">
        <v>12367</v>
      </c>
      <c r="G851" s="4" t="s">
        <v>12368</v>
      </c>
      <c r="H851" s="3" t="s">
        <v>345</v>
      </c>
      <c r="I851" s="4" t="s">
        <v>346</v>
      </c>
      <c r="J851" s="4" t="s">
        <v>347</v>
      </c>
      <c r="K851" s="5" t="s">
        <v>12461</v>
      </c>
      <c r="L851" s="6">
        <v>2</v>
      </c>
      <c r="M851" s="5" t="s">
        <v>22</v>
      </c>
      <c r="N851" s="88">
        <v>1</v>
      </c>
      <c r="O851" s="4" t="s">
        <v>137</v>
      </c>
      <c r="P851" s="88" t="s">
        <v>3581</v>
      </c>
      <c r="Q851" s="4" t="s">
        <v>179</v>
      </c>
      <c r="R851" s="88" t="s">
        <v>1593</v>
      </c>
      <c r="S851" s="4" t="s">
        <v>286</v>
      </c>
      <c r="T851" s="66" t="str">
        <f t="shared" si="13"/>
        <v xml:space="preserve">10. Reducción de las desigualdades </v>
      </c>
      <c r="U851" s="88" t="s">
        <v>349</v>
      </c>
      <c r="V851" s="4" t="s">
        <v>350</v>
      </c>
      <c r="W851" s="88" t="s">
        <v>351</v>
      </c>
      <c r="X851" s="4" t="s">
        <v>352</v>
      </c>
      <c r="Y851" s="88" t="s">
        <v>353</v>
      </c>
      <c r="Z851" s="4" t="s">
        <v>354</v>
      </c>
      <c r="AA851" s="52" t="s">
        <v>1351</v>
      </c>
      <c r="AB851" s="3" t="s">
        <v>2510</v>
      </c>
      <c r="AC851" s="4" t="s">
        <v>355</v>
      </c>
      <c r="AD851" s="4" t="s">
        <v>356</v>
      </c>
      <c r="AE851" s="4" t="s">
        <v>357</v>
      </c>
      <c r="AF851" s="4" t="s">
        <v>358</v>
      </c>
      <c r="AG851" s="4" t="s">
        <v>359</v>
      </c>
      <c r="AH851" s="8">
        <v>1</v>
      </c>
      <c r="AI851" s="4" t="s">
        <v>360</v>
      </c>
      <c r="AJ851" s="4" t="s">
        <v>361</v>
      </c>
      <c r="AK851" s="4" t="s">
        <v>59</v>
      </c>
      <c r="AL851" s="4" t="s">
        <v>362</v>
      </c>
      <c r="AM851" s="3">
        <v>0</v>
      </c>
      <c r="AN851" s="3">
        <v>0.5</v>
      </c>
      <c r="AO851" s="3">
        <v>1</v>
      </c>
      <c r="AP851" s="3">
        <v>1</v>
      </c>
      <c r="AQ851" s="3">
        <v>1</v>
      </c>
      <c r="AR851" s="4" t="s">
        <v>363</v>
      </c>
      <c r="AS851" s="4" t="s">
        <v>364</v>
      </c>
      <c r="AT851" s="4" t="s">
        <v>362</v>
      </c>
      <c r="AU851" s="4" t="s">
        <v>362</v>
      </c>
      <c r="AV851" s="49"/>
      <c r="AW851" s="49"/>
      <c r="AX851" s="49"/>
      <c r="AY851" s="49"/>
      <c r="AZ851" s="49"/>
      <c r="BA851" s="49"/>
      <c r="BB851" s="49"/>
      <c r="BC851" s="49"/>
      <c r="BD851" s="49"/>
      <c r="BE851" s="49"/>
      <c r="BF851" s="49"/>
      <c r="BG851" s="49"/>
      <c r="BH851" s="49"/>
      <c r="BI851" s="49"/>
      <c r="BJ851" s="49"/>
      <c r="BK851" s="49"/>
      <c r="BL851" s="49"/>
      <c r="BM851" s="49"/>
      <c r="BN851" s="49"/>
      <c r="BO851" s="49"/>
      <c r="BP851" s="49"/>
      <c r="BQ851" s="49"/>
      <c r="BR851" s="49"/>
      <c r="BS851" s="49"/>
      <c r="BT851" s="49"/>
      <c r="BU851" s="49"/>
      <c r="BV851" s="49"/>
      <c r="BY851" s="67">
        <v>50000</v>
      </c>
    </row>
    <row r="852" spans="1:200" ht="15.75" hidden="1">
      <c r="A852" s="49" t="str">
        <f>B852&amp;COUNTIF($B$3:B852,B852)</f>
        <v>26C0011</v>
      </c>
      <c r="B852" s="3" t="s">
        <v>12462</v>
      </c>
      <c r="C852" s="4" t="s">
        <v>12463</v>
      </c>
      <c r="D852" s="4" t="s">
        <v>12464</v>
      </c>
      <c r="E852" s="4" t="s">
        <v>12465</v>
      </c>
      <c r="F852" s="4" t="s">
        <v>12466</v>
      </c>
      <c r="G852" s="4" t="s">
        <v>12467</v>
      </c>
      <c r="H852" s="3" t="s">
        <v>12714</v>
      </c>
      <c r="I852" s="4" t="s">
        <v>12715</v>
      </c>
      <c r="J852" s="4" t="s">
        <v>12716</v>
      </c>
      <c r="K852" s="5" t="s">
        <v>12717</v>
      </c>
      <c r="L852" s="6">
        <v>2</v>
      </c>
      <c r="M852" s="5" t="s">
        <v>22</v>
      </c>
      <c r="N852" s="88">
        <v>1</v>
      </c>
      <c r="O852" s="4" t="s">
        <v>137</v>
      </c>
      <c r="P852" s="88">
        <v>7</v>
      </c>
      <c r="Q852" s="4" t="s">
        <v>179</v>
      </c>
      <c r="R852" s="88">
        <v>3</v>
      </c>
      <c r="S852" s="4" t="s">
        <v>972</v>
      </c>
      <c r="T852" s="66" t="str">
        <f t="shared" si="13"/>
        <v xml:space="preserve">3. Salud y bienestar </v>
      </c>
      <c r="U852" s="88" t="s">
        <v>349</v>
      </c>
      <c r="V852" s="4" t="s">
        <v>350</v>
      </c>
      <c r="W852" s="88" t="s">
        <v>528</v>
      </c>
      <c r="X852" s="4" t="s">
        <v>973</v>
      </c>
      <c r="Y852" s="88" t="s">
        <v>349</v>
      </c>
      <c r="Z852" s="4" t="s">
        <v>8726</v>
      </c>
      <c r="AA852" s="52" t="s">
        <v>15495</v>
      </c>
      <c r="AB852" s="3" t="s">
        <v>975</v>
      </c>
      <c r="AC852" s="4" t="s">
        <v>976</v>
      </c>
      <c r="AD852" s="4" t="s">
        <v>12718</v>
      </c>
      <c r="AE852" s="4" t="s">
        <v>12719</v>
      </c>
      <c r="AF852" s="4" t="s">
        <v>12720</v>
      </c>
      <c r="AG852" s="4" t="s">
        <v>12721</v>
      </c>
      <c r="AH852" s="8">
        <v>1</v>
      </c>
      <c r="AI852" s="4" t="s">
        <v>12722</v>
      </c>
      <c r="AJ852" s="4" t="s">
        <v>12723</v>
      </c>
      <c r="AK852" s="4" t="s">
        <v>59</v>
      </c>
      <c r="AL852" s="4" t="s">
        <v>12579</v>
      </c>
      <c r="AM852" s="9">
        <v>0.14000000000000001</v>
      </c>
      <c r="AN852" s="9">
        <v>0.4</v>
      </c>
      <c r="AO852" s="9">
        <v>0.66</v>
      </c>
      <c r="AP852" s="9">
        <v>1</v>
      </c>
      <c r="AQ852" s="6">
        <v>368420</v>
      </c>
      <c r="AR852" s="5" t="s">
        <v>12724</v>
      </c>
      <c r="AS852" s="5" t="s">
        <v>12725</v>
      </c>
      <c r="AT852" s="4" t="s">
        <v>12701</v>
      </c>
      <c r="AU852" s="4" t="s">
        <v>12713</v>
      </c>
      <c r="AV852" s="4" t="s">
        <v>12726</v>
      </c>
      <c r="AW852" s="4" t="s">
        <v>12701</v>
      </c>
      <c r="AX852" s="4" t="s">
        <v>12713</v>
      </c>
      <c r="AY852" s="4" t="s">
        <v>12727</v>
      </c>
      <c r="AZ852" s="4" t="s">
        <v>12701</v>
      </c>
      <c r="BA852" s="4" t="s">
        <v>12713</v>
      </c>
      <c r="BB852" s="4" t="s">
        <v>12728</v>
      </c>
      <c r="BC852" s="4" t="s">
        <v>12701</v>
      </c>
      <c r="BD852" s="4" t="s">
        <v>12713</v>
      </c>
      <c r="BE852" s="4" t="s">
        <v>12729</v>
      </c>
      <c r="BF852" s="4" t="s">
        <v>12701</v>
      </c>
      <c r="BG852" s="4" t="s">
        <v>12713</v>
      </c>
      <c r="BH852" s="4" t="s">
        <v>12730</v>
      </c>
      <c r="BI852" s="4" t="s">
        <v>12701</v>
      </c>
      <c r="BJ852" s="4" t="s">
        <v>12713</v>
      </c>
      <c r="BK852" s="4" t="s">
        <v>12731</v>
      </c>
      <c r="BL852" s="4" t="s">
        <v>12701</v>
      </c>
      <c r="BM852" s="4" t="s">
        <v>12713</v>
      </c>
      <c r="BN852" s="4" t="s">
        <v>12732</v>
      </c>
      <c r="BO852" s="4" t="s">
        <v>12701</v>
      </c>
      <c r="BP852" s="4" t="s">
        <v>12713</v>
      </c>
      <c r="BQ852" s="4" t="s">
        <v>12733</v>
      </c>
      <c r="BR852" s="4" t="s">
        <v>12701</v>
      </c>
      <c r="BS852" s="4" t="s">
        <v>12713</v>
      </c>
      <c r="BT852" s="4" t="s">
        <v>12734</v>
      </c>
      <c r="BU852" s="4" t="s">
        <v>12701</v>
      </c>
      <c r="BV852" s="4" t="s">
        <v>229</v>
      </c>
      <c r="BY852" s="67">
        <v>15644173</v>
      </c>
    </row>
    <row r="853" spans="1:200" ht="15.75" hidden="1">
      <c r="A853" s="49" t="str">
        <f>B853&amp;COUNTIF($B$3:B853,B853)</f>
        <v>26C0012</v>
      </c>
      <c r="B853" s="3" t="s">
        <v>12462</v>
      </c>
      <c r="C853" s="4" t="s">
        <v>12463</v>
      </c>
      <c r="D853" s="4" t="s">
        <v>12464</v>
      </c>
      <c r="E853" s="4" t="s">
        <v>12465</v>
      </c>
      <c r="F853" s="4" t="s">
        <v>12466</v>
      </c>
      <c r="G853" s="4" t="s">
        <v>12467</v>
      </c>
      <c r="H853" s="3" t="s">
        <v>12689</v>
      </c>
      <c r="I853" s="4" t="s">
        <v>12690</v>
      </c>
      <c r="J853" s="4" t="s">
        <v>12691</v>
      </c>
      <c r="K853" s="5" t="s">
        <v>12692</v>
      </c>
      <c r="L853" s="6">
        <v>2</v>
      </c>
      <c r="M853" s="5" t="s">
        <v>22</v>
      </c>
      <c r="N853" s="88">
        <v>1</v>
      </c>
      <c r="O853" s="5" t="s">
        <v>137</v>
      </c>
      <c r="P853" s="88">
        <v>7</v>
      </c>
      <c r="Q853" s="5" t="s">
        <v>179</v>
      </c>
      <c r="R853" s="88">
        <v>3</v>
      </c>
      <c r="S853" s="4" t="s">
        <v>972</v>
      </c>
      <c r="T853" s="66" t="str">
        <f t="shared" si="13"/>
        <v xml:space="preserve">3. Salud y bienestar </v>
      </c>
      <c r="U853" s="88" t="s">
        <v>349</v>
      </c>
      <c r="V853" s="4" t="s">
        <v>350</v>
      </c>
      <c r="W853" s="88" t="s">
        <v>528</v>
      </c>
      <c r="X853" s="4" t="s">
        <v>973</v>
      </c>
      <c r="Y853" s="88" t="s">
        <v>349</v>
      </c>
      <c r="Z853" s="4" t="s">
        <v>8726</v>
      </c>
      <c r="AA853" s="52" t="s">
        <v>15495</v>
      </c>
      <c r="AB853" s="3" t="s">
        <v>12592</v>
      </c>
      <c r="AC853" s="4" t="s">
        <v>12593</v>
      </c>
      <c r="AD853" s="4" t="s">
        <v>12693</v>
      </c>
      <c r="AE853" s="4" t="s">
        <v>12694</v>
      </c>
      <c r="AF853" s="4" t="s">
        <v>12695</v>
      </c>
      <c r="AG853" s="4" t="s">
        <v>12696</v>
      </c>
      <c r="AH853" s="8">
        <v>1</v>
      </c>
      <c r="AI853" s="4" t="s">
        <v>12697</v>
      </c>
      <c r="AJ853" s="4" t="s">
        <v>12698</v>
      </c>
      <c r="AK853" s="4" t="s">
        <v>59</v>
      </c>
      <c r="AL853" s="4" t="s">
        <v>12579</v>
      </c>
      <c r="AM853" s="9">
        <v>0.24</v>
      </c>
      <c r="AN853" s="9">
        <v>0.48</v>
      </c>
      <c r="AO853" s="9">
        <v>0.75</v>
      </c>
      <c r="AP853" s="9">
        <v>1</v>
      </c>
      <c r="AQ853" s="6">
        <v>5519735</v>
      </c>
      <c r="AR853" s="5" t="s">
        <v>12699</v>
      </c>
      <c r="AS853" s="5" t="s">
        <v>12700</v>
      </c>
      <c r="AT853" s="4" t="s">
        <v>12701</v>
      </c>
      <c r="AU853" s="4" t="s">
        <v>12702</v>
      </c>
      <c r="AV853" s="4" t="s">
        <v>12703</v>
      </c>
      <c r="AW853" s="4" t="s">
        <v>12701</v>
      </c>
      <c r="AX853" s="4" t="s">
        <v>12702</v>
      </c>
      <c r="AY853" s="4" t="s">
        <v>12704</v>
      </c>
      <c r="AZ853" s="4" t="s">
        <v>12480</v>
      </c>
      <c r="BA853" s="4" t="s">
        <v>12481</v>
      </c>
      <c r="BB853" s="4" t="s">
        <v>12705</v>
      </c>
      <c r="BC853" s="4" t="s">
        <v>12640</v>
      </c>
      <c r="BD853" s="4" t="s">
        <v>12706</v>
      </c>
      <c r="BE853" s="4" t="s">
        <v>12707</v>
      </c>
      <c r="BF853" s="4" t="s">
        <v>12603</v>
      </c>
      <c r="BG853" s="4" t="s">
        <v>12604</v>
      </c>
      <c r="BH853" s="4" t="s">
        <v>12708</v>
      </c>
      <c r="BI853" s="4" t="s">
        <v>12480</v>
      </c>
      <c r="BJ853" s="4" t="s">
        <v>12481</v>
      </c>
      <c r="BK853" s="4" t="s">
        <v>12709</v>
      </c>
      <c r="BL853" s="4" t="s">
        <v>12480</v>
      </c>
      <c r="BM853" s="4" t="s">
        <v>12481</v>
      </c>
      <c r="BN853" s="4" t="s">
        <v>12710</v>
      </c>
      <c r="BO853" s="4" t="s">
        <v>12480</v>
      </c>
      <c r="BP853" s="4" t="s">
        <v>12481</v>
      </c>
      <c r="BQ853" s="4" t="s">
        <v>12711</v>
      </c>
      <c r="BR853" s="4" t="s">
        <v>12480</v>
      </c>
      <c r="BS853" s="4" t="s">
        <v>12481</v>
      </c>
      <c r="BT853" s="4" t="s">
        <v>12712</v>
      </c>
      <c r="BU853" s="4" t="s">
        <v>12480</v>
      </c>
      <c r="BV853" s="4" t="s">
        <v>12713</v>
      </c>
      <c r="BY853" s="67">
        <v>8815923</v>
      </c>
    </row>
    <row r="854" spans="1:200" ht="15.75" hidden="1">
      <c r="A854" s="49" t="str">
        <f>B854&amp;COUNTIF($B$3:B854,B854)</f>
        <v>26C0013</v>
      </c>
      <c r="B854" s="3" t="s">
        <v>12462</v>
      </c>
      <c r="C854" s="4" t="s">
        <v>12463</v>
      </c>
      <c r="D854" s="4" t="s">
        <v>12464</v>
      </c>
      <c r="E854" s="4" t="s">
        <v>12465</v>
      </c>
      <c r="F854" s="4" t="s">
        <v>12466</v>
      </c>
      <c r="G854" s="4" t="s">
        <v>12467</v>
      </c>
      <c r="H854" s="3" t="s">
        <v>12667</v>
      </c>
      <c r="I854" s="4" t="s">
        <v>12668</v>
      </c>
      <c r="J854" s="4" t="s">
        <v>12669</v>
      </c>
      <c r="K854" s="5" t="s">
        <v>12670</v>
      </c>
      <c r="L854" s="6">
        <v>2</v>
      </c>
      <c r="M854" s="5" t="s">
        <v>22</v>
      </c>
      <c r="N854" s="88">
        <v>1</v>
      </c>
      <c r="O854" s="4" t="s">
        <v>137</v>
      </c>
      <c r="P854" s="88">
        <v>7</v>
      </c>
      <c r="Q854" s="4" t="s">
        <v>179</v>
      </c>
      <c r="R854" s="88">
        <v>3</v>
      </c>
      <c r="S854" s="4" t="s">
        <v>972</v>
      </c>
      <c r="T854" s="66" t="str">
        <f t="shared" si="13"/>
        <v xml:space="preserve">3. Salud y bienestar </v>
      </c>
      <c r="U854" s="88" t="s">
        <v>349</v>
      </c>
      <c r="V854" s="4" t="s">
        <v>350</v>
      </c>
      <c r="W854" s="88" t="s">
        <v>528</v>
      </c>
      <c r="X854" s="4" t="s">
        <v>973</v>
      </c>
      <c r="Y854" s="88" t="s">
        <v>349</v>
      </c>
      <c r="Z854" s="4" t="s">
        <v>8726</v>
      </c>
      <c r="AA854" s="52" t="s">
        <v>15495</v>
      </c>
      <c r="AB854" s="3" t="s">
        <v>658</v>
      </c>
      <c r="AC854" s="4" t="s">
        <v>659</v>
      </c>
      <c r="AD854" s="4" t="s">
        <v>12671</v>
      </c>
      <c r="AE854" s="4" t="s">
        <v>12672</v>
      </c>
      <c r="AF854" s="4" t="s">
        <v>12673</v>
      </c>
      <c r="AG854" s="4" t="s">
        <v>12674</v>
      </c>
      <c r="AH854" s="8">
        <v>884886</v>
      </c>
      <c r="AI854" s="4" t="s">
        <v>12675</v>
      </c>
      <c r="AJ854" s="4" t="s">
        <v>12676</v>
      </c>
      <c r="AK854" s="4" t="s">
        <v>2651</v>
      </c>
      <c r="AL854" s="4" t="s">
        <v>12579</v>
      </c>
      <c r="AM854" s="19">
        <v>216803</v>
      </c>
      <c r="AN854" s="19">
        <v>420598</v>
      </c>
      <c r="AO854" s="19">
        <v>660666</v>
      </c>
      <c r="AP854" s="19">
        <v>884886</v>
      </c>
      <c r="AQ854" s="6">
        <v>4264865</v>
      </c>
      <c r="AR854" s="5" t="s">
        <v>12677</v>
      </c>
      <c r="AS854" s="5" t="s">
        <v>12678</v>
      </c>
      <c r="AT854" s="4" t="s">
        <v>12679</v>
      </c>
      <c r="AU854" s="4" t="s">
        <v>12680</v>
      </c>
      <c r="AV854" s="4" t="s">
        <v>12681</v>
      </c>
      <c r="AW854" s="4" t="s">
        <v>12679</v>
      </c>
      <c r="AX854" s="4" t="s">
        <v>12680</v>
      </c>
      <c r="AY854" s="4" t="s">
        <v>12682</v>
      </c>
      <c r="AZ854" s="4" t="s">
        <v>12679</v>
      </c>
      <c r="BA854" s="4" t="s">
        <v>12680</v>
      </c>
      <c r="BB854" s="4" t="s">
        <v>12683</v>
      </c>
      <c r="BC854" s="4" t="s">
        <v>12679</v>
      </c>
      <c r="BD854" s="4" t="s">
        <v>12680</v>
      </c>
      <c r="BE854" s="4" t="s">
        <v>12684</v>
      </c>
      <c r="BF854" s="4" t="s">
        <v>12679</v>
      </c>
      <c r="BG854" s="4" t="s">
        <v>12680</v>
      </c>
      <c r="BH854" s="4" t="s">
        <v>12685</v>
      </c>
      <c r="BI854" s="4" t="s">
        <v>12679</v>
      </c>
      <c r="BJ854" s="4" t="s">
        <v>12680</v>
      </c>
      <c r="BK854" s="4" t="s">
        <v>12686</v>
      </c>
      <c r="BL854" s="4" t="s">
        <v>12679</v>
      </c>
      <c r="BM854" s="4" t="s">
        <v>12680</v>
      </c>
      <c r="BN854" s="4" t="s">
        <v>12687</v>
      </c>
      <c r="BO854" s="4" t="s">
        <v>12679</v>
      </c>
      <c r="BP854" s="4" t="s">
        <v>12680</v>
      </c>
      <c r="BQ854" s="4" t="s">
        <v>12688</v>
      </c>
      <c r="BR854" s="4" t="s">
        <v>12679</v>
      </c>
      <c r="BS854" s="4" t="s">
        <v>12680</v>
      </c>
      <c r="BT854" s="4" t="s">
        <v>229</v>
      </c>
      <c r="BU854" s="4" t="s">
        <v>229</v>
      </c>
      <c r="BV854" s="4" t="s">
        <v>12481</v>
      </c>
      <c r="BW854" s="49"/>
      <c r="BX854" s="49"/>
      <c r="BY854" s="67">
        <v>7968759452.5</v>
      </c>
    </row>
    <row r="855" spans="1:200" ht="15.75" hidden="1">
      <c r="A855" s="49" t="str">
        <f>B855&amp;COUNTIF($B$3:B855,B855)</f>
        <v>26C0014</v>
      </c>
      <c r="B855" s="3" t="s">
        <v>12462</v>
      </c>
      <c r="C855" s="4" t="s">
        <v>12463</v>
      </c>
      <c r="D855" s="4" t="s">
        <v>12464</v>
      </c>
      <c r="E855" s="4" t="s">
        <v>12566</v>
      </c>
      <c r="F855" s="4" t="s">
        <v>12466</v>
      </c>
      <c r="G855" s="4" t="s">
        <v>12467</v>
      </c>
      <c r="H855" s="3" t="s">
        <v>12646</v>
      </c>
      <c r="I855" s="4" t="s">
        <v>12647</v>
      </c>
      <c r="J855" s="4" t="s">
        <v>12648</v>
      </c>
      <c r="K855" s="5" t="s">
        <v>12649</v>
      </c>
      <c r="L855" s="6">
        <v>2</v>
      </c>
      <c r="M855" s="5" t="s">
        <v>22</v>
      </c>
      <c r="N855" s="88">
        <v>1</v>
      </c>
      <c r="O855" s="5" t="s">
        <v>137</v>
      </c>
      <c r="P855" s="88">
        <v>7</v>
      </c>
      <c r="Q855" s="5" t="s">
        <v>179</v>
      </c>
      <c r="R855" s="88">
        <v>3</v>
      </c>
      <c r="S855" s="4" t="s">
        <v>972</v>
      </c>
      <c r="T855" s="66" t="str">
        <f t="shared" si="13"/>
        <v xml:space="preserve">3. Salud y bienestar </v>
      </c>
      <c r="U855" s="88" t="s">
        <v>349</v>
      </c>
      <c r="V855" s="4" t="s">
        <v>350</v>
      </c>
      <c r="W855" s="88" t="s">
        <v>351</v>
      </c>
      <c r="X855" s="4" t="s">
        <v>352</v>
      </c>
      <c r="Y855" s="88" t="s">
        <v>353</v>
      </c>
      <c r="Z855" s="4" t="s">
        <v>354</v>
      </c>
      <c r="AA855" s="52" t="s">
        <v>1351</v>
      </c>
      <c r="AB855" s="3" t="s">
        <v>8572</v>
      </c>
      <c r="AC855" s="4" t="s">
        <v>8573</v>
      </c>
      <c r="AD855" s="4" t="s">
        <v>12650</v>
      </c>
      <c r="AE855" s="4" t="s">
        <v>12651</v>
      </c>
      <c r="AF855" s="4" t="s">
        <v>12652</v>
      </c>
      <c r="AG855" s="4" t="s">
        <v>12653</v>
      </c>
      <c r="AH855" s="8">
        <v>1</v>
      </c>
      <c r="AI855" s="4" t="s">
        <v>12654</v>
      </c>
      <c r="AJ855" s="4" t="s">
        <v>12655</v>
      </c>
      <c r="AK855" s="4" t="s">
        <v>59</v>
      </c>
      <c r="AL855" s="4" t="s">
        <v>12579</v>
      </c>
      <c r="AM855" s="9">
        <v>0.18</v>
      </c>
      <c r="AN855" s="9">
        <v>0.52</v>
      </c>
      <c r="AO855" s="9">
        <v>0.83</v>
      </c>
      <c r="AP855" s="9">
        <v>1</v>
      </c>
      <c r="AQ855" s="6">
        <v>654507</v>
      </c>
      <c r="AR855" s="5" t="s">
        <v>12656</v>
      </c>
      <c r="AS855" s="5" t="s">
        <v>12657</v>
      </c>
      <c r="AT855" s="4" t="s">
        <v>12516</v>
      </c>
      <c r="AU855" s="4" t="s">
        <v>12658</v>
      </c>
      <c r="AV855" s="4" t="s">
        <v>12659</v>
      </c>
      <c r="AW855" s="4" t="s">
        <v>12516</v>
      </c>
      <c r="AX855" s="4" t="s">
        <v>12658</v>
      </c>
      <c r="AY855" s="4" t="s">
        <v>12660</v>
      </c>
      <c r="AZ855" s="4" t="s">
        <v>12516</v>
      </c>
      <c r="BA855" s="4" t="s">
        <v>12658</v>
      </c>
      <c r="BB855" s="4" t="s">
        <v>12661</v>
      </c>
      <c r="BC855" s="4" t="s">
        <v>12516</v>
      </c>
      <c r="BD855" s="4" t="s">
        <v>12658</v>
      </c>
      <c r="BE855" s="4" t="s">
        <v>12662</v>
      </c>
      <c r="BF855" s="4" t="s">
        <v>12516</v>
      </c>
      <c r="BG855" s="4" t="s">
        <v>12658</v>
      </c>
      <c r="BH855" s="4" t="s">
        <v>12663</v>
      </c>
      <c r="BI855" s="4" t="s">
        <v>12516</v>
      </c>
      <c r="BJ855" s="4" t="s">
        <v>12658</v>
      </c>
      <c r="BK855" s="4" t="s">
        <v>12664</v>
      </c>
      <c r="BL855" s="4" t="s">
        <v>12516</v>
      </c>
      <c r="BM855" s="4" t="s">
        <v>12658</v>
      </c>
      <c r="BN855" s="4" t="s">
        <v>12665</v>
      </c>
      <c r="BO855" s="4" t="s">
        <v>12516</v>
      </c>
      <c r="BP855" s="4" t="s">
        <v>12658</v>
      </c>
      <c r="BQ855" s="4" t="s">
        <v>12666</v>
      </c>
      <c r="BR855" s="4" t="s">
        <v>12516</v>
      </c>
      <c r="BS855" s="4" t="s">
        <v>12658</v>
      </c>
      <c r="BT855" s="4" t="s">
        <v>229</v>
      </c>
      <c r="BU855" s="4" t="s">
        <v>229</v>
      </c>
      <c r="BV855" s="4" t="s">
        <v>229</v>
      </c>
      <c r="BY855" s="67">
        <v>2177108</v>
      </c>
    </row>
    <row r="856" spans="1:200" ht="15.75" hidden="1">
      <c r="A856" s="49" t="str">
        <f>B856&amp;COUNTIF($B$3:B856,B856)</f>
        <v>26C0015</v>
      </c>
      <c r="B856" s="3" t="s">
        <v>12462</v>
      </c>
      <c r="C856" s="4" t="s">
        <v>12463</v>
      </c>
      <c r="D856" s="4" t="s">
        <v>12464</v>
      </c>
      <c r="E856" s="4" t="s">
        <v>12566</v>
      </c>
      <c r="F856" s="4" t="s">
        <v>12466</v>
      </c>
      <c r="G856" s="4" t="s">
        <v>12467</v>
      </c>
      <c r="H856" s="3" t="s">
        <v>12627</v>
      </c>
      <c r="I856" s="4" t="s">
        <v>12628</v>
      </c>
      <c r="J856" s="4" t="s">
        <v>12629</v>
      </c>
      <c r="K856" s="5" t="s">
        <v>12630</v>
      </c>
      <c r="L856" s="6">
        <v>2</v>
      </c>
      <c r="M856" s="5" t="s">
        <v>22</v>
      </c>
      <c r="N856" s="88">
        <v>1</v>
      </c>
      <c r="O856" s="4" t="s">
        <v>137</v>
      </c>
      <c r="P856" s="88">
        <v>7</v>
      </c>
      <c r="Q856" s="4" t="s">
        <v>179</v>
      </c>
      <c r="R856" s="88">
        <v>3</v>
      </c>
      <c r="S856" s="4" t="s">
        <v>972</v>
      </c>
      <c r="T856" s="66" t="str">
        <f t="shared" si="13"/>
        <v xml:space="preserve">3. Salud y bienestar </v>
      </c>
      <c r="U856" s="88" t="s">
        <v>349</v>
      </c>
      <c r="V856" s="4" t="s">
        <v>350</v>
      </c>
      <c r="W856" s="88" t="s">
        <v>528</v>
      </c>
      <c r="X856" s="4" t="s">
        <v>973</v>
      </c>
      <c r="Y856" s="88" t="s">
        <v>349</v>
      </c>
      <c r="Z856" s="4" t="s">
        <v>8726</v>
      </c>
      <c r="AA856" s="52" t="s">
        <v>15495</v>
      </c>
      <c r="AB856" s="3" t="s">
        <v>2545</v>
      </c>
      <c r="AC856" s="4" t="s">
        <v>2546</v>
      </c>
      <c r="AD856" s="4" t="s">
        <v>12631</v>
      </c>
      <c r="AE856" s="4" t="s">
        <v>12632</v>
      </c>
      <c r="AF856" s="4" t="s">
        <v>12633</v>
      </c>
      <c r="AG856" s="4" t="s">
        <v>12634</v>
      </c>
      <c r="AH856" s="8">
        <v>1</v>
      </c>
      <c r="AI856" s="4" t="s">
        <v>12635</v>
      </c>
      <c r="AJ856" s="4" t="s">
        <v>12636</v>
      </c>
      <c r="AK856" s="4" t="s">
        <v>59</v>
      </c>
      <c r="AL856" s="4" t="s">
        <v>12637</v>
      </c>
      <c r="AM856" s="9">
        <v>0.24</v>
      </c>
      <c r="AN856" s="9">
        <v>0.49</v>
      </c>
      <c r="AO856" s="9">
        <v>0.75</v>
      </c>
      <c r="AP856" s="9">
        <v>1</v>
      </c>
      <c r="AQ856" s="6">
        <v>225235</v>
      </c>
      <c r="AR856" s="5" t="s">
        <v>12638</v>
      </c>
      <c r="AS856" s="5" t="s">
        <v>12639</v>
      </c>
      <c r="AT856" s="4" t="s">
        <v>12640</v>
      </c>
      <c r="AU856" s="4" t="s">
        <v>12641</v>
      </c>
      <c r="AV856" s="4" t="s">
        <v>12642</v>
      </c>
      <c r="AW856" s="4" t="s">
        <v>12640</v>
      </c>
      <c r="AX856" s="4" t="s">
        <v>12641</v>
      </c>
      <c r="AY856" s="4" t="s">
        <v>12643</v>
      </c>
      <c r="AZ856" s="4" t="s">
        <v>12640</v>
      </c>
      <c r="BA856" s="4" t="s">
        <v>12641</v>
      </c>
      <c r="BB856" s="4" t="s">
        <v>12644</v>
      </c>
      <c r="BC856" s="4" t="s">
        <v>12640</v>
      </c>
      <c r="BD856" s="4" t="s">
        <v>12641</v>
      </c>
      <c r="BE856" s="4" t="s">
        <v>12645</v>
      </c>
      <c r="BF856" s="4" t="s">
        <v>12640</v>
      </c>
      <c r="BG856" s="4" t="s">
        <v>12641</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7">
        <v>50000</v>
      </c>
    </row>
    <row r="857" spans="1:200" ht="15.75" hidden="1">
      <c r="A857" s="49" t="str">
        <f>B857&amp;COUNTIF($B$3:B857,B857)</f>
        <v>26C0016</v>
      </c>
      <c r="B857" s="3" t="s">
        <v>12462</v>
      </c>
      <c r="C857" s="4" t="s">
        <v>12463</v>
      </c>
      <c r="D857" s="4" t="s">
        <v>12464</v>
      </c>
      <c r="E857" s="4" t="s">
        <v>12465</v>
      </c>
      <c r="F857" s="4" t="s">
        <v>12466</v>
      </c>
      <c r="G857" s="4" t="s">
        <v>12467</v>
      </c>
      <c r="H857" s="3" t="s">
        <v>12612</v>
      </c>
      <c r="I857" s="4" t="s">
        <v>12613</v>
      </c>
      <c r="J857" s="4" t="s">
        <v>12614</v>
      </c>
      <c r="K857" s="5" t="s">
        <v>12615</v>
      </c>
      <c r="L857" s="6">
        <v>2</v>
      </c>
      <c r="M857" s="5" t="s">
        <v>22</v>
      </c>
      <c r="N857" s="88">
        <v>1</v>
      </c>
      <c r="O857" s="5" t="s">
        <v>137</v>
      </c>
      <c r="P857" s="88">
        <v>7</v>
      </c>
      <c r="Q857" s="5" t="s">
        <v>179</v>
      </c>
      <c r="R857" s="88">
        <v>3</v>
      </c>
      <c r="S857" s="4" t="s">
        <v>972</v>
      </c>
      <c r="T857" s="66" t="str">
        <f t="shared" si="13"/>
        <v xml:space="preserve">3. Salud y bienestar </v>
      </c>
      <c r="U857" s="88" t="s">
        <v>349</v>
      </c>
      <c r="V857" s="4" t="s">
        <v>350</v>
      </c>
      <c r="W857" s="88" t="s">
        <v>528</v>
      </c>
      <c r="X857" s="4" t="s">
        <v>973</v>
      </c>
      <c r="Y857" s="88" t="s">
        <v>528</v>
      </c>
      <c r="Z857" s="4" t="s">
        <v>12554</v>
      </c>
      <c r="AA857" s="52" t="s">
        <v>15504</v>
      </c>
      <c r="AB857" s="3" t="s">
        <v>7796</v>
      </c>
      <c r="AC857" s="4" t="s">
        <v>7797</v>
      </c>
      <c r="AD857" s="4" t="s">
        <v>12616</v>
      </c>
      <c r="AE857" s="4" t="s">
        <v>12617</v>
      </c>
      <c r="AF857" s="4" t="s">
        <v>12618</v>
      </c>
      <c r="AG857" s="4" t="s">
        <v>12619</v>
      </c>
      <c r="AH857" s="8">
        <v>1</v>
      </c>
      <c r="AI857" s="4" t="s">
        <v>12620</v>
      </c>
      <c r="AJ857" s="4" t="s">
        <v>12621</v>
      </c>
      <c r="AK857" s="4" t="s">
        <v>59</v>
      </c>
      <c r="AL857" s="4" t="s">
        <v>12546</v>
      </c>
      <c r="AM857" s="9">
        <v>0.18</v>
      </c>
      <c r="AN857" s="9">
        <v>0.48</v>
      </c>
      <c r="AO857" s="9">
        <v>0.81</v>
      </c>
      <c r="AP857" s="9">
        <v>1</v>
      </c>
      <c r="AQ857" s="6">
        <v>14455</v>
      </c>
      <c r="AR857" s="5" t="s">
        <v>12622</v>
      </c>
      <c r="AS857" s="5" t="s">
        <v>12623</v>
      </c>
      <c r="AT857" s="4" t="s">
        <v>12549</v>
      </c>
      <c r="AU857" s="4" t="s">
        <v>7438</v>
      </c>
      <c r="AV857" s="4" t="s">
        <v>12624</v>
      </c>
      <c r="AW857" s="4" t="s">
        <v>12549</v>
      </c>
      <c r="AX857" s="4" t="s">
        <v>7438</v>
      </c>
      <c r="AY857" s="4" t="s">
        <v>12625</v>
      </c>
      <c r="AZ857" s="4" t="s">
        <v>12549</v>
      </c>
      <c r="BA857" s="4" t="s">
        <v>7438</v>
      </c>
      <c r="BB857" s="4" t="s">
        <v>12626</v>
      </c>
      <c r="BC857" s="4" t="s">
        <v>12549</v>
      </c>
      <c r="BD857" s="4" t="s">
        <v>7438</v>
      </c>
      <c r="BE857" s="4" t="s">
        <v>229</v>
      </c>
      <c r="BF857" s="4" t="s">
        <v>229</v>
      </c>
      <c r="BG857" s="4" t="s">
        <v>229</v>
      </c>
      <c r="BH857" s="4" t="s">
        <v>229</v>
      </c>
      <c r="BI857" s="4" t="s">
        <v>229</v>
      </c>
      <c r="BJ857" s="4" t="s">
        <v>229</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7">
        <v>3614714</v>
      </c>
    </row>
    <row r="858" spans="1:200" ht="15.75" hidden="1">
      <c r="A858" s="49" t="str">
        <f>B858&amp;COUNTIF($B$3:B858,B858)</f>
        <v>26C0017</v>
      </c>
      <c r="B858" s="3" t="s">
        <v>12462</v>
      </c>
      <c r="C858" s="4" t="s">
        <v>12463</v>
      </c>
      <c r="D858" s="4" t="s">
        <v>12464</v>
      </c>
      <c r="E858" s="4" t="s">
        <v>12465</v>
      </c>
      <c r="F858" s="4" t="s">
        <v>12466</v>
      </c>
      <c r="G858" s="4" t="s">
        <v>12467</v>
      </c>
      <c r="H858" s="3" t="s">
        <v>12588</v>
      </c>
      <c r="I858" s="4" t="s">
        <v>12589</v>
      </c>
      <c r="J858" s="4" t="s">
        <v>12590</v>
      </c>
      <c r="K858" s="5" t="s">
        <v>12591</v>
      </c>
      <c r="L858" s="6">
        <v>2</v>
      </c>
      <c r="M858" s="5" t="s">
        <v>22</v>
      </c>
      <c r="N858" s="88">
        <v>1</v>
      </c>
      <c r="O858" s="4" t="s">
        <v>137</v>
      </c>
      <c r="P858" s="88">
        <v>7</v>
      </c>
      <c r="Q858" s="4" t="s">
        <v>179</v>
      </c>
      <c r="R858" s="88">
        <v>3</v>
      </c>
      <c r="S858" s="4" t="s">
        <v>972</v>
      </c>
      <c r="T858" s="66" t="str">
        <f t="shared" si="13"/>
        <v xml:space="preserve">3. Salud y bienestar </v>
      </c>
      <c r="U858" s="88" t="s">
        <v>349</v>
      </c>
      <c r="V858" s="4" t="s">
        <v>350</v>
      </c>
      <c r="W858" s="88" t="s">
        <v>528</v>
      </c>
      <c r="X858" s="4" t="s">
        <v>973</v>
      </c>
      <c r="Y858" s="88" t="s">
        <v>349</v>
      </c>
      <c r="Z858" s="4" t="s">
        <v>8726</v>
      </c>
      <c r="AA858" s="52" t="s">
        <v>15495</v>
      </c>
      <c r="AB858" s="3" t="s">
        <v>12592</v>
      </c>
      <c r="AC858" s="4" t="s">
        <v>12593</v>
      </c>
      <c r="AD858" s="4" t="s">
        <v>12594</v>
      </c>
      <c r="AE858" s="4" t="s">
        <v>12595</v>
      </c>
      <c r="AF858" s="4" t="s">
        <v>12596</v>
      </c>
      <c r="AG858" s="4" t="s">
        <v>12597</v>
      </c>
      <c r="AH858" s="8">
        <v>1</v>
      </c>
      <c r="AI858" s="4" t="s">
        <v>12598</v>
      </c>
      <c r="AJ858" s="4" t="s">
        <v>12599</v>
      </c>
      <c r="AK858" s="4" t="s">
        <v>59</v>
      </c>
      <c r="AL858" s="4" t="s">
        <v>12579</v>
      </c>
      <c r="AM858" s="9">
        <v>0.24</v>
      </c>
      <c r="AN858" s="9">
        <v>0.47</v>
      </c>
      <c r="AO858" s="9">
        <v>0.73</v>
      </c>
      <c r="AP858" s="9">
        <v>1</v>
      </c>
      <c r="AQ858" s="3" t="s">
        <v>12600</v>
      </c>
      <c r="AR858" s="5" t="s">
        <v>12601</v>
      </c>
      <c r="AS858" s="5" t="s">
        <v>12602</v>
      </c>
      <c r="AT858" s="4" t="s">
        <v>12603</v>
      </c>
      <c r="AU858" s="4" t="s">
        <v>12604</v>
      </c>
      <c r="AV858" s="4" t="s">
        <v>12605</v>
      </c>
      <c r="AW858" s="4" t="s">
        <v>12603</v>
      </c>
      <c r="AX858" s="4" t="s">
        <v>12604</v>
      </c>
      <c r="AY858" s="4" t="s">
        <v>12606</v>
      </c>
      <c r="AZ858" s="4" t="s">
        <v>12607</v>
      </c>
      <c r="BA858" s="4" t="s">
        <v>12608</v>
      </c>
      <c r="BB858" s="4" t="s">
        <v>12609</v>
      </c>
      <c r="BC858" s="4" t="s">
        <v>12607</v>
      </c>
      <c r="BD858" s="4" t="s">
        <v>12608</v>
      </c>
      <c r="BE858" s="4" t="s">
        <v>12610</v>
      </c>
      <c r="BF858" s="4" t="s">
        <v>12607</v>
      </c>
      <c r="BG858" s="4" t="s">
        <v>12608</v>
      </c>
      <c r="BH858" s="4" t="s">
        <v>12611</v>
      </c>
      <c r="BI858" s="4" t="s">
        <v>12607</v>
      </c>
      <c r="BJ858" s="4" t="s">
        <v>12608</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7">
        <v>150000</v>
      </c>
    </row>
    <row r="859" spans="1:200" ht="15.75" hidden="1">
      <c r="A859" s="49" t="str">
        <f>B859&amp;COUNTIF($B$3:B859,B859)</f>
        <v>26C0018</v>
      </c>
      <c r="B859" s="3" t="s">
        <v>12462</v>
      </c>
      <c r="C859" s="4" t="s">
        <v>12463</v>
      </c>
      <c r="D859" s="4" t="s">
        <v>12464</v>
      </c>
      <c r="E859" s="4" t="s">
        <v>12566</v>
      </c>
      <c r="F859" s="4" t="s">
        <v>12466</v>
      </c>
      <c r="G859" s="4" t="s">
        <v>12467</v>
      </c>
      <c r="H859" s="3" t="s">
        <v>12567</v>
      </c>
      <c r="I859" s="4" t="s">
        <v>12568</v>
      </c>
      <c r="J859" s="4" t="s">
        <v>12569</v>
      </c>
      <c r="K859" s="5" t="s">
        <v>12570</v>
      </c>
      <c r="L859" s="6">
        <v>2</v>
      </c>
      <c r="M859" s="5" t="s">
        <v>22</v>
      </c>
      <c r="N859" s="88">
        <v>1</v>
      </c>
      <c r="O859" s="5" t="s">
        <v>137</v>
      </c>
      <c r="P859" s="88">
        <v>7</v>
      </c>
      <c r="Q859" s="5" t="s">
        <v>179</v>
      </c>
      <c r="R859" s="88">
        <v>3</v>
      </c>
      <c r="S859" s="4" t="s">
        <v>972</v>
      </c>
      <c r="T859" s="66" t="str">
        <f t="shared" si="13"/>
        <v xml:space="preserve">3. Salud y bienestar </v>
      </c>
      <c r="U859" s="88" t="s">
        <v>349</v>
      </c>
      <c r="V859" s="4" t="s">
        <v>350</v>
      </c>
      <c r="W859" s="88" t="s">
        <v>528</v>
      </c>
      <c r="X859" s="4" t="s">
        <v>973</v>
      </c>
      <c r="Y859" s="88" t="s">
        <v>528</v>
      </c>
      <c r="Z859" s="4" t="s">
        <v>12554</v>
      </c>
      <c r="AA859" s="52" t="s">
        <v>15504</v>
      </c>
      <c r="AB859" s="3" t="s">
        <v>12571</v>
      </c>
      <c r="AC859" s="4" t="s">
        <v>12572</v>
      </c>
      <c r="AD859" s="4" t="s">
        <v>12573</v>
      </c>
      <c r="AE859" s="4" t="s">
        <v>12574</v>
      </c>
      <c r="AF859" s="4" t="s">
        <v>12575</v>
      </c>
      <c r="AG859" s="4" t="s">
        <v>12576</v>
      </c>
      <c r="AH859" s="8">
        <v>1</v>
      </c>
      <c r="AI859" s="4" t="s">
        <v>12577</v>
      </c>
      <c r="AJ859" s="4" t="s">
        <v>12578</v>
      </c>
      <c r="AK859" s="4" t="s">
        <v>59</v>
      </c>
      <c r="AL859" s="4" t="s">
        <v>12579</v>
      </c>
      <c r="AM859" s="9">
        <v>0.23</v>
      </c>
      <c r="AN859" s="9">
        <v>0.4</v>
      </c>
      <c r="AO859" s="9">
        <v>0.71</v>
      </c>
      <c r="AP859" s="9">
        <v>1</v>
      </c>
      <c r="AQ859" s="6">
        <v>65000</v>
      </c>
      <c r="AR859" s="5" t="s">
        <v>12580</v>
      </c>
      <c r="AS859" s="5" t="s">
        <v>12581</v>
      </c>
      <c r="AT859" s="4" t="s">
        <v>12582</v>
      </c>
      <c r="AU859" s="4" t="s">
        <v>12583</v>
      </c>
      <c r="AV859" s="4" t="s">
        <v>12584</v>
      </c>
      <c r="AW859" s="4" t="s">
        <v>12585</v>
      </c>
      <c r="AX859" s="4" t="s">
        <v>12586</v>
      </c>
      <c r="AY859" s="4" t="s">
        <v>12587</v>
      </c>
      <c r="AZ859" s="4" t="s">
        <v>12585</v>
      </c>
      <c r="BA859" s="4" t="s">
        <v>12586</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7">
        <v>24280</v>
      </c>
    </row>
    <row r="860" spans="1:200" ht="15.75" hidden="1">
      <c r="A860" s="49" t="str">
        <f>B860&amp;COUNTIF($B$3:B860,B860)</f>
        <v>26C0019</v>
      </c>
      <c r="B860" s="3" t="s">
        <v>12462</v>
      </c>
      <c r="C860" s="4" t="s">
        <v>12463</v>
      </c>
      <c r="D860" s="4" t="s">
        <v>12464</v>
      </c>
      <c r="E860" s="4" t="s">
        <v>12465</v>
      </c>
      <c r="F860" s="4" t="s">
        <v>12466</v>
      </c>
      <c r="G860" s="4" t="s">
        <v>12467</v>
      </c>
      <c r="H860" s="3" t="s">
        <v>14</v>
      </c>
      <c r="I860" s="4" t="s">
        <v>16</v>
      </c>
      <c r="J860" s="4" t="s">
        <v>12552</v>
      </c>
      <c r="K860" s="5" t="s">
        <v>12553</v>
      </c>
      <c r="L860" s="6">
        <v>2</v>
      </c>
      <c r="M860" s="5" t="s">
        <v>22</v>
      </c>
      <c r="N860" s="88">
        <v>1</v>
      </c>
      <c r="O860" s="4" t="s">
        <v>137</v>
      </c>
      <c r="P860" s="88">
        <v>7</v>
      </c>
      <c r="Q860" s="4" t="s">
        <v>179</v>
      </c>
      <c r="R860" s="88" t="s">
        <v>528</v>
      </c>
      <c r="S860" s="4" t="s">
        <v>972</v>
      </c>
      <c r="T860" s="66" t="str">
        <f t="shared" si="13"/>
        <v xml:space="preserve">3. Salud y bienestar </v>
      </c>
      <c r="U860" s="88" t="s">
        <v>349</v>
      </c>
      <c r="V860" s="4" t="s">
        <v>350</v>
      </c>
      <c r="W860" s="88" t="s">
        <v>528</v>
      </c>
      <c r="X860" s="4" t="s">
        <v>973</v>
      </c>
      <c r="Y860" s="88" t="s">
        <v>528</v>
      </c>
      <c r="Z860" s="4" t="s">
        <v>12554</v>
      </c>
      <c r="AA860" s="52" t="s">
        <v>15504</v>
      </c>
      <c r="AB860" s="3" t="s">
        <v>42</v>
      </c>
      <c r="AC860" s="4" t="s">
        <v>44</v>
      </c>
      <c r="AD860" s="4" t="s">
        <v>12555</v>
      </c>
      <c r="AE860" s="4" t="s">
        <v>12556</v>
      </c>
      <c r="AF860" s="4" t="s">
        <v>12557</v>
      </c>
      <c r="AG860" s="4" t="s">
        <v>12558</v>
      </c>
      <c r="AH860" s="8">
        <v>1</v>
      </c>
      <c r="AI860" s="4" t="s">
        <v>12559</v>
      </c>
      <c r="AJ860" s="4" t="s">
        <v>12560</v>
      </c>
      <c r="AK860" s="4" t="s">
        <v>59</v>
      </c>
      <c r="AL860" s="4" t="s">
        <v>12561</v>
      </c>
      <c r="AM860" s="9">
        <v>0.25</v>
      </c>
      <c r="AN860" s="9">
        <v>0.5</v>
      </c>
      <c r="AO860" s="9">
        <v>0.75</v>
      </c>
      <c r="AP860" s="9">
        <v>1</v>
      </c>
      <c r="AQ860" s="6">
        <v>1.05</v>
      </c>
      <c r="AR860" s="5" t="s">
        <v>12562</v>
      </c>
      <c r="AS860" s="5" t="s">
        <v>12563</v>
      </c>
      <c r="AT860" s="4" t="s">
        <v>12564</v>
      </c>
      <c r="AU860" s="4" t="s">
        <v>1105</v>
      </c>
      <c r="AV860" s="4" t="s">
        <v>11434</v>
      </c>
      <c r="AW860" s="4" t="s">
        <v>12564</v>
      </c>
      <c r="AX860" s="4" t="s">
        <v>1105</v>
      </c>
      <c r="AY860" s="4" t="s">
        <v>12565</v>
      </c>
      <c r="AZ860" s="4" t="s">
        <v>12564</v>
      </c>
      <c r="BA860" s="4" t="s">
        <v>1105</v>
      </c>
      <c r="BB860" s="4" t="s">
        <v>229</v>
      </c>
      <c r="BC860" s="4" t="s">
        <v>229</v>
      </c>
      <c r="BD860" s="4" t="s">
        <v>229</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7">
        <v>965954</v>
      </c>
    </row>
    <row r="861" spans="1:200" ht="15.75" hidden="1">
      <c r="A861" s="49" t="str">
        <f>B861&amp;COUNTIF($B$3:B861,B861)</f>
        <v>26C00110</v>
      </c>
      <c r="B861" s="3" t="s">
        <v>12462</v>
      </c>
      <c r="C861" s="4" t="s">
        <v>12463</v>
      </c>
      <c r="D861" s="4" t="s">
        <v>12464</v>
      </c>
      <c r="E861" s="4" t="s">
        <v>12465</v>
      </c>
      <c r="F861" s="4" t="s">
        <v>12466</v>
      </c>
      <c r="G861" s="4" t="s">
        <v>12467</v>
      </c>
      <c r="H861" s="3" t="s">
        <v>231</v>
      </c>
      <c r="I861" s="4" t="s">
        <v>232</v>
      </c>
      <c r="J861" s="4" t="s">
        <v>12538</v>
      </c>
      <c r="K861" s="5" t="s">
        <v>12539</v>
      </c>
      <c r="L861" s="6">
        <v>2</v>
      </c>
      <c r="M861" s="5" t="s">
        <v>22</v>
      </c>
      <c r="N861" s="88">
        <v>2</v>
      </c>
      <c r="O861" s="5" t="s">
        <v>28</v>
      </c>
      <c r="P861" s="88">
        <v>1</v>
      </c>
      <c r="Q861" s="5" t="s">
        <v>28</v>
      </c>
      <c r="R861" s="88">
        <v>16</v>
      </c>
      <c r="S861" s="4" t="s">
        <v>31</v>
      </c>
      <c r="T861" s="66" t="str">
        <f t="shared" si="13"/>
        <v>16. Paz, justicia e instituciones sólidas</v>
      </c>
      <c r="U861" s="88" t="s">
        <v>497</v>
      </c>
      <c r="V861" s="4" t="s">
        <v>34</v>
      </c>
      <c r="W861" s="88" t="s">
        <v>3581</v>
      </c>
      <c r="X861" s="4" t="s">
        <v>235</v>
      </c>
      <c r="Y861" s="88" t="s">
        <v>349</v>
      </c>
      <c r="Z861" s="4" t="s">
        <v>236</v>
      </c>
      <c r="AA861" s="52" t="s">
        <v>15449</v>
      </c>
      <c r="AB861" s="3" t="s">
        <v>237</v>
      </c>
      <c r="AC861" s="4" t="s">
        <v>238</v>
      </c>
      <c r="AD861" s="4" t="s">
        <v>12540</v>
      </c>
      <c r="AE861" s="4" t="s">
        <v>12541</v>
      </c>
      <c r="AF861" s="4" t="s">
        <v>12542</v>
      </c>
      <c r="AG861" s="4" t="s">
        <v>12543</v>
      </c>
      <c r="AH861" s="8">
        <v>1</v>
      </c>
      <c r="AI861" s="4" t="s">
        <v>12544</v>
      </c>
      <c r="AJ861" s="4" t="s">
        <v>12545</v>
      </c>
      <c r="AK861" s="4" t="s">
        <v>59</v>
      </c>
      <c r="AL861" s="4" t="s">
        <v>12546</v>
      </c>
      <c r="AM861" s="9">
        <v>1</v>
      </c>
      <c r="AN861" s="9">
        <v>1</v>
      </c>
      <c r="AO861" s="9">
        <v>1</v>
      </c>
      <c r="AP861" s="9">
        <v>1</v>
      </c>
      <c r="AQ861" s="6">
        <v>5</v>
      </c>
      <c r="AR861" s="5" t="s">
        <v>12547</v>
      </c>
      <c r="AS861" s="5" t="s">
        <v>12548</v>
      </c>
      <c r="AT861" s="4" t="s">
        <v>12549</v>
      </c>
      <c r="AU861" s="4" t="s">
        <v>7438</v>
      </c>
      <c r="AV861" s="4" t="s">
        <v>12550</v>
      </c>
      <c r="AW861" s="4" t="s">
        <v>12549</v>
      </c>
      <c r="AX861" s="4" t="s">
        <v>7438</v>
      </c>
      <c r="AY861" s="4" t="s">
        <v>12551</v>
      </c>
      <c r="AZ861" s="4" t="s">
        <v>12549</v>
      </c>
      <c r="BA861" s="4" t="s">
        <v>7438</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49"/>
      <c r="BX861" s="49"/>
      <c r="BY861" s="67">
        <v>2587180988.4099998</v>
      </c>
      <c r="BZ861" s="49"/>
      <c r="DK861" s="49"/>
      <c r="DL861" s="49"/>
      <c r="DM861" s="49"/>
      <c r="DN861" s="49"/>
      <c r="GR861" s="49"/>
    </row>
    <row r="862" spans="1:200" ht="15.75" hidden="1">
      <c r="A862" s="49" t="str">
        <f>B862&amp;COUNTIF($B$3:B862,B862)</f>
        <v>26C00111</v>
      </c>
      <c r="B862" s="3" t="s">
        <v>12462</v>
      </c>
      <c r="C862" s="4" t="s">
        <v>12463</v>
      </c>
      <c r="D862" s="4" t="s">
        <v>12464</v>
      </c>
      <c r="E862" s="4" t="s">
        <v>12465</v>
      </c>
      <c r="F862" s="4" t="s">
        <v>12466</v>
      </c>
      <c r="G862" s="4" t="s">
        <v>12467</v>
      </c>
      <c r="H862" s="3" t="s">
        <v>248</v>
      </c>
      <c r="I862" s="4" t="s">
        <v>249</v>
      </c>
      <c r="J862" s="4" t="s">
        <v>12522</v>
      </c>
      <c r="K862" s="5" t="s">
        <v>12523</v>
      </c>
      <c r="L862" s="6">
        <v>2</v>
      </c>
      <c r="M862" s="5" t="s">
        <v>22</v>
      </c>
      <c r="N862" s="88">
        <v>1</v>
      </c>
      <c r="O862" s="4" t="s">
        <v>137</v>
      </c>
      <c r="P862" s="88">
        <v>7</v>
      </c>
      <c r="Q862" s="4" t="s">
        <v>179</v>
      </c>
      <c r="R862" s="88">
        <v>16</v>
      </c>
      <c r="S862" s="4" t="s">
        <v>31</v>
      </c>
      <c r="T862" s="66" t="str">
        <f t="shared" si="13"/>
        <v>16. Paz, justicia e instituciones sólidas</v>
      </c>
      <c r="U862" s="88" t="s">
        <v>528</v>
      </c>
      <c r="V862" s="4" t="s">
        <v>34</v>
      </c>
      <c r="W862" s="88" t="s">
        <v>4738</v>
      </c>
      <c r="X862" s="4" t="s">
        <v>37</v>
      </c>
      <c r="Y862" s="88" t="s">
        <v>528</v>
      </c>
      <c r="Z862" s="4" t="s">
        <v>252</v>
      </c>
      <c r="AA862" s="52" t="s">
        <v>15486</v>
      </c>
      <c r="AB862" s="3" t="s">
        <v>253</v>
      </c>
      <c r="AC862" s="4" t="s">
        <v>254</v>
      </c>
      <c r="AD862" s="4" t="s">
        <v>12524</v>
      </c>
      <c r="AE862" s="4" t="s">
        <v>12525</v>
      </c>
      <c r="AF862" s="4" t="s">
        <v>12526</v>
      </c>
      <c r="AG862" s="4" t="s">
        <v>12527</v>
      </c>
      <c r="AH862" s="8">
        <v>1</v>
      </c>
      <c r="AI862" s="4" t="s">
        <v>12528</v>
      </c>
      <c r="AJ862" s="4" t="s">
        <v>12529</v>
      </c>
      <c r="AK862" s="4" t="s">
        <v>59</v>
      </c>
      <c r="AL862" s="4" t="s">
        <v>12530</v>
      </c>
      <c r="AM862" s="9">
        <v>0.24</v>
      </c>
      <c r="AN862" s="9">
        <v>0.47</v>
      </c>
      <c r="AO862" s="9">
        <v>0.73</v>
      </c>
      <c r="AP862" s="9">
        <v>1</v>
      </c>
      <c r="AQ862" s="6">
        <v>4348</v>
      </c>
      <c r="AR862" s="5" t="s">
        <v>12531</v>
      </c>
      <c r="AS862" s="5" t="s">
        <v>12532</v>
      </c>
      <c r="AT862" s="4" t="s">
        <v>12533</v>
      </c>
      <c r="AU862" s="4" t="s">
        <v>12534</v>
      </c>
      <c r="AV862" s="4" t="s">
        <v>12535</v>
      </c>
      <c r="AW862" s="4" t="s">
        <v>12533</v>
      </c>
      <c r="AX862" s="4" t="s">
        <v>12534</v>
      </c>
      <c r="AY862" s="4" t="s">
        <v>12536</v>
      </c>
      <c r="AZ862" s="4" t="s">
        <v>12533</v>
      </c>
      <c r="BA862" s="4" t="s">
        <v>12534</v>
      </c>
      <c r="BB862" s="4" t="s">
        <v>12537</v>
      </c>
      <c r="BC862" s="4" t="s">
        <v>12533</v>
      </c>
      <c r="BD862" s="4" t="s">
        <v>12534</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7">
        <v>92818127</v>
      </c>
    </row>
    <row r="863" spans="1:200" ht="15.75" hidden="1">
      <c r="A863" s="49" t="str">
        <f>B863&amp;COUNTIF($B$3:B863,B863)</f>
        <v>26C00112</v>
      </c>
      <c r="B863" s="3" t="s">
        <v>12462</v>
      </c>
      <c r="C863" s="4" t="s">
        <v>12463</v>
      </c>
      <c r="D863" s="4" t="s">
        <v>12464</v>
      </c>
      <c r="E863" s="4" t="s">
        <v>12465</v>
      </c>
      <c r="F863" s="4" t="s">
        <v>12466</v>
      </c>
      <c r="G863" s="4" t="s">
        <v>12467</v>
      </c>
      <c r="H863" s="3" t="s">
        <v>263</v>
      </c>
      <c r="I863" s="4" t="s">
        <v>264</v>
      </c>
      <c r="J863" s="4" t="s">
        <v>12506</v>
      </c>
      <c r="K863" s="5" t="s">
        <v>12507</v>
      </c>
      <c r="L863" s="6">
        <v>2</v>
      </c>
      <c r="M863" s="5" t="s">
        <v>22</v>
      </c>
      <c r="N863" s="88">
        <v>1</v>
      </c>
      <c r="O863" s="5" t="s">
        <v>137</v>
      </c>
      <c r="P863" s="88" t="s">
        <v>3581</v>
      </c>
      <c r="Q863" s="5" t="s">
        <v>179</v>
      </c>
      <c r="R863" s="88">
        <v>5</v>
      </c>
      <c r="S863" s="4" t="s">
        <v>268</v>
      </c>
      <c r="T863" s="66" t="str">
        <f t="shared" si="13"/>
        <v xml:space="preserve">5. Igualdad de género </v>
      </c>
      <c r="U863" s="88" t="s">
        <v>497</v>
      </c>
      <c r="V863" s="4" t="s">
        <v>34</v>
      </c>
      <c r="W863" s="88" t="s">
        <v>349</v>
      </c>
      <c r="X863" s="4" t="s">
        <v>269</v>
      </c>
      <c r="Y863" s="88" t="s">
        <v>840</v>
      </c>
      <c r="Z863" s="4" t="s">
        <v>270</v>
      </c>
      <c r="AA863" s="52" t="s">
        <v>15450</v>
      </c>
      <c r="AB863" s="3" t="s">
        <v>271</v>
      </c>
      <c r="AC863" s="4" t="s">
        <v>272</v>
      </c>
      <c r="AD863" s="4" t="s">
        <v>12508</v>
      </c>
      <c r="AE863" s="4" t="s">
        <v>12509</v>
      </c>
      <c r="AF863" s="4" t="s">
        <v>2371</v>
      </c>
      <c r="AG863" s="4" t="s">
        <v>12510</v>
      </c>
      <c r="AH863" s="8">
        <v>1</v>
      </c>
      <c r="AI863" s="4" t="s">
        <v>12511</v>
      </c>
      <c r="AJ863" s="4" t="s">
        <v>12512</v>
      </c>
      <c r="AK863" s="4" t="s">
        <v>59</v>
      </c>
      <c r="AL863" s="4" t="s">
        <v>12513</v>
      </c>
      <c r="AM863" s="9">
        <v>0.14000000000000001</v>
      </c>
      <c r="AN863" s="9">
        <v>0.36</v>
      </c>
      <c r="AO863" s="9">
        <v>0.66</v>
      </c>
      <c r="AP863" s="9">
        <v>1</v>
      </c>
      <c r="AQ863" s="6">
        <v>5550</v>
      </c>
      <c r="AR863" s="5" t="s">
        <v>12514</v>
      </c>
      <c r="AS863" s="5" t="s">
        <v>12515</v>
      </c>
      <c r="AT863" s="4" t="s">
        <v>12516</v>
      </c>
      <c r="AU863" s="4" t="s">
        <v>12517</v>
      </c>
      <c r="AV863" s="4" t="s">
        <v>12518</v>
      </c>
      <c r="AW863" s="4" t="s">
        <v>12516</v>
      </c>
      <c r="AX863" s="4" t="s">
        <v>12517</v>
      </c>
      <c r="AY863" s="4" t="s">
        <v>12519</v>
      </c>
      <c r="AZ863" s="4" t="s">
        <v>12516</v>
      </c>
      <c r="BA863" s="4" t="s">
        <v>12517</v>
      </c>
      <c r="BB863" s="4" t="s">
        <v>12520</v>
      </c>
      <c r="BC863" s="4" t="s">
        <v>12516</v>
      </c>
      <c r="BD863" s="4" t="s">
        <v>12517</v>
      </c>
      <c r="BE863" s="4" t="s">
        <v>12521</v>
      </c>
      <c r="BF863" s="4" t="s">
        <v>12516</v>
      </c>
      <c r="BG863" s="4" t="s">
        <v>12517</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7">
        <v>40395793</v>
      </c>
    </row>
    <row r="864" spans="1:200" ht="15.75" hidden="1">
      <c r="A864" s="49" t="str">
        <f>B864&amp;COUNTIF($B$3:B864,B864)</f>
        <v>26C00113</v>
      </c>
      <c r="B864" s="3" t="s">
        <v>12462</v>
      </c>
      <c r="C864" s="4" t="s">
        <v>12463</v>
      </c>
      <c r="D864" s="4" t="s">
        <v>12464</v>
      </c>
      <c r="E864" s="4" t="s">
        <v>12465</v>
      </c>
      <c r="F864" s="4" t="s">
        <v>12466</v>
      </c>
      <c r="G864" s="4" t="s">
        <v>12467</v>
      </c>
      <c r="H864" s="3" t="s">
        <v>282</v>
      </c>
      <c r="I864" s="4" t="s">
        <v>283</v>
      </c>
      <c r="J864" s="4" t="s">
        <v>12488</v>
      </c>
      <c r="K864" s="5" t="s">
        <v>12489</v>
      </c>
      <c r="L864" s="6">
        <v>2</v>
      </c>
      <c r="M864" s="5" t="s">
        <v>22</v>
      </c>
      <c r="N864" s="88">
        <v>1</v>
      </c>
      <c r="O864" s="4" t="s">
        <v>137</v>
      </c>
      <c r="P864" s="88" t="s">
        <v>3581</v>
      </c>
      <c r="Q864" s="4" t="s">
        <v>179</v>
      </c>
      <c r="R864" s="88">
        <v>10</v>
      </c>
      <c r="S864" s="4" t="s">
        <v>286</v>
      </c>
      <c r="T864" s="66" t="str">
        <f t="shared" si="13"/>
        <v xml:space="preserve">10. Reducción de las desigualdades </v>
      </c>
      <c r="U864" s="88" t="s">
        <v>497</v>
      </c>
      <c r="V864" s="4" t="s">
        <v>34</v>
      </c>
      <c r="W864" s="88" t="s">
        <v>349</v>
      </c>
      <c r="X864" s="4" t="s">
        <v>269</v>
      </c>
      <c r="Y864" s="88" t="s">
        <v>840</v>
      </c>
      <c r="Z864" s="4" t="s">
        <v>270</v>
      </c>
      <c r="AA864" s="52" t="s">
        <v>15450</v>
      </c>
      <c r="AB864" s="3" t="s">
        <v>287</v>
      </c>
      <c r="AC864" s="4" t="s">
        <v>288</v>
      </c>
      <c r="AD864" s="4" t="s">
        <v>12490</v>
      </c>
      <c r="AE864" s="4" t="s">
        <v>12491</v>
      </c>
      <c r="AF864" s="4" t="s">
        <v>12492</v>
      </c>
      <c r="AG864" s="4" t="s">
        <v>12493</v>
      </c>
      <c r="AH864" s="8">
        <v>1</v>
      </c>
      <c r="AI864" s="4" t="s">
        <v>12494</v>
      </c>
      <c r="AJ864" s="4" t="s">
        <v>12495</v>
      </c>
      <c r="AK864" s="4" t="s">
        <v>59</v>
      </c>
      <c r="AL864" s="4" t="s">
        <v>12496</v>
      </c>
      <c r="AM864" s="8">
        <v>0</v>
      </c>
      <c r="AN864" s="9">
        <v>0.13</v>
      </c>
      <c r="AO864" s="9">
        <v>0.62</v>
      </c>
      <c r="AP864" s="9">
        <v>1</v>
      </c>
      <c r="AQ864" s="3" t="s">
        <v>12497</v>
      </c>
      <c r="AR864" s="5" t="s">
        <v>12498</v>
      </c>
      <c r="AS864" s="5" t="s">
        <v>12499</v>
      </c>
      <c r="AT864" s="4" t="s">
        <v>12500</v>
      </c>
      <c r="AU864" s="4" t="s">
        <v>12501</v>
      </c>
      <c r="AV864" s="4" t="s">
        <v>12502</v>
      </c>
      <c r="AW864" s="4" t="s">
        <v>12500</v>
      </c>
      <c r="AX864" s="4" t="s">
        <v>12501</v>
      </c>
      <c r="AY864" s="4" t="s">
        <v>12503</v>
      </c>
      <c r="AZ864" s="4" t="s">
        <v>12500</v>
      </c>
      <c r="BA864" s="4" t="s">
        <v>12501</v>
      </c>
      <c r="BB864" s="4" t="s">
        <v>12504</v>
      </c>
      <c r="BC864" s="4" t="s">
        <v>12500</v>
      </c>
      <c r="BD864" s="4" t="s">
        <v>12501</v>
      </c>
      <c r="BE864" s="4" t="s">
        <v>12505</v>
      </c>
      <c r="BF864" s="4" t="s">
        <v>12500</v>
      </c>
      <c r="BG864" s="4" t="s">
        <v>12501</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7">
        <v>95674790</v>
      </c>
    </row>
    <row r="865" spans="1:200" ht="15.75" hidden="1">
      <c r="A865" s="49" t="str">
        <f>B865&amp;COUNTIF($B$3:B865,B865)</f>
        <v>26C00114</v>
      </c>
      <c r="B865" s="3" t="s">
        <v>12462</v>
      </c>
      <c r="C865" s="4" t="s">
        <v>12735</v>
      </c>
      <c r="D865" s="4" t="s">
        <v>12464</v>
      </c>
      <c r="E865" s="4" t="s">
        <v>12465</v>
      </c>
      <c r="F865" s="4" t="s">
        <v>12466</v>
      </c>
      <c r="G865" s="4" t="s">
        <v>12467</v>
      </c>
      <c r="H865" s="3" t="s">
        <v>345</v>
      </c>
      <c r="I865" s="4" t="s">
        <v>346</v>
      </c>
      <c r="J865" s="4" t="s">
        <v>347</v>
      </c>
      <c r="K865" s="5" t="s">
        <v>12736</v>
      </c>
      <c r="L865" s="6">
        <v>2</v>
      </c>
      <c r="M865" s="5" t="s">
        <v>22</v>
      </c>
      <c r="N865" s="88">
        <v>1</v>
      </c>
      <c r="O865" s="5" t="s">
        <v>137</v>
      </c>
      <c r="P865" s="88">
        <v>7</v>
      </c>
      <c r="Q865" s="5" t="s">
        <v>179</v>
      </c>
      <c r="R865" s="88" t="s">
        <v>1593</v>
      </c>
      <c r="S865" s="4" t="s">
        <v>286</v>
      </c>
      <c r="T865" s="66" t="str">
        <f t="shared" si="13"/>
        <v xml:space="preserve">10. Reducción de las desigualdades </v>
      </c>
      <c r="U865" s="88" t="s">
        <v>349</v>
      </c>
      <c r="V865" s="4" t="s">
        <v>350</v>
      </c>
      <c r="W865" s="88" t="s">
        <v>351</v>
      </c>
      <c r="X865" s="4" t="s">
        <v>352</v>
      </c>
      <c r="Y865" s="88" t="s">
        <v>353</v>
      </c>
      <c r="Z865" s="4" t="s">
        <v>354</v>
      </c>
      <c r="AA865" s="52" t="s">
        <v>1351</v>
      </c>
      <c r="AB865" s="3" t="s">
        <v>2510</v>
      </c>
      <c r="AC865" s="4" t="s">
        <v>355</v>
      </c>
      <c r="AD865" s="4" t="s">
        <v>356</v>
      </c>
      <c r="AE865" s="4" t="s">
        <v>357</v>
      </c>
      <c r="AF865" s="4" t="s">
        <v>358</v>
      </c>
      <c r="AG865" s="4" t="s">
        <v>359</v>
      </c>
      <c r="AH865" s="8">
        <v>1</v>
      </c>
      <c r="AI865" s="4" t="s">
        <v>360</v>
      </c>
      <c r="AJ865" s="4" t="s">
        <v>361</v>
      </c>
      <c r="AK865" s="4" t="s">
        <v>59</v>
      </c>
      <c r="AL865" s="4" t="s">
        <v>362</v>
      </c>
      <c r="AM865" s="3">
        <v>0</v>
      </c>
      <c r="AN865" s="3">
        <v>0.5</v>
      </c>
      <c r="AO865" s="3">
        <v>1</v>
      </c>
      <c r="AP865" s="3">
        <v>1</v>
      </c>
      <c r="AQ865" s="3">
        <v>1</v>
      </c>
      <c r="AR865" s="4" t="s">
        <v>363</v>
      </c>
      <c r="AS865" s="4" t="s">
        <v>364</v>
      </c>
      <c r="AT865" s="4" t="s">
        <v>362</v>
      </c>
      <c r="AU865" s="4" t="s">
        <v>362</v>
      </c>
      <c r="AV865" s="49"/>
      <c r="AW865" s="49"/>
      <c r="AX865" s="49"/>
      <c r="AY865" s="49"/>
      <c r="AZ865" s="49"/>
      <c r="BA865" s="49"/>
      <c r="BB865" s="49"/>
      <c r="BC865" s="49"/>
      <c r="BD865" s="49"/>
      <c r="BE865" s="49"/>
      <c r="BF865" s="49"/>
      <c r="BG865" s="49"/>
      <c r="BH865" s="49"/>
      <c r="BI865" s="49"/>
      <c r="BJ865" s="49"/>
      <c r="BK865" s="49"/>
      <c r="BL865" s="49"/>
      <c r="BM865" s="49"/>
      <c r="BN865" s="49"/>
      <c r="BO865" s="49"/>
      <c r="BP865" s="49"/>
      <c r="BQ865" s="49"/>
      <c r="BR865" s="49"/>
      <c r="BS865" s="49"/>
      <c r="BT865" s="49"/>
      <c r="BU865" s="49"/>
      <c r="BV865" s="49"/>
      <c r="BY865" s="67">
        <v>446526553</v>
      </c>
    </row>
    <row r="866" spans="1:200" ht="15.75" hidden="1">
      <c r="A866" s="49" t="str">
        <f>B866&amp;COUNTIF($B$3:B866,B866)</f>
        <v>26C00115</v>
      </c>
      <c r="B866" s="3" t="s">
        <v>12462</v>
      </c>
      <c r="C866" s="4" t="s">
        <v>12463</v>
      </c>
      <c r="D866" s="4" t="s">
        <v>12464</v>
      </c>
      <c r="E866" s="4" t="s">
        <v>12465</v>
      </c>
      <c r="F866" s="4" t="s">
        <v>12466</v>
      </c>
      <c r="G866" s="4" t="s">
        <v>12467</v>
      </c>
      <c r="H866" s="3" t="s">
        <v>12468</v>
      </c>
      <c r="I866" s="4" t="s">
        <v>12469</v>
      </c>
      <c r="J866" s="4" t="s">
        <v>12470</v>
      </c>
      <c r="K866" s="5" t="s">
        <v>12471</v>
      </c>
      <c r="L866" s="6">
        <v>2</v>
      </c>
      <c r="M866" s="5" t="s">
        <v>22</v>
      </c>
      <c r="N866" s="88">
        <v>1</v>
      </c>
      <c r="O866" s="5" t="s">
        <v>137</v>
      </c>
      <c r="P866" s="88" t="s">
        <v>3581</v>
      </c>
      <c r="Q866" s="5" t="s">
        <v>179</v>
      </c>
      <c r="R866" s="88">
        <v>3</v>
      </c>
      <c r="S866" s="4" t="s">
        <v>972</v>
      </c>
      <c r="T866" s="66" t="str">
        <f t="shared" si="13"/>
        <v xml:space="preserve">3. Salud y bienestar </v>
      </c>
      <c r="U866" s="88" t="s">
        <v>349</v>
      </c>
      <c r="V866" s="4" t="s">
        <v>350</v>
      </c>
      <c r="W866" s="88" t="s">
        <v>528</v>
      </c>
      <c r="X866" s="4" t="s">
        <v>973</v>
      </c>
      <c r="Y866" s="88" t="s">
        <v>349</v>
      </c>
      <c r="Z866" s="4" t="s">
        <v>8726</v>
      </c>
      <c r="AA866" s="52" t="s">
        <v>15495</v>
      </c>
      <c r="AB866" s="3" t="s">
        <v>975</v>
      </c>
      <c r="AC866" s="4" t="s">
        <v>976</v>
      </c>
      <c r="AD866" s="4" t="s">
        <v>12472</v>
      </c>
      <c r="AE866" s="4" t="s">
        <v>12473</v>
      </c>
      <c r="AF866" s="4" t="s">
        <v>12467</v>
      </c>
      <c r="AG866" s="4" t="s">
        <v>12474</v>
      </c>
      <c r="AH866" s="8">
        <v>1</v>
      </c>
      <c r="AI866" s="4" t="s">
        <v>12475</v>
      </c>
      <c r="AJ866" s="4" t="s">
        <v>12476</v>
      </c>
      <c r="AK866" s="4" t="s">
        <v>59</v>
      </c>
      <c r="AL866" s="4" t="s">
        <v>12477</v>
      </c>
      <c r="AM866" s="9">
        <v>0.24</v>
      </c>
      <c r="AN866" s="9">
        <v>0.46</v>
      </c>
      <c r="AO866" s="9">
        <v>0.74</v>
      </c>
      <c r="AP866" s="9">
        <v>1</v>
      </c>
      <c r="AQ866" s="6">
        <v>4914030</v>
      </c>
      <c r="AR866" s="5" t="s">
        <v>12478</v>
      </c>
      <c r="AS866" s="5" t="s">
        <v>12479</v>
      </c>
      <c r="AT866" s="4" t="s">
        <v>12480</v>
      </c>
      <c r="AU866" s="4" t="s">
        <v>12481</v>
      </c>
      <c r="AV866" s="4" t="s">
        <v>12482</v>
      </c>
      <c r="AW866" s="4" t="s">
        <v>12483</v>
      </c>
      <c r="AX866" s="4" t="s">
        <v>12484</v>
      </c>
      <c r="AY866" s="4" t="s">
        <v>12485</v>
      </c>
      <c r="AZ866" s="4" t="s">
        <v>12483</v>
      </c>
      <c r="BA866" s="4" t="s">
        <v>12484</v>
      </c>
      <c r="BB866" s="4" t="s">
        <v>12486</v>
      </c>
      <c r="BC866" s="4" t="s">
        <v>12483</v>
      </c>
      <c r="BD866" s="4" t="s">
        <v>12484</v>
      </c>
      <c r="BE866" s="4" t="s">
        <v>12487</v>
      </c>
      <c r="BF866" s="4" t="s">
        <v>12483</v>
      </c>
      <c r="BG866" s="4" t="s">
        <v>12484</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7">
        <v>314389112</v>
      </c>
    </row>
    <row r="867" spans="1:200" ht="15.75" hidden="1">
      <c r="A867" s="49" t="str">
        <f>B867&amp;COUNTIF($B$3:B867,B867)</f>
        <v>26CD011</v>
      </c>
      <c r="B867" s="3" t="s">
        <v>12737</v>
      </c>
      <c r="C867" s="4" t="s">
        <v>12738</v>
      </c>
      <c r="D867" s="4" t="s">
        <v>12793</v>
      </c>
      <c r="E867" s="4" t="s">
        <v>12740</v>
      </c>
      <c r="F867" s="4" t="s">
        <v>12741</v>
      </c>
      <c r="G867" s="4" t="s">
        <v>12742</v>
      </c>
      <c r="H867" s="3" t="s">
        <v>12830</v>
      </c>
      <c r="I867" s="4" t="s">
        <v>12831</v>
      </c>
      <c r="J867" s="4" t="s">
        <v>12832</v>
      </c>
      <c r="K867" s="5" t="s">
        <v>12833</v>
      </c>
      <c r="L867" s="6">
        <v>2</v>
      </c>
      <c r="M867" s="5" t="s">
        <v>22</v>
      </c>
      <c r="N867" s="88">
        <v>1</v>
      </c>
      <c r="O867" s="5" t="s">
        <v>137</v>
      </c>
      <c r="P867" s="88">
        <v>7</v>
      </c>
      <c r="Q867" s="5" t="s">
        <v>179</v>
      </c>
      <c r="R867" s="88">
        <v>3</v>
      </c>
      <c r="S867" s="4" t="s">
        <v>972</v>
      </c>
      <c r="T867" s="66" t="str">
        <f t="shared" si="13"/>
        <v xml:space="preserve">3. Salud y bienestar </v>
      </c>
      <c r="U867" s="88" t="s">
        <v>349</v>
      </c>
      <c r="V867" s="4" t="s">
        <v>350</v>
      </c>
      <c r="W867" s="88" t="s">
        <v>528</v>
      </c>
      <c r="X867" s="4" t="s">
        <v>973</v>
      </c>
      <c r="Y867" s="88" t="s">
        <v>840</v>
      </c>
      <c r="Z867" s="4" t="s">
        <v>12784</v>
      </c>
      <c r="AA867" s="52" t="s">
        <v>15505</v>
      </c>
      <c r="AB867" s="3" t="s">
        <v>12799</v>
      </c>
      <c r="AC867" s="4" t="s">
        <v>12800</v>
      </c>
      <c r="AD867" s="4" t="s">
        <v>12834</v>
      </c>
      <c r="AE867" s="4" t="s">
        <v>12835</v>
      </c>
      <c r="AF867" s="4" t="s">
        <v>12836</v>
      </c>
      <c r="AG867" s="4" t="s">
        <v>12837</v>
      </c>
      <c r="AH867" s="8">
        <v>1</v>
      </c>
      <c r="AI867" s="4" t="s">
        <v>12838</v>
      </c>
      <c r="AJ867" s="4" t="s">
        <v>12839</v>
      </c>
      <c r="AK867" s="4" t="s">
        <v>59</v>
      </c>
      <c r="AL867" s="4" t="s">
        <v>12840</v>
      </c>
      <c r="AM867" s="9">
        <v>0.25</v>
      </c>
      <c r="AN867" s="9">
        <v>0.5</v>
      </c>
      <c r="AO867" s="9">
        <v>0.75</v>
      </c>
      <c r="AP867" s="9">
        <v>1</v>
      </c>
      <c r="AQ867" s="3" t="s">
        <v>12841</v>
      </c>
      <c r="AR867" s="5" t="s">
        <v>12842</v>
      </c>
      <c r="AS867" s="5" t="s">
        <v>12843</v>
      </c>
      <c r="AT867" s="4" t="s">
        <v>12844</v>
      </c>
      <c r="AU867" s="4" t="s">
        <v>12845</v>
      </c>
      <c r="AV867" s="4" t="s">
        <v>12846</v>
      </c>
      <c r="AW867" s="4" t="s">
        <v>12844</v>
      </c>
      <c r="AX867" s="4" t="s">
        <v>12845</v>
      </c>
      <c r="AY867" s="4" t="s">
        <v>12847</v>
      </c>
      <c r="AZ867" s="4" t="s">
        <v>12844</v>
      </c>
      <c r="BA867" s="4" t="s">
        <v>12845</v>
      </c>
      <c r="BB867" s="4" t="s">
        <v>12848</v>
      </c>
      <c r="BC867" s="4" t="s">
        <v>12844</v>
      </c>
      <c r="BD867" s="4" t="s">
        <v>12845</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W867" s="15"/>
      <c r="BX867" s="15"/>
      <c r="BY867" s="67">
        <v>392000</v>
      </c>
    </row>
    <row r="868" spans="1:200" ht="15.75" hidden="1">
      <c r="A868" s="49" t="str">
        <f>B868&amp;COUNTIF($B$3:B868,B868)</f>
        <v>26CD012</v>
      </c>
      <c r="B868" s="3" t="s">
        <v>12737</v>
      </c>
      <c r="C868" s="4" t="s">
        <v>12738</v>
      </c>
      <c r="D868" s="4" t="s">
        <v>12793</v>
      </c>
      <c r="E868" s="4" t="s">
        <v>12740</v>
      </c>
      <c r="F868" s="4" t="s">
        <v>12741</v>
      </c>
      <c r="G868" s="4" t="s">
        <v>12742</v>
      </c>
      <c r="H868" s="3" t="s">
        <v>12816</v>
      </c>
      <c r="I868" s="4" t="s">
        <v>12817</v>
      </c>
      <c r="J868" s="4" t="s">
        <v>12818</v>
      </c>
      <c r="K868" s="5" t="s">
        <v>12819</v>
      </c>
      <c r="L868" s="6">
        <v>2</v>
      </c>
      <c r="M868" s="5" t="s">
        <v>22</v>
      </c>
      <c r="N868" s="88">
        <v>1</v>
      </c>
      <c r="O868" s="4" t="s">
        <v>137</v>
      </c>
      <c r="P868" s="88">
        <v>7</v>
      </c>
      <c r="Q868" s="4" t="s">
        <v>179</v>
      </c>
      <c r="R868" s="88">
        <v>3</v>
      </c>
      <c r="S868" s="4" t="s">
        <v>972</v>
      </c>
      <c r="T868" s="66" t="str">
        <f t="shared" si="13"/>
        <v xml:space="preserve">3. Salud y bienestar </v>
      </c>
      <c r="U868" s="88" t="s">
        <v>349</v>
      </c>
      <c r="V868" s="4" t="s">
        <v>350</v>
      </c>
      <c r="W868" s="88" t="s">
        <v>528</v>
      </c>
      <c r="X868" s="4" t="s">
        <v>973</v>
      </c>
      <c r="Y868" s="88" t="s">
        <v>840</v>
      </c>
      <c r="Z868" s="4" t="s">
        <v>12784</v>
      </c>
      <c r="AA868" s="52" t="s">
        <v>15505</v>
      </c>
      <c r="AB868" s="3" t="s">
        <v>12799</v>
      </c>
      <c r="AC868" s="4" t="s">
        <v>12800</v>
      </c>
      <c r="AD868" s="4" t="s">
        <v>12818</v>
      </c>
      <c r="AE868" s="4" t="s">
        <v>12820</v>
      </c>
      <c r="AF868" s="4" t="s">
        <v>12821</v>
      </c>
      <c r="AG868" s="4" t="s">
        <v>12822</v>
      </c>
      <c r="AH868" s="8">
        <v>1</v>
      </c>
      <c r="AI868" s="4" t="s">
        <v>12823</v>
      </c>
      <c r="AJ868" s="4" t="s">
        <v>12824</v>
      </c>
      <c r="AK868" s="4" t="s">
        <v>59</v>
      </c>
      <c r="AL868" s="4" t="s">
        <v>12807</v>
      </c>
      <c r="AM868" s="9">
        <v>0.25</v>
      </c>
      <c r="AN868" s="9">
        <v>0.5</v>
      </c>
      <c r="AO868" s="9">
        <v>0.75</v>
      </c>
      <c r="AP868" s="9">
        <v>1</v>
      </c>
      <c r="AQ868" s="6">
        <v>1.5</v>
      </c>
      <c r="AR868" s="5" t="s">
        <v>12825</v>
      </c>
      <c r="AS868" s="5" t="s">
        <v>12826</v>
      </c>
      <c r="AT868" s="4" t="s">
        <v>12827</v>
      </c>
      <c r="AU868" s="4" t="s">
        <v>12828</v>
      </c>
      <c r="AV868" s="4" t="s">
        <v>12829</v>
      </c>
      <c r="AW868" s="4" t="s">
        <v>12810</v>
      </c>
      <c r="AX868" s="4" t="s">
        <v>12811</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7">
        <v>350000</v>
      </c>
    </row>
    <row r="869" spans="1:200" ht="15.75" hidden="1">
      <c r="A869" s="49" t="str">
        <f>B869&amp;COUNTIF($B$3:B869,B869)</f>
        <v>26CD013</v>
      </c>
      <c r="B869" s="3" t="s">
        <v>12737</v>
      </c>
      <c r="C869" s="4" t="s">
        <v>12738</v>
      </c>
      <c r="D869" s="4" t="s">
        <v>12793</v>
      </c>
      <c r="E869" s="4" t="s">
        <v>12794</v>
      </c>
      <c r="F869" s="4" t="s">
        <v>12741</v>
      </c>
      <c r="G869" s="4" t="s">
        <v>12742</v>
      </c>
      <c r="H869" s="3" t="s">
        <v>12795</v>
      </c>
      <c r="I869" s="4" t="s">
        <v>12796</v>
      </c>
      <c r="J869" s="4" t="s">
        <v>12797</v>
      </c>
      <c r="K869" s="5" t="s">
        <v>12798</v>
      </c>
      <c r="L869" s="6">
        <v>2</v>
      </c>
      <c r="M869" s="5" t="s">
        <v>22</v>
      </c>
      <c r="N869" s="88">
        <v>1</v>
      </c>
      <c r="O869" s="5" t="s">
        <v>137</v>
      </c>
      <c r="P869" s="88">
        <v>7</v>
      </c>
      <c r="Q869" s="5" t="s">
        <v>179</v>
      </c>
      <c r="R869" s="88">
        <v>3</v>
      </c>
      <c r="S869" s="4" t="s">
        <v>972</v>
      </c>
      <c r="T869" s="66" t="str">
        <f t="shared" si="13"/>
        <v xml:space="preserve">3. Salud y bienestar </v>
      </c>
      <c r="U869" s="88" t="s">
        <v>349</v>
      </c>
      <c r="V869" s="4" t="s">
        <v>350</v>
      </c>
      <c r="W869" s="88" t="s">
        <v>528</v>
      </c>
      <c r="X869" s="4" t="s">
        <v>973</v>
      </c>
      <c r="Y869" s="88" t="s">
        <v>840</v>
      </c>
      <c r="Z869" s="4" t="s">
        <v>12784</v>
      </c>
      <c r="AA869" s="52" t="s">
        <v>15505</v>
      </c>
      <c r="AB869" s="3" t="s">
        <v>12799</v>
      </c>
      <c r="AC869" s="4" t="s">
        <v>12800</v>
      </c>
      <c r="AD869" s="4" t="s">
        <v>12801</v>
      </c>
      <c r="AE869" s="4" t="s">
        <v>12802</v>
      </c>
      <c r="AF869" s="4" t="s">
        <v>12803</v>
      </c>
      <c r="AG869" s="4" t="s">
        <v>12804</v>
      </c>
      <c r="AH869" s="8">
        <v>1</v>
      </c>
      <c r="AI869" s="4" t="s">
        <v>12805</v>
      </c>
      <c r="AJ869" s="4" t="s">
        <v>12806</v>
      </c>
      <c r="AK869" s="4" t="s">
        <v>59</v>
      </c>
      <c r="AL869" s="4" t="s">
        <v>12807</v>
      </c>
      <c r="AM869" s="9">
        <v>0.25</v>
      </c>
      <c r="AN869" s="9">
        <v>0.5</v>
      </c>
      <c r="AO869" s="9">
        <v>0.75</v>
      </c>
      <c r="AP869" s="9">
        <v>1</v>
      </c>
      <c r="AQ869" s="6">
        <v>1.05</v>
      </c>
      <c r="AR869" s="5" t="s">
        <v>12808</v>
      </c>
      <c r="AS869" s="5" t="s">
        <v>12809</v>
      </c>
      <c r="AT869" s="4" t="s">
        <v>12810</v>
      </c>
      <c r="AU869" s="4" t="s">
        <v>12811</v>
      </c>
      <c r="AV869" s="4" t="s">
        <v>12812</v>
      </c>
      <c r="AW869" s="4" t="s">
        <v>12810</v>
      </c>
      <c r="AX869" s="4" t="s">
        <v>12811</v>
      </c>
      <c r="AY869" s="4" t="s">
        <v>12813</v>
      </c>
      <c r="AZ869" s="4" t="s">
        <v>12814</v>
      </c>
      <c r="BA869" s="4" t="s">
        <v>12815</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Y869" s="67">
        <v>1939000</v>
      </c>
    </row>
    <row r="870" spans="1:200" ht="15.75" hidden="1">
      <c r="A870" s="49" t="str">
        <f>B870&amp;COUNTIF($B$3:B870,B870)</f>
        <v>26CD014</v>
      </c>
      <c r="B870" s="3" t="s">
        <v>12737</v>
      </c>
      <c r="C870" s="4" t="s">
        <v>12738</v>
      </c>
      <c r="D870" s="4" t="s">
        <v>12739</v>
      </c>
      <c r="E870" s="4" t="s">
        <v>12740</v>
      </c>
      <c r="F870" s="4" t="s">
        <v>12741</v>
      </c>
      <c r="G870" s="4" t="s">
        <v>12742</v>
      </c>
      <c r="H870" s="3" t="s">
        <v>14</v>
      </c>
      <c r="I870" s="4" t="s">
        <v>16</v>
      </c>
      <c r="J870" s="4" t="s">
        <v>12782</v>
      </c>
      <c r="K870" s="5" t="s">
        <v>12783</v>
      </c>
      <c r="L870" s="6">
        <v>2</v>
      </c>
      <c r="M870" s="5" t="s">
        <v>22</v>
      </c>
      <c r="N870" s="88">
        <v>1</v>
      </c>
      <c r="O870" s="4" t="s">
        <v>137</v>
      </c>
      <c r="P870" s="88">
        <v>7</v>
      </c>
      <c r="Q870" s="4" t="s">
        <v>179</v>
      </c>
      <c r="R870" s="88" t="s">
        <v>528</v>
      </c>
      <c r="S870" s="4" t="s">
        <v>972</v>
      </c>
      <c r="T870" s="66" t="str">
        <f t="shared" si="13"/>
        <v xml:space="preserve">3. Salud y bienestar </v>
      </c>
      <c r="U870" s="88" t="s">
        <v>349</v>
      </c>
      <c r="V870" s="4" t="s">
        <v>350</v>
      </c>
      <c r="W870" s="88" t="s">
        <v>528</v>
      </c>
      <c r="X870" s="4" t="s">
        <v>973</v>
      </c>
      <c r="Y870" s="88" t="s">
        <v>840</v>
      </c>
      <c r="Z870" s="4" t="s">
        <v>12784</v>
      </c>
      <c r="AA870" s="52" t="s">
        <v>15505</v>
      </c>
      <c r="AB870" s="3" t="s">
        <v>42</v>
      </c>
      <c r="AC870" s="4" t="s">
        <v>44</v>
      </c>
      <c r="AD870" s="4" t="s">
        <v>12785</v>
      </c>
      <c r="AE870" s="4" t="s">
        <v>12746</v>
      </c>
      <c r="AF870" s="4" t="s">
        <v>12786</v>
      </c>
      <c r="AG870" s="4" t="s">
        <v>12787</v>
      </c>
      <c r="AH870" s="6">
        <v>100</v>
      </c>
      <c r="AI870" s="4" t="s">
        <v>12788</v>
      </c>
      <c r="AJ870" s="4" t="s">
        <v>12789</v>
      </c>
      <c r="AK870" s="4" t="s">
        <v>520</v>
      </c>
      <c r="AL870" s="4" t="s">
        <v>12790</v>
      </c>
      <c r="AM870" s="6">
        <v>25</v>
      </c>
      <c r="AN870" s="6">
        <v>50</v>
      </c>
      <c r="AO870" s="6">
        <v>75</v>
      </c>
      <c r="AP870" s="6">
        <v>100</v>
      </c>
      <c r="AQ870" s="6">
        <v>120</v>
      </c>
      <c r="AR870" s="5" t="s">
        <v>12791</v>
      </c>
      <c r="AS870" s="5" t="s">
        <v>12792</v>
      </c>
      <c r="AT870" s="4" t="s">
        <v>12754</v>
      </c>
      <c r="AU870" s="4" t="s">
        <v>12755</v>
      </c>
      <c r="AV870" s="4" t="s">
        <v>12756</v>
      </c>
      <c r="AW870" s="4" t="s">
        <v>12754</v>
      </c>
      <c r="AX870" s="4" t="s">
        <v>12755</v>
      </c>
      <c r="AY870" s="4" t="s">
        <v>12757</v>
      </c>
      <c r="AZ870" s="4" t="s">
        <v>12754</v>
      </c>
      <c r="BA870" s="4" t="s">
        <v>12755</v>
      </c>
      <c r="BB870" s="4" t="s">
        <v>12758</v>
      </c>
      <c r="BC870" s="4" t="s">
        <v>12754</v>
      </c>
      <c r="BD870" s="4" t="s">
        <v>12755</v>
      </c>
      <c r="BE870" s="4" t="s">
        <v>12759</v>
      </c>
      <c r="BF870" s="4" t="s">
        <v>12754</v>
      </c>
      <c r="BG870" s="4" t="s">
        <v>12755</v>
      </c>
      <c r="BH870" s="4" t="s">
        <v>12760</v>
      </c>
      <c r="BI870" s="4" t="s">
        <v>12754</v>
      </c>
      <c r="BJ870" s="4" t="s">
        <v>12755</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7">
        <v>25842545.060000002</v>
      </c>
    </row>
    <row r="871" spans="1:200" ht="15.75" hidden="1">
      <c r="A871" s="49" t="str">
        <f>B871&amp;COUNTIF($B$3:B871,B871)</f>
        <v>26CD015</v>
      </c>
      <c r="B871" s="3" t="s">
        <v>12737</v>
      </c>
      <c r="C871" s="4" t="s">
        <v>12738</v>
      </c>
      <c r="D871" s="4" t="s">
        <v>12739</v>
      </c>
      <c r="E871" s="4" t="s">
        <v>12740</v>
      </c>
      <c r="F871" s="4" t="s">
        <v>12741</v>
      </c>
      <c r="G871" s="4" t="s">
        <v>12742</v>
      </c>
      <c r="H871" s="3" t="s">
        <v>231</v>
      </c>
      <c r="I871" s="4" t="s">
        <v>232</v>
      </c>
      <c r="J871" s="4" t="s">
        <v>12775</v>
      </c>
      <c r="K871" s="5" t="s">
        <v>12776</v>
      </c>
      <c r="L871" s="6">
        <v>2</v>
      </c>
      <c r="M871" s="5" t="s">
        <v>22</v>
      </c>
      <c r="N871" s="88">
        <v>2</v>
      </c>
      <c r="O871" s="5" t="s">
        <v>25</v>
      </c>
      <c r="P871" s="88">
        <v>1</v>
      </c>
      <c r="Q871" s="5" t="s">
        <v>28</v>
      </c>
      <c r="R871" s="88">
        <v>16</v>
      </c>
      <c r="S871" s="4" t="s">
        <v>31</v>
      </c>
      <c r="T871" s="66" t="str">
        <f t="shared" si="13"/>
        <v>16. Paz, justicia e instituciones sólidas</v>
      </c>
      <c r="U871" s="88" t="s">
        <v>497</v>
      </c>
      <c r="V871" s="4" t="s">
        <v>34</v>
      </c>
      <c r="W871" s="88" t="s">
        <v>3581</v>
      </c>
      <c r="X871" s="4" t="s">
        <v>235</v>
      </c>
      <c r="Y871" s="88" t="s">
        <v>349</v>
      </c>
      <c r="Z871" s="4" t="s">
        <v>236</v>
      </c>
      <c r="AA871" s="52" t="s">
        <v>15449</v>
      </c>
      <c r="AB871" s="3" t="s">
        <v>237</v>
      </c>
      <c r="AC871" s="4" t="s">
        <v>238</v>
      </c>
      <c r="AD871" s="4" t="s">
        <v>12777</v>
      </c>
      <c r="AE871" s="4" t="s">
        <v>12746</v>
      </c>
      <c r="AF871" s="4" t="s">
        <v>12778</v>
      </c>
      <c r="AG871" s="4" t="s">
        <v>12779</v>
      </c>
      <c r="AH871" s="3">
        <v>2</v>
      </c>
      <c r="AI871" s="4" t="s">
        <v>12780</v>
      </c>
      <c r="AJ871" s="4" t="s">
        <v>12750</v>
      </c>
      <c r="AK871" s="4" t="s">
        <v>5962</v>
      </c>
      <c r="AL871" s="4" t="s">
        <v>12781</v>
      </c>
      <c r="AM871" s="8">
        <v>0</v>
      </c>
      <c r="AN871" s="8">
        <v>1</v>
      </c>
      <c r="AO871" s="8">
        <v>1</v>
      </c>
      <c r="AP871" s="8">
        <v>2</v>
      </c>
      <c r="AQ871" s="6">
        <v>5</v>
      </c>
      <c r="AR871" s="5" t="s">
        <v>12772</v>
      </c>
      <c r="AS871" s="5" t="s">
        <v>12774</v>
      </c>
      <c r="AT871" s="4" t="s">
        <v>12754</v>
      </c>
      <c r="AU871" s="4" t="s">
        <v>12755</v>
      </c>
      <c r="AV871" s="4" t="s">
        <v>12756</v>
      </c>
      <c r="AW871" s="4" t="s">
        <v>12754</v>
      </c>
      <c r="AX871" s="4" t="s">
        <v>12755</v>
      </c>
      <c r="AY871" s="4" t="s">
        <v>12757</v>
      </c>
      <c r="AZ871" s="4" t="s">
        <v>12754</v>
      </c>
      <c r="BA871" s="4" t="s">
        <v>12755</v>
      </c>
      <c r="BB871" s="4" t="s">
        <v>12758</v>
      </c>
      <c r="BC871" s="4" t="s">
        <v>12754</v>
      </c>
      <c r="BD871" s="4" t="s">
        <v>12755</v>
      </c>
      <c r="BE871" s="4" t="s">
        <v>12759</v>
      </c>
      <c r="BF871" s="4" t="s">
        <v>12754</v>
      </c>
      <c r="BG871" s="4" t="s">
        <v>12755</v>
      </c>
      <c r="BH871" s="4" t="s">
        <v>12760</v>
      </c>
      <c r="BI871" s="4" t="s">
        <v>12754</v>
      </c>
      <c r="BJ871" s="4" t="s">
        <v>12755</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7">
        <v>55461</v>
      </c>
    </row>
    <row r="872" spans="1:200" ht="15.75" hidden="1">
      <c r="A872" s="49" t="str">
        <f>B872&amp;COUNTIF($B$3:B872,B872)</f>
        <v>26CD016</v>
      </c>
      <c r="B872" s="3" t="s">
        <v>12737</v>
      </c>
      <c r="C872" s="4" t="s">
        <v>12738</v>
      </c>
      <c r="D872" s="4" t="s">
        <v>12739</v>
      </c>
      <c r="E872" s="4" t="s">
        <v>12740</v>
      </c>
      <c r="F872" s="4" t="s">
        <v>12741</v>
      </c>
      <c r="G872" s="4" t="s">
        <v>12742</v>
      </c>
      <c r="H872" s="3" t="s">
        <v>248</v>
      </c>
      <c r="I872" s="4" t="s">
        <v>249</v>
      </c>
      <c r="J872" s="4" t="s">
        <v>12743</v>
      </c>
      <c r="K872" s="5" t="s">
        <v>12769</v>
      </c>
      <c r="L872" s="6">
        <v>2</v>
      </c>
      <c r="M872" s="5" t="s">
        <v>22</v>
      </c>
      <c r="N872" s="88">
        <v>1</v>
      </c>
      <c r="O872" s="4" t="s">
        <v>137</v>
      </c>
      <c r="P872" s="88">
        <v>7</v>
      </c>
      <c r="Q872" s="4" t="s">
        <v>179</v>
      </c>
      <c r="R872" s="88">
        <v>16</v>
      </c>
      <c r="S872" s="4" t="s">
        <v>31</v>
      </c>
      <c r="T872" s="66" t="str">
        <f t="shared" si="13"/>
        <v>16. Paz, justicia e instituciones sólidas</v>
      </c>
      <c r="U872" s="88" t="s">
        <v>528</v>
      </c>
      <c r="V872" s="4" t="s">
        <v>34</v>
      </c>
      <c r="W872" s="88" t="s">
        <v>4738</v>
      </c>
      <c r="X872" s="4" t="s">
        <v>37</v>
      </c>
      <c r="Y872" s="88" t="s">
        <v>528</v>
      </c>
      <c r="Z872" s="4" t="s">
        <v>252</v>
      </c>
      <c r="AA872" s="52" t="s">
        <v>15486</v>
      </c>
      <c r="AB872" s="3" t="s">
        <v>253</v>
      </c>
      <c r="AC872" s="4" t="s">
        <v>254</v>
      </c>
      <c r="AD872" s="4" t="s">
        <v>12770</v>
      </c>
      <c r="AE872" s="4" t="s">
        <v>12746</v>
      </c>
      <c r="AF872" s="4" t="s">
        <v>12771</v>
      </c>
      <c r="AG872" s="4" t="s">
        <v>12772</v>
      </c>
      <c r="AH872" s="3">
        <v>2</v>
      </c>
      <c r="AI872" s="4" t="s">
        <v>12773</v>
      </c>
      <c r="AJ872" s="4" t="s">
        <v>12750</v>
      </c>
      <c r="AK872" s="4" t="s">
        <v>5962</v>
      </c>
      <c r="AL872" s="4" t="s">
        <v>12751</v>
      </c>
      <c r="AM872" s="8">
        <v>0</v>
      </c>
      <c r="AN872" s="8">
        <v>1</v>
      </c>
      <c r="AO872" s="8">
        <v>1</v>
      </c>
      <c r="AP872" s="8">
        <v>2</v>
      </c>
      <c r="AQ872" s="6">
        <v>5</v>
      </c>
      <c r="AR872" s="5" t="s">
        <v>12772</v>
      </c>
      <c r="AS872" s="5" t="s">
        <v>12774</v>
      </c>
      <c r="AT872" s="4" t="s">
        <v>12754</v>
      </c>
      <c r="AU872" s="4" t="s">
        <v>12755</v>
      </c>
      <c r="AV872" s="4" t="s">
        <v>12756</v>
      </c>
      <c r="AW872" s="4" t="s">
        <v>12754</v>
      </c>
      <c r="AX872" s="4" t="s">
        <v>12755</v>
      </c>
      <c r="AY872" s="4" t="s">
        <v>12757</v>
      </c>
      <c r="AZ872" s="4" t="s">
        <v>12754</v>
      </c>
      <c r="BA872" s="4" t="s">
        <v>12755</v>
      </c>
      <c r="BB872" s="4" t="s">
        <v>12758</v>
      </c>
      <c r="BC872" s="4" t="s">
        <v>12754</v>
      </c>
      <c r="BD872" s="4" t="s">
        <v>12755</v>
      </c>
      <c r="BE872" s="4" t="s">
        <v>12759</v>
      </c>
      <c r="BF872" s="4" t="s">
        <v>12754</v>
      </c>
      <c r="BG872" s="4" t="s">
        <v>12755</v>
      </c>
      <c r="BH872" s="4" t="s">
        <v>12760</v>
      </c>
      <c r="BI872" s="4" t="s">
        <v>12754</v>
      </c>
      <c r="BJ872" s="4" t="s">
        <v>12755</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7">
        <v>3000</v>
      </c>
    </row>
    <row r="873" spans="1:200" ht="15.75" hidden="1">
      <c r="A873" s="49" t="str">
        <f>B873&amp;COUNTIF($B$3:B873,B873)</f>
        <v>26CD017</v>
      </c>
      <c r="B873" s="3" t="s">
        <v>12737</v>
      </c>
      <c r="C873" s="4" t="s">
        <v>12738</v>
      </c>
      <c r="D873" s="4" t="s">
        <v>12739</v>
      </c>
      <c r="E873" s="4" t="s">
        <v>12740</v>
      </c>
      <c r="F873" s="4" t="s">
        <v>12741</v>
      </c>
      <c r="G873" s="4" t="s">
        <v>12742</v>
      </c>
      <c r="H873" s="3" t="s">
        <v>263</v>
      </c>
      <c r="I873" s="4" t="s">
        <v>264</v>
      </c>
      <c r="J873" s="4" t="s">
        <v>12761</v>
      </c>
      <c r="K873" s="5" t="s">
        <v>12762</v>
      </c>
      <c r="L873" s="6">
        <v>2</v>
      </c>
      <c r="M873" s="5" t="s">
        <v>22</v>
      </c>
      <c r="N873" s="88">
        <v>1</v>
      </c>
      <c r="O873" s="5" t="s">
        <v>137</v>
      </c>
      <c r="P873" s="88">
        <v>7</v>
      </c>
      <c r="Q873" s="5" t="s">
        <v>179</v>
      </c>
      <c r="R873" s="88">
        <v>5</v>
      </c>
      <c r="S873" s="4" t="s">
        <v>268</v>
      </c>
      <c r="T873" s="66" t="str">
        <f t="shared" si="13"/>
        <v xml:space="preserve">5. Igualdad de género </v>
      </c>
      <c r="U873" s="88" t="s">
        <v>497</v>
      </c>
      <c r="V873" s="4" t="s">
        <v>34</v>
      </c>
      <c r="W873" s="88" t="s">
        <v>349</v>
      </c>
      <c r="X873" s="4" t="s">
        <v>269</v>
      </c>
      <c r="Y873" s="88" t="s">
        <v>840</v>
      </c>
      <c r="Z873" s="4" t="s">
        <v>270</v>
      </c>
      <c r="AA873" s="52" t="s">
        <v>15450</v>
      </c>
      <c r="AB873" s="3" t="s">
        <v>271</v>
      </c>
      <c r="AC873" s="4" t="s">
        <v>272</v>
      </c>
      <c r="AD873" s="4" t="s">
        <v>12763</v>
      </c>
      <c r="AE873" s="4" t="s">
        <v>12746</v>
      </c>
      <c r="AF873" s="4" t="s">
        <v>12764</v>
      </c>
      <c r="AG873" s="4" t="s">
        <v>12765</v>
      </c>
      <c r="AH873" s="3">
        <v>2</v>
      </c>
      <c r="AI873" s="4" t="s">
        <v>12766</v>
      </c>
      <c r="AJ873" s="4" t="s">
        <v>12750</v>
      </c>
      <c r="AK873" s="4" t="s">
        <v>5962</v>
      </c>
      <c r="AL873" s="4" t="s">
        <v>12751</v>
      </c>
      <c r="AM873" s="8">
        <v>0</v>
      </c>
      <c r="AN873" s="8">
        <v>1</v>
      </c>
      <c r="AO873" s="8">
        <v>1</v>
      </c>
      <c r="AP873" s="8">
        <v>2</v>
      </c>
      <c r="AQ873" s="6">
        <v>5</v>
      </c>
      <c r="AR873" s="5" t="s">
        <v>12767</v>
      </c>
      <c r="AS873" s="5" t="s">
        <v>12768</v>
      </c>
      <c r="AT873" s="4" t="s">
        <v>12754</v>
      </c>
      <c r="AU873" s="4" t="s">
        <v>12755</v>
      </c>
      <c r="AV873" s="4" t="s">
        <v>12756</v>
      </c>
      <c r="AW873" s="4" t="s">
        <v>12754</v>
      </c>
      <c r="AX873" s="4" t="s">
        <v>12755</v>
      </c>
      <c r="AY873" s="4" t="s">
        <v>12757</v>
      </c>
      <c r="AZ873" s="4" t="s">
        <v>12754</v>
      </c>
      <c r="BA873" s="4" t="s">
        <v>12755</v>
      </c>
      <c r="BB873" s="4" t="s">
        <v>12758</v>
      </c>
      <c r="BC873" s="4" t="s">
        <v>12754</v>
      </c>
      <c r="BD873" s="4" t="s">
        <v>12755</v>
      </c>
      <c r="BE873" s="4" t="s">
        <v>12759</v>
      </c>
      <c r="BF873" s="4" t="s">
        <v>12754</v>
      </c>
      <c r="BG873" s="4" t="s">
        <v>12755</v>
      </c>
      <c r="BH873" s="4" t="s">
        <v>12760</v>
      </c>
      <c r="BI873" s="4" t="s">
        <v>12754</v>
      </c>
      <c r="BJ873" s="4" t="s">
        <v>12755</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7">
        <v>3000</v>
      </c>
    </row>
    <row r="874" spans="1:200" ht="15.75" hidden="1">
      <c r="A874" s="49" t="str">
        <f>B874&amp;COUNTIF($B$3:B874,B874)</f>
        <v>26CD018</v>
      </c>
      <c r="B874" s="3" t="s">
        <v>12737</v>
      </c>
      <c r="C874" s="4" t="s">
        <v>12738</v>
      </c>
      <c r="D874" s="4" t="s">
        <v>12739</v>
      </c>
      <c r="E874" s="4" t="s">
        <v>12740</v>
      </c>
      <c r="F874" s="4" t="s">
        <v>12741</v>
      </c>
      <c r="G874" s="4" t="s">
        <v>12742</v>
      </c>
      <c r="H874" s="3" t="s">
        <v>282</v>
      </c>
      <c r="I874" s="4" t="s">
        <v>283</v>
      </c>
      <c r="J874" s="4" t="s">
        <v>12743</v>
      </c>
      <c r="K874" s="5" t="s">
        <v>12744</v>
      </c>
      <c r="L874" s="6">
        <v>2</v>
      </c>
      <c r="M874" s="5" t="s">
        <v>22</v>
      </c>
      <c r="N874" s="88">
        <v>1</v>
      </c>
      <c r="O874" s="4" t="s">
        <v>137</v>
      </c>
      <c r="P874" s="88">
        <v>7</v>
      </c>
      <c r="Q874" s="4" t="s">
        <v>179</v>
      </c>
      <c r="R874" s="88">
        <v>10</v>
      </c>
      <c r="S874" s="4" t="s">
        <v>286</v>
      </c>
      <c r="T874" s="66" t="str">
        <f t="shared" si="13"/>
        <v xml:space="preserve">10. Reducción de las desigualdades </v>
      </c>
      <c r="U874" s="88" t="s">
        <v>497</v>
      </c>
      <c r="V874" s="4" t="s">
        <v>34</v>
      </c>
      <c r="W874" s="88" t="s">
        <v>349</v>
      </c>
      <c r="X874" s="4" t="s">
        <v>269</v>
      </c>
      <c r="Y874" s="88" t="s">
        <v>840</v>
      </c>
      <c r="Z874" s="4" t="s">
        <v>270</v>
      </c>
      <c r="AA874" s="52" t="s">
        <v>15450</v>
      </c>
      <c r="AB874" s="3" t="s">
        <v>287</v>
      </c>
      <c r="AC874" s="4" t="s">
        <v>288</v>
      </c>
      <c r="AD874" s="4" t="s">
        <v>12745</v>
      </c>
      <c r="AE874" s="4" t="s">
        <v>12746</v>
      </c>
      <c r="AF874" s="4" t="s">
        <v>12747</v>
      </c>
      <c r="AG874" s="4" t="s">
        <v>12748</v>
      </c>
      <c r="AH874" s="3">
        <v>2</v>
      </c>
      <c r="AI874" s="4" t="s">
        <v>12749</v>
      </c>
      <c r="AJ874" s="4" t="s">
        <v>12750</v>
      </c>
      <c r="AK874" s="4" t="s">
        <v>5962</v>
      </c>
      <c r="AL874" s="4" t="s">
        <v>12751</v>
      </c>
      <c r="AM874" s="8">
        <v>0</v>
      </c>
      <c r="AN874" s="8">
        <v>1</v>
      </c>
      <c r="AO874" s="8">
        <v>1</v>
      </c>
      <c r="AP874" s="8">
        <v>2</v>
      </c>
      <c r="AQ874" s="6">
        <v>5</v>
      </c>
      <c r="AR874" s="5" t="s">
        <v>12752</v>
      </c>
      <c r="AS874" s="5" t="s">
        <v>12753</v>
      </c>
      <c r="AT874" s="4" t="s">
        <v>12754</v>
      </c>
      <c r="AU874" s="4" t="s">
        <v>12755</v>
      </c>
      <c r="AV874" s="4" t="s">
        <v>12756</v>
      </c>
      <c r="AW874" s="4" t="s">
        <v>12754</v>
      </c>
      <c r="AX874" s="4" t="s">
        <v>12755</v>
      </c>
      <c r="AY874" s="4" t="s">
        <v>12757</v>
      </c>
      <c r="AZ874" s="4" t="s">
        <v>12754</v>
      </c>
      <c r="BA874" s="4" t="s">
        <v>12755</v>
      </c>
      <c r="BB874" s="4" t="s">
        <v>12758</v>
      </c>
      <c r="BC874" s="4" t="s">
        <v>12754</v>
      </c>
      <c r="BD874" s="4" t="s">
        <v>12755</v>
      </c>
      <c r="BE874" s="4" t="s">
        <v>12759</v>
      </c>
      <c r="BF874" s="4" t="s">
        <v>12754</v>
      </c>
      <c r="BG874" s="4" t="s">
        <v>12755</v>
      </c>
      <c r="BH874" s="4" t="s">
        <v>12760</v>
      </c>
      <c r="BI874" s="4" t="s">
        <v>12754</v>
      </c>
      <c r="BJ874" s="4" t="s">
        <v>12755</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49"/>
      <c r="BX874" s="49"/>
      <c r="BY874" s="67">
        <v>13000</v>
      </c>
      <c r="BZ874" s="15"/>
      <c r="DK874" s="15"/>
      <c r="DL874" s="15"/>
      <c r="DM874" s="15"/>
      <c r="DN874" s="15"/>
      <c r="GR874" s="15"/>
    </row>
    <row r="875" spans="1:200" ht="15.75" hidden="1">
      <c r="A875" s="49" t="str">
        <f>B875&amp;COUNTIF($B$3:B875,B875)</f>
        <v>26CD019</v>
      </c>
      <c r="B875" s="3" t="s">
        <v>12737</v>
      </c>
      <c r="C875" s="4" t="s">
        <v>12849</v>
      </c>
      <c r="D875" s="4" t="s">
        <v>12793</v>
      </c>
      <c r="E875" s="4" t="s">
        <v>12740</v>
      </c>
      <c r="F875" s="4" t="s">
        <v>12741</v>
      </c>
      <c r="G875" s="4" t="s">
        <v>12742</v>
      </c>
      <c r="H875" s="3" t="s">
        <v>345</v>
      </c>
      <c r="I875" s="4" t="s">
        <v>346</v>
      </c>
      <c r="J875" s="4" t="s">
        <v>347</v>
      </c>
      <c r="K875" s="5" t="s">
        <v>12850</v>
      </c>
      <c r="L875" s="6">
        <v>2</v>
      </c>
      <c r="M875" s="5" t="s">
        <v>22</v>
      </c>
      <c r="N875" s="88">
        <v>1</v>
      </c>
      <c r="O875" s="4" t="s">
        <v>137</v>
      </c>
      <c r="P875" s="88">
        <v>7</v>
      </c>
      <c r="Q875" s="4" t="s">
        <v>179</v>
      </c>
      <c r="R875" s="88" t="s">
        <v>1593</v>
      </c>
      <c r="S875" s="4" t="s">
        <v>286</v>
      </c>
      <c r="T875" s="66" t="str">
        <f t="shared" si="13"/>
        <v xml:space="preserve">10. Reducción de las desigualdades </v>
      </c>
      <c r="U875" s="88" t="s">
        <v>349</v>
      </c>
      <c r="V875" s="4" t="s">
        <v>350</v>
      </c>
      <c r="W875" s="88" t="s">
        <v>351</v>
      </c>
      <c r="X875" s="4" t="s">
        <v>352</v>
      </c>
      <c r="Y875" s="88" t="s">
        <v>353</v>
      </c>
      <c r="Z875" s="4" t="s">
        <v>354</v>
      </c>
      <c r="AA875" s="52"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AV875" s="49"/>
      <c r="AW875" s="49"/>
      <c r="AX875" s="49"/>
      <c r="AY875" s="49"/>
      <c r="AZ875" s="49"/>
      <c r="BA875" s="49"/>
      <c r="BB875" s="49"/>
      <c r="BC875" s="49"/>
      <c r="BD875" s="49"/>
      <c r="BE875" s="49"/>
      <c r="BF875" s="49"/>
      <c r="BG875" s="49"/>
      <c r="BH875" s="49"/>
      <c r="BI875" s="49"/>
      <c r="BJ875" s="49"/>
      <c r="BK875" s="49"/>
      <c r="BL875" s="49"/>
      <c r="BM875" s="49"/>
      <c r="BN875" s="49"/>
      <c r="BO875" s="49"/>
      <c r="BP875" s="49"/>
      <c r="BQ875" s="49"/>
      <c r="BR875" s="49"/>
      <c r="BS875" s="49"/>
      <c r="BT875" s="49"/>
      <c r="BU875" s="49"/>
      <c r="BV875" s="49"/>
      <c r="BY875" s="67">
        <v>3000</v>
      </c>
    </row>
    <row r="876" spans="1:200" ht="15.75" hidden="1">
      <c r="A876" s="49" t="str">
        <f>B876&amp;COUNTIF($B$3:B876,B876)</f>
        <v>26PDIA1</v>
      </c>
      <c r="B876" s="3" t="s">
        <v>12851</v>
      </c>
      <c r="C876" s="4" t="s">
        <v>12852</v>
      </c>
      <c r="D876" s="4" t="s">
        <v>12853</v>
      </c>
      <c r="E876" s="4" t="s">
        <v>12871</v>
      </c>
      <c r="F876" s="4" t="s">
        <v>12855</v>
      </c>
      <c r="G876" s="4" t="s">
        <v>12856</v>
      </c>
      <c r="H876" s="3" t="s">
        <v>12872</v>
      </c>
      <c r="I876" s="4" t="s">
        <v>12873</v>
      </c>
      <c r="J876" s="4" t="s">
        <v>12874</v>
      </c>
      <c r="K876" s="5" t="s">
        <v>12875</v>
      </c>
      <c r="L876" s="6">
        <v>2</v>
      </c>
      <c r="M876" s="5" t="s">
        <v>22</v>
      </c>
      <c r="N876" s="88">
        <v>1</v>
      </c>
      <c r="O876" s="4" t="s">
        <v>137</v>
      </c>
      <c r="P876" s="88">
        <v>7</v>
      </c>
      <c r="Q876" s="4" t="s">
        <v>179</v>
      </c>
      <c r="R876" s="88">
        <v>3</v>
      </c>
      <c r="S876" s="4" t="s">
        <v>972</v>
      </c>
      <c r="T876" s="66" t="str">
        <f t="shared" si="13"/>
        <v xml:space="preserve">3. Salud y bienestar </v>
      </c>
      <c r="U876" s="88" t="s">
        <v>349</v>
      </c>
      <c r="V876" s="4" t="s">
        <v>350</v>
      </c>
      <c r="W876" s="88" t="s">
        <v>528</v>
      </c>
      <c r="X876" s="4" t="s">
        <v>973</v>
      </c>
      <c r="Y876" s="88" t="s">
        <v>840</v>
      </c>
      <c r="Z876" s="4" t="s">
        <v>12784</v>
      </c>
      <c r="AA876" s="52" t="s">
        <v>15505</v>
      </c>
      <c r="AB876" s="3" t="s">
        <v>9312</v>
      </c>
      <c r="AC876" s="4" t="s">
        <v>9313</v>
      </c>
      <c r="AD876" s="4" t="s">
        <v>12876</v>
      </c>
      <c r="AE876" s="4" t="s">
        <v>12877</v>
      </c>
      <c r="AF876" s="4" t="s">
        <v>12878</v>
      </c>
      <c r="AG876" s="4" t="s">
        <v>12879</v>
      </c>
      <c r="AH876" s="8">
        <v>1</v>
      </c>
      <c r="AI876" s="4" t="s">
        <v>12880</v>
      </c>
      <c r="AJ876" s="4" t="s">
        <v>12881</v>
      </c>
      <c r="AK876" s="4" t="s">
        <v>59</v>
      </c>
      <c r="AL876" s="4" t="s">
        <v>12882</v>
      </c>
      <c r="AM876" s="9">
        <v>0.2</v>
      </c>
      <c r="AN876" s="9">
        <v>0.45</v>
      </c>
      <c r="AO876" s="9">
        <v>0.73</v>
      </c>
      <c r="AP876" s="9">
        <v>1</v>
      </c>
      <c r="AQ876" s="6">
        <v>1</v>
      </c>
      <c r="AR876" s="5" t="s">
        <v>12879</v>
      </c>
      <c r="AS876" s="5" t="s">
        <v>12883</v>
      </c>
      <c r="AT876" s="4" t="s">
        <v>12884</v>
      </c>
      <c r="AU876" s="4" t="s">
        <v>12885</v>
      </c>
      <c r="AV876" s="4" t="s">
        <v>12886</v>
      </c>
      <c r="AW876" s="4" t="s">
        <v>12884</v>
      </c>
      <c r="AX876" s="4" t="s">
        <v>12885</v>
      </c>
      <c r="AY876" s="4" t="s">
        <v>12887</v>
      </c>
      <c r="AZ876" s="4" t="s">
        <v>12888</v>
      </c>
      <c r="BA876" s="4" t="s">
        <v>12889</v>
      </c>
      <c r="BB876" s="4" t="s">
        <v>12890</v>
      </c>
      <c r="BC876" s="4" t="s">
        <v>12888</v>
      </c>
      <c r="BD876" s="4" t="s">
        <v>12889</v>
      </c>
      <c r="BE876" s="4" t="s">
        <v>12891</v>
      </c>
      <c r="BF876" s="4" t="s">
        <v>12888</v>
      </c>
      <c r="BG876" s="4" t="s">
        <v>12889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7">
        <v>1449467</v>
      </c>
    </row>
    <row r="877" spans="1:200" ht="15.75" hidden="1">
      <c r="A877" s="49" t="str">
        <f>B877&amp;COUNTIF($B$3:B877,B877)</f>
        <v>26PDIA2</v>
      </c>
      <c r="B877" s="3" t="s">
        <v>12851</v>
      </c>
      <c r="C877" s="4" t="s">
        <v>12852</v>
      </c>
      <c r="D877" s="4" t="s">
        <v>12853</v>
      </c>
      <c r="E877" s="4" t="s">
        <v>12854</v>
      </c>
      <c r="F877" s="4" t="s">
        <v>12855</v>
      </c>
      <c r="G877" s="4" t="s">
        <v>12856</v>
      </c>
      <c r="H877" s="3" t="s">
        <v>14</v>
      </c>
      <c r="I877" s="4" t="s">
        <v>16</v>
      </c>
      <c r="J877" s="4" t="s">
        <v>12892</v>
      </c>
      <c r="K877" s="5" t="s">
        <v>12893</v>
      </c>
      <c r="L877" s="6">
        <v>2</v>
      </c>
      <c r="M877" s="5" t="s">
        <v>22</v>
      </c>
      <c r="N877" s="88">
        <v>1</v>
      </c>
      <c r="O877" s="5" t="s">
        <v>137</v>
      </c>
      <c r="P877" s="88">
        <v>7</v>
      </c>
      <c r="Q877" s="5" t="s">
        <v>179</v>
      </c>
      <c r="R877" s="88" t="s">
        <v>528</v>
      </c>
      <c r="S877" s="4" t="s">
        <v>972</v>
      </c>
      <c r="T877" s="66" t="str">
        <f t="shared" si="13"/>
        <v xml:space="preserve">3. Salud y bienestar </v>
      </c>
      <c r="U877" s="88" t="s">
        <v>349</v>
      </c>
      <c r="V877" s="4" t="s">
        <v>350</v>
      </c>
      <c r="W877" s="88" t="s">
        <v>528</v>
      </c>
      <c r="X877" s="4" t="s">
        <v>973</v>
      </c>
      <c r="Y877" s="88" t="s">
        <v>840</v>
      </c>
      <c r="Z877" s="4" t="s">
        <v>12784</v>
      </c>
      <c r="AA877" s="52" t="s">
        <v>15505</v>
      </c>
      <c r="AB877" s="3" t="s">
        <v>42</v>
      </c>
      <c r="AC877" s="4" t="s">
        <v>44</v>
      </c>
      <c r="AD877" s="4" t="s">
        <v>12894</v>
      </c>
      <c r="AE877" s="4" t="s">
        <v>12895</v>
      </c>
      <c r="AF877" s="4" t="s">
        <v>12896</v>
      </c>
      <c r="AG877" s="4" t="s">
        <v>12897</v>
      </c>
      <c r="AH877" s="8">
        <v>1</v>
      </c>
      <c r="AI877" s="4" t="s">
        <v>12898</v>
      </c>
      <c r="AJ877" s="4" t="s">
        <v>12899</v>
      </c>
      <c r="AK877" s="4" t="s">
        <v>59</v>
      </c>
      <c r="AL877" s="4" t="s">
        <v>12900</v>
      </c>
      <c r="AM877" s="9">
        <v>0.25</v>
      </c>
      <c r="AN877" s="9">
        <v>0.5</v>
      </c>
      <c r="AO877" s="9">
        <v>0.75</v>
      </c>
      <c r="AP877" s="9">
        <v>1</v>
      </c>
      <c r="AQ877" s="6">
        <v>1752</v>
      </c>
      <c r="AR877" s="5" t="s">
        <v>12897</v>
      </c>
      <c r="AS877" s="5" t="s">
        <v>12901</v>
      </c>
      <c r="AT877" s="4" t="s">
        <v>12868</v>
      </c>
      <c r="AU877" s="4" t="s">
        <v>12869</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49"/>
      <c r="BX877" s="49"/>
      <c r="BY877" s="67">
        <v>22619774.02</v>
      </c>
      <c r="BZ877" s="49"/>
      <c r="DK877" s="49"/>
      <c r="DL877" s="49"/>
      <c r="DM877" s="49"/>
      <c r="DN877" s="49"/>
      <c r="GR877" s="49"/>
    </row>
    <row r="878" spans="1:200" ht="15.75" hidden="1">
      <c r="A878" s="49" t="str">
        <f>B878&amp;COUNTIF($B$3:B878,B878)</f>
        <v>26PDIA3</v>
      </c>
      <c r="B878" s="3" t="s">
        <v>12851</v>
      </c>
      <c r="C878" s="4" t="s">
        <v>12852</v>
      </c>
      <c r="D878" s="4" t="s">
        <v>12853</v>
      </c>
      <c r="E878" s="4" t="s">
        <v>12854</v>
      </c>
      <c r="F878" s="4" t="s">
        <v>12855</v>
      </c>
      <c r="G878" s="4" t="s">
        <v>12856</v>
      </c>
      <c r="H878" s="3" t="s">
        <v>231</v>
      </c>
      <c r="I878" s="4" t="s">
        <v>232</v>
      </c>
      <c r="J878" s="4" t="s">
        <v>12902</v>
      </c>
      <c r="K878" s="5" t="s">
        <v>12903</v>
      </c>
      <c r="L878" s="6">
        <v>2</v>
      </c>
      <c r="M878" s="5" t="s">
        <v>22</v>
      </c>
      <c r="N878" s="88">
        <v>2</v>
      </c>
      <c r="O878" s="4" t="s">
        <v>25</v>
      </c>
      <c r="P878" s="88">
        <v>1</v>
      </c>
      <c r="Q878" s="4" t="s">
        <v>28</v>
      </c>
      <c r="R878" s="88">
        <v>16</v>
      </c>
      <c r="S878" s="4" t="s">
        <v>31</v>
      </c>
      <c r="T878" s="66" t="str">
        <f t="shared" si="13"/>
        <v>16. Paz, justicia e instituciones sólidas</v>
      </c>
      <c r="U878" s="88" t="s">
        <v>497</v>
      </c>
      <c r="V878" s="4" t="s">
        <v>34</v>
      </c>
      <c r="W878" s="88" t="s">
        <v>3581</v>
      </c>
      <c r="X878" s="4" t="s">
        <v>235</v>
      </c>
      <c r="Y878" s="88" t="s">
        <v>349</v>
      </c>
      <c r="Z878" s="4" t="s">
        <v>236</v>
      </c>
      <c r="AA878" s="52" t="s">
        <v>15449</v>
      </c>
      <c r="AB878" s="3" t="s">
        <v>237</v>
      </c>
      <c r="AC878" s="4" t="s">
        <v>238</v>
      </c>
      <c r="AD878" s="4" t="s">
        <v>12904</v>
      </c>
      <c r="AE878" s="4" t="s">
        <v>12905</v>
      </c>
      <c r="AF878" s="4" t="s">
        <v>12906</v>
      </c>
      <c r="AG878" s="4" t="s">
        <v>12907</v>
      </c>
      <c r="AH878" s="8">
        <v>1</v>
      </c>
      <c r="AI878" s="4" t="s">
        <v>12908</v>
      </c>
      <c r="AJ878" s="4" t="s">
        <v>12909</v>
      </c>
      <c r="AK878" s="4" t="s">
        <v>59</v>
      </c>
      <c r="AL878" s="4" t="s">
        <v>12910</v>
      </c>
      <c r="AM878" s="9">
        <v>0.22</v>
      </c>
      <c r="AN878" s="9">
        <v>0.66</v>
      </c>
      <c r="AO878" s="9">
        <v>0.88</v>
      </c>
      <c r="AP878" s="9">
        <v>1</v>
      </c>
      <c r="AQ878" s="6">
        <v>18</v>
      </c>
      <c r="AR878" s="5" t="s">
        <v>12911</v>
      </c>
      <c r="AS878" s="5" t="s">
        <v>12912</v>
      </c>
      <c r="AT878" s="4" t="s">
        <v>12868</v>
      </c>
      <c r="AU878" s="4" t="s">
        <v>12869</v>
      </c>
      <c r="AV878" s="4" t="s">
        <v>12913</v>
      </c>
      <c r="AW878" s="4" t="s">
        <v>12868</v>
      </c>
      <c r="AX878" s="4" t="s">
        <v>12869</v>
      </c>
      <c r="AY878" s="4" t="s">
        <v>12914</v>
      </c>
      <c r="AZ878" s="4" t="s">
        <v>12868</v>
      </c>
      <c r="BA878" s="4" t="s">
        <v>12869</v>
      </c>
      <c r="BB878" s="4" t="s">
        <v>10730</v>
      </c>
      <c r="BC878" s="4" t="s">
        <v>12868</v>
      </c>
      <c r="BD878" s="4" t="s">
        <v>12869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7">
        <v>15000</v>
      </c>
    </row>
    <row r="879" spans="1:200" ht="15.75" hidden="1">
      <c r="A879" s="49" t="str">
        <f>B879&amp;COUNTIF($B$3:B879,B879)</f>
        <v>26PDIA4</v>
      </c>
      <c r="B879" s="3" t="s">
        <v>12851</v>
      </c>
      <c r="C879" s="4" t="s">
        <v>12852</v>
      </c>
      <c r="D879" s="4" t="s">
        <v>12853</v>
      </c>
      <c r="E879" s="4" t="s">
        <v>12854</v>
      </c>
      <c r="F879" s="4" t="s">
        <v>12855</v>
      </c>
      <c r="G879" s="4" t="s">
        <v>12856</v>
      </c>
      <c r="H879" s="3" t="s">
        <v>248</v>
      </c>
      <c r="I879" s="4" t="s">
        <v>249</v>
      </c>
      <c r="J879" s="4" t="s">
        <v>12857</v>
      </c>
      <c r="K879" s="5" t="s">
        <v>12858</v>
      </c>
      <c r="L879" s="6">
        <v>2</v>
      </c>
      <c r="M879" s="5" t="s">
        <v>22</v>
      </c>
      <c r="N879" s="88">
        <v>1</v>
      </c>
      <c r="O879" s="5" t="s">
        <v>137</v>
      </c>
      <c r="P879" s="88">
        <v>7</v>
      </c>
      <c r="Q879" s="5" t="s">
        <v>179</v>
      </c>
      <c r="R879" s="88">
        <v>16</v>
      </c>
      <c r="S879" s="4" t="s">
        <v>31</v>
      </c>
      <c r="T879" s="66" t="str">
        <f t="shared" si="13"/>
        <v>16. Paz, justicia e instituciones sólidas</v>
      </c>
      <c r="U879" s="88" t="s">
        <v>528</v>
      </c>
      <c r="V879" s="4" t="s">
        <v>34</v>
      </c>
      <c r="W879" s="88" t="s">
        <v>4738</v>
      </c>
      <c r="X879" s="4" t="s">
        <v>37</v>
      </c>
      <c r="Y879" s="88" t="s">
        <v>528</v>
      </c>
      <c r="Z879" s="4" t="s">
        <v>252</v>
      </c>
      <c r="AA879" s="52" t="s">
        <v>15486</v>
      </c>
      <c r="AB879" s="3" t="s">
        <v>253</v>
      </c>
      <c r="AC879" s="4" t="s">
        <v>254</v>
      </c>
      <c r="AD879" s="4" t="s">
        <v>12859</v>
      </c>
      <c r="AE879" s="4" t="s">
        <v>12860</v>
      </c>
      <c r="AF879" s="4" t="s">
        <v>12861</v>
      </c>
      <c r="AG879" s="4" t="s">
        <v>12862</v>
      </c>
      <c r="AH879" s="8">
        <v>1</v>
      </c>
      <c r="AI879" s="4" t="s">
        <v>12863</v>
      </c>
      <c r="AJ879" s="4" t="s">
        <v>12864</v>
      </c>
      <c r="AK879" s="4" t="s">
        <v>59</v>
      </c>
      <c r="AL879" s="4" t="s">
        <v>12865</v>
      </c>
      <c r="AM879" s="9">
        <v>0.15</v>
      </c>
      <c r="AN879" s="9">
        <v>0.4</v>
      </c>
      <c r="AO879" s="9">
        <v>0.75</v>
      </c>
      <c r="AP879" s="9">
        <v>1</v>
      </c>
      <c r="AQ879" s="6">
        <v>100</v>
      </c>
      <c r="AR879" s="5" t="s">
        <v>12866</v>
      </c>
      <c r="AS879" s="5" t="s">
        <v>12867</v>
      </c>
      <c r="AT879" s="4" t="s">
        <v>12868</v>
      </c>
      <c r="AU879" s="4" t="s">
        <v>12869</v>
      </c>
      <c r="AV879" s="4" t="s">
        <v>12870</v>
      </c>
      <c r="AW879" s="4" t="s">
        <v>12868</v>
      </c>
      <c r="AX879" s="4" t="s">
        <v>12869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7">
        <v>14813817</v>
      </c>
    </row>
    <row r="880" spans="1:200" ht="15.75" hidden="1">
      <c r="A880" s="49" t="str">
        <f>B880&amp;COUNTIF($B$3:B880,B880)</f>
        <v>26PDIA5</v>
      </c>
      <c r="B880" s="3" t="s">
        <v>12851</v>
      </c>
      <c r="C880" s="4" t="s">
        <v>12852</v>
      </c>
      <c r="D880" s="4" t="s">
        <v>12853</v>
      </c>
      <c r="E880" s="4" t="s">
        <v>12854</v>
      </c>
      <c r="F880" s="4" t="s">
        <v>12855</v>
      </c>
      <c r="G880" s="4" t="s">
        <v>12856</v>
      </c>
      <c r="H880" s="3" t="s">
        <v>263</v>
      </c>
      <c r="I880" s="4" t="s">
        <v>264</v>
      </c>
      <c r="J880" s="4" t="s">
        <v>12915</v>
      </c>
      <c r="K880" s="5" t="s">
        <v>12916</v>
      </c>
      <c r="L880" s="6">
        <v>2</v>
      </c>
      <c r="M880" s="5" t="s">
        <v>22</v>
      </c>
      <c r="N880" s="88">
        <v>1</v>
      </c>
      <c r="O880" s="5" t="s">
        <v>137</v>
      </c>
      <c r="P880" s="88">
        <v>7</v>
      </c>
      <c r="Q880" s="5" t="s">
        <v>179</v>
      </c>
      <c r="R880" s="88">
        <v>5</v>
      </c>
      <c r="S880" s="4" t="s">
        <v>268</v>
      </c>
      <c r="T880" s="66" t="str">
        <f t="shared" si="13"/>
        <v xml:space="preserve">5. Igualdad de género </v>
      </c>
      <c r="U880" s="88" t="s">
        <v>497</v>
      </c>
      <c r="V880" s="4" t="s">
        <v>34</v>
      </c>
      <c r="W880" s="88" t="s">
        <v>349</v>
      </c>
      <c r="X880" s="4" t="s">
        <v>269</v>
      </c>
      <c r="Y880" s="88" t="s">
        <v>840</v>
      </c>
      <c r="Z880" s="4" t="s">
        <v>270</v>
      </c>
      <c r="AA880" s="52" t="s">
        <v>15450</v>
      </c>
      <c r="AB880" s="3" t="s">
        <v>271</v>
      </c>
      <c r="AC880" s="4" t="s">
        <v>272</v>
      </c>
      <c r="AD880" s="4" t="s">
        <v>12917</v>
      </c>
      <c r="AE880" s="4" t="s">
        <v>12918</v>
      </c>
      <c r="AF880" s="4" t="s">
        <v>12919</v>
      </c>
      <c r="AG880" s="4" t="s">
        <v>12920</v>
      </c>
      <c r="AH880" s="8">
        <v>1</v>
      </c>
      <c r="AI880" s="4" t="s">
        <v>12921</v>
      </c>
      <c r="AJ880" s="4" t="s">
        <v>12922</v>
      </c>
      <c r="AK880" s="4" t="s">
        <v>59</v>
      </c>
      <c r="AL880" s="4" t="s">
        <v>12923</v>
      </c>
      <c r="AM880" s="8">
        <v>0</v>
      </c>
      <c r="AN880" s="9">
        <v>0.3</v>
      </c>
      <c r="AO880" s="9">
        <v>0.65</v>
      </c>
      <c r="AP880" s="9">
        <v>1</v>
      </c>
      <c r="AQ880" s="6">
        <v>73</v>
      </c>
      <c r="AR880" s="5" t="s">
        <v>12924</v>
      </c>
      <c r="AS880" s="5" t="s">
        <v>12925</v>
      </c>
      <c r="AT880" s="4" t="s">
        <v>12926</v>
      </c>
      <c r="AU880" s="4" t="s">
        <v>12927</v>
      </c>
      <c r="AV880" s="4" t="s">
        <v>12928</v>
      </c>
      <c r="AW880" s="4" t="s">
        <v>12926</v>
      </c>
      <c r="AX880" s="4" t="s">
        <v>12927</v>
      </c>
      <c r="AY880" s="4" t="s">
        <v>229</v>
      </c>
      <c r="AZ880" s="4" t="s">
        <v>229</v>
      </c>
      <c r="BA880" s="4" t="s">
        <v>229</v>
      </c>
      <c r="BB880" s="4" t="s">
        <v>229</v>
      </c>
      <c r="BC880" s="4" t="s">
        <v>229</v>
      </c>
      <c r="BD880" s="4" t="s">
        <v>229</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7">
        <v>10000</v>
      </c>
    </row>
    <row r="881" spans="1:200" s="22" customFormat="1" ht="15.75" hidden="1">
      <c r="A881" s="49" t="str">
        <f>B881&amp;COUNTIF($B$3:B881,B881)</f>
        <v>26PDIA6</v>
      </c>
      <c r="B881" s="3" t="s">
        <v>12851</v>
      </c>
      <c r="C881" s="4" t="s">
        <v>12852</v>
      </c>
      <c r="D881" s="4" t="s">
        <v>12853</v>
      </c>
      <c r="E881" s="4" t="s">
        <v>12854</v>
      </c>
      <c r="F881" s="4" t="s">
        <v>12855</v>
      </c>
      <c r="G881" s="4" t="s">
        <v>12856</v>
      </c>
      <c r="H881" s="3" t="s">
        <v>282</v>
      </c>
      <c r="I881" s="4" t="s">
        <v>283</v>
      </c>
      <c r="J881" s="4" t="s">
        <v>12929</v>
      </c>
      <c r="K881" s="5" t="s">
        <v>12930</v>
      </c>
      <c r="L881" s="6">
        <v>2</v>
      </c>
      <c r="M881" s="5" t="s">
        <v>22</v>
      </c>
      <c r="N881" s="88">
        <v>1</v>
      </c>
      <c r="O881" s="4" t="s">
        <v>137</v>
      </c>
      <c r="P881" s="88">
        <v>7</v>
      </c>
      <c r="Q881" s="4" t="s">
        <v>179</v>
      </c>
      <c r="R881" s="88">
        <v>10</v>
      </c>
      <c r="S881" s="4" t="s">
        <v>286</v>
      </c>
      <c r="T881" s="66" t="str">
        <f t="shared" si="13"/>
        <v xml:space="preserve">10. Reducción de las desigualdades </v>
      </c>
      <c r="U881" s="88" t="s">
        <v>497</v>
      </c>
      <c r="V881" s="4" t="s">
        <v>34</v>
      </c>
      <c r="W881" s="88" t="s">
        <v>349</v>
      </c>
      <c r="X881" s="4" t="s">
        <v>269</v>
      </c>
      <c r="Y881" s="88" t="s">
        <v>840</v>
      </c>
      <c r="Z881" s="4" t="s">
        <v>270</v>
      </c>
      <c r="AA881" s="52" t="s">
        <v>15450</v>
      </c>
      <c r="AB881" s="3" t="s">
        <v>287</v>
      </c>
      <c r="AC881" s="4" t="s">
        <v>288</v>
      </c>
      <c r="AD881" s="4" t="s">
        <v>12931</v>
      </c>
      <c r="AE881" s="4" t="s">
        <v>12932</v>
      </c>
      <c r="AF881" s="4" t="s">
        <v>12933</v>
      </c>
      <c r="AG881" s="4" t="s">
        <v>12897</v>
      </c>
      <c r="AH881" s="8">
        <v>1</v>
      </c>
      <c r="AI881" s="4" t="s">
        <v>12934</v>
      </c>
      <c r="AJ881" s="4" t="s">
        <v>12935</v>
      </c>
      <c r="AK881" s="4" t="s">
        <v>59</v>
      </c>
      <c r="AL881" s="4" t="s">
        <v>12910</v>
      </c>
      <c r="AM881" s="9">
        <v>0.25</v>
      </c>
      <c r="AN881" s="9">
        <v>0.5</v>
      </c>
      <c r="AO881" s="9">
        <v>0.75</v>
      </c>
      <c r="AP881" s="9">
        <v>1</v>
      </c>
      <c r="AQ881" s="6">
        <v>73</v>
      </c>
      <c r="AR881" s="5" t="s">
        <v>12936</v>
      </c>
      <c r="AS881" s="5" t="s">
        <v>12937</v>
      </c>
      <c r="AT881" s="4" t="s">
        <v>12868</v>
      </c>
      <c r="AU881" s="4" t="s">
        <v>12869</v>
      </c>
      <c r="AV881" s="4" t="s">
        <v>229</v>
      </c>
      <c r="AW881" s="4" t="s">
        <v>229</v>
      </c>
      <c r="AX881" s="4" t="s">
        <v>229</v>
      </c>
      <c r="AY881" s="4" t="s">
        <v>229</v>
      </c>
      <c r="AZ881" s="4" t="s">
        <v>229</v>
      </c>
      <c r="BA881" s="4" t="s">
        <v>229</v>
      </c>
      <c r="BB881" s="4" t="s">
        <v>229</v>
      </c>
      <c r="BC881" s="4" t="s">
        <v>229</v>
      </c>
      <c r="BD881" s="4" t="s">
        <v>229</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W881" s="49"/>
      <c r="BX881" s="49"/>
      <c r="BY881" s="67">
        <v>10000</v>
      </c>
      <c r="BZ881" s="49"/>
      <c r="CA881" s="49"/>
      <c r="CB881" s="49"/>
      <c r="CC881" s="49"/>
      <c r="CD881" s="49"/>
      <c r="CE881" s="49"/>
      <c r="CF881" s="49"/>
      <c r="CG881" s="49"/>
      <c r="CH881" s="49"/>
      <c r="CI881" s="49"/>
      <c r="CJ881" s="49"/>
      <c r="CK881" s="49"/>
      <c r="CL881" s="49"/>
      <c r="CM881" s="49"/>
      <c r="CN881" s="49"/>
      <c r="CO881" s="49"/>
      <c r="CP881" s="49"/>
      <c r="CQ881" s="49"/>
      <c r="CR881" s="49"/>
      <c r="CS881" s="49"/>
      <c r="CT881" s="49"/>
      <c r="CU881" s="49"/>
      <c r="CV881" s="49"/>
      <c r="CW881" s="49"/>
      <c r="CX881" s="49"/>
      <c r="CY881" s="49"/>
      <c r="CZ881" s="49"/>
      <c r="DA881" s="49"/>
      <c r="DB881" s="49"/>
      <c r="DC881" s="49"/>
      <c r="DD881" s="49"/>
      <c r="DE881" s="49"/>
      <c r="DF881" s="49"/>
      <c r="DG881" s="49"/>
      <c r="DH881" s="49"/>
      <c r="DI881" s="49"/>
      <c r="DJ881" s="49"/>
      <c r="DK881" s="49"/>
      <c r="DL881" s="49"/>
      <c r="DM881" s="49"/>
      <c r="DN881" s="49"/>
      <c r="DO881" s="49"/>
      <c r="DP881" s="49"/>
      <c r="DQ881" s="49"/>
      <c r="DR881" s="49"/>
      <c r="DS881" s="49"/>
      <c r="DT881" s="49"/>
      <c r="DU881" s="49"/>
      <c r="DV881" s="49"/>
      <c r="DW881" s="49"/>
      <c r="DX881" s="49"/>
      <c r="DY881" s="49"/>
      <c r="DZ881" s="49"/>
      <c r="EA881" s="49"/>
      <c r="EB881" s="49"/>
      <c r="EC881" s="49"/>
      <c r="ED881" s="49"/>
      <c r="EE881" s="49"/>
      <c r="EF881" s="49"/>
      <c r="EG881" s="49"/>
      <c r="EH881" s="49"/>
      <c r="EI881" s="49"/>
      <c r="EJ881" s="49"/>
      <c r="EK881" s="49"/>
      <c r="EL881" s="49"/>
      <c r="EM881" s="49"/>
      <c r="EN881" s="49"/>
      <c r="EO881" s="49"/>
      <c r="EP881" s="49"/>
      <c r="EQ881" s="49"/>
      <c r="ER881" s="49"/>
      <c r="ES881" s="49"/>
      <c r="ET881" s="49"/>
      <c r="EU881" s="49"/>
      <c r="EV881" s="49"/>
      <c r="EW881" s="49"/>
      <c r="EX881" s="49"/>
      <c r="EY881" s="49"/>
      <c r="EZ881" s="49"/>
      <c r="FA881" s="49"/>
      <c r="FB881" s="49"/>
      <c r="FC881" s="49"/>
      <c r="FD881" s="49"/>
      <c r="FE881" s="49"/>
      <c r="FF881" s="49"/>
      <c r="FG881" s="49"/>
      <c r="FH881" s="49"/>
      <c r="FI881" s="49"/>
      <c r="FJ881" s="49"/>
      <c r="FK881" s="49"/>
      <c r="FL881" s="49"/>
      <c r="FM881" s="49"/>
      <c r="FN881" s="49"/>
      <c r="FO881" s="49"/>
      <c r="FP881" s="49"/>
      <c r="FQ881" s="49"/>
      <c r="FR881" s="49"/>
      <c r="FS881" s="49"/>
      <c r="FT881" s="49"/>
      <c r="FU881" s="49"/>
      <c r="FV881" s="49"/>
      <c r="FW881" s="49"/>
      <c r="FX881" s="49"/>
      <c r="FY881" s="49"/>
      <c r="FZ881" s="49"/>
      <c r="GA881" s="49"/>
      <c r="GB881" s="49"/>
      <c r="GC881" s="49"/>
      <c r="GD881" s="49"/>
      <c r="GE881" s="49"/>
      <c r="GF881" s="49"/>
      <c r="GG881" s="49"/>
      <c r="GH881" s="49"/>
      <c r="GI881" s="49"/>
      <c r="GJ881" s="49"/>
      <c r="GK881" s="49"/>
      <c r="GL881" s="49"/>
      <c r="GM881" s="49"/>
      <c r="GN881" s="49"/>
      <c r="GO881" s="49"/>
      <c r="GP881" s="49"/>
      <c r="GQ881" s="49"/>
      <c r="GR881" s="49"/>
    </row>
    <row r="882" spans="1:200" s="22" customFormat="1" ht="15.75" hidden="1">
      <c r="A882" s="49" t="str">
        <f>B882&amp;COUNTIF($B$3:B882,B882)</f>
        <v>26PDIA7</v>
      </c>
      <c r="B882" s="3" t="s">
        <v>12851</v>
      </c>
      <c r="C882" s="4" t="s">
        <v>12968</v>
      </c>
      <c r="D882" s="4" t="s">
        <v>12853</v>
      </c>
      <c r="E882" s="4" t="s">
        <v>12871</v>
      </c>
      <c r="F882" s="4" t="s">
        <v>12855</v>
      </c>
      <c r="G882" s="4" t="s">
        <v>12856</v>
      </c>
      <c r="H882" s="3" t="s">
        <v>345</v>
      </c>
      <c r="I882" s="4" t="s">
        <v>346</v>
      </c>
      <c r="J882" s="4" t="s">
        <v>347</v>
      </c>
      <c r="K882" s="5" t="s">
        <v>12969</v>
      </c>
      <c r="L882" s="6">
        <v>2</v>
      </c>
      <c r="M882" s="5" t="s">
        <v>22</v>
      </c>
      <c r="N882" s="88" t="s">
        <v>497</v>
      </c>
      <c r="O882" s="5" t="s">
        <v>12942</v>
      </c>
      <c r="P882" s="88" t="s">
        <v>3581</v>
      </c>
      <c r="Q882" s="5" t="s">
        <v>179</v>
      </c>
      <c r="R882" s="88" t="s">
        <v>1593</v>
      </c>
      <c r="S882" s="4" t="s">
        <v>286</v>
      </c>
      <c r="T882" s="66" t="str">
        <f t="shared" si="13"/>
        <v xml:space="preserve">10. Reducción de las desigualdades </v>
      </c>
      <c r="U882" s="88" t="s">
        <v>349</v>
      </c>
      <c r="V882" s="4" t="s">
        <v>350</v>
      </c>
      <c r="W882" s="88" t="s">
        <v>351</v>
      </c>
      <c r="X882" s="4" t="s">
        <v>352</v>
      </c>
      <c r="Y882" s="88" t="s">
        <v>353</v>
      </c>
      <c r="Z882" s="4" t="s">
        <v>354</v>
      </c>
      <c r="AA882" s="52" t="s">
        <v>1351</v>
      </c>
      <c r="AB882" s="3" t="s">
        <v>2510</v>
      </c>
      <c r="AC882" s="4" t="s">
        <v>355</v>
      </c>
      <c r="AD882" s="4" t="s">
        <v>356</v>
      </c>
      <c r="AE882" s="4" t="s">
        <v>357</v>
      </c>
      <c r="AF882" s="4" t="s">
        <v>358</v>
      </c>
      <c r="AG882" s="4" t="s">
        <v>359</v>
      </c>
      <c r="AH882" s="8">
        <v>1</v>
      </c>
      <c r="AI882" s="4" t="s">
        <v>360</v>
      </c>
      <c r="AJ882" s="4" t="s">
        <v>361</v>
      </c>
      <c r="AK882" s="4" t="s">
        <v>59</v>
      </c>
      <c r="AL882" s="4" t="s">
        <v>362</v>
      </c>
      <c r="AM882" s="3">
        <v>0</v>
      </c>
      <c r="AN882" s="3">
        <v>0.5</v>
      </c>
      <c r="AO882" s="3">
        <v>1</v>
      </c>
      <c r="AP882" s="3">
        <v>1</v>
      </c>
      <c r="AQ882" s="3">
        <v>1</v>
      </c>
      <c r="AR882" s="4" t="s">
        <v>363</v>
      </c>
      <c r="AS882" s="4" t="s">
        <v>364</v>
      </c>
      <c r="AT882" s="4" t="s">
        <v>362</v>
      </c>
      <c r="AU882" s="4" t="s">
        <v>362</v>
      </c>
      <c r="AV882" s="49"/>
      <c r="AW882" s="49"/>
      <c r="AX882" s="49"/>
      <c r="AY882" s="49"/>
      <c r="AZ882" s="49"/>
      <c r="BA882" s="49"/>
      <c r="BB882" s="49"/>
      <c r="BC882" s="49"/>
      <c r="BD882" s="49"/>
      <c r="BE882" s="49"/>
      <c r="BF882" s="49"/>
      <c r="BG882" s="49"/>
      <c r="BH882" s="49"/>
      <c r="BI882" s="49"/>
      <c r="BJ882" s="49"/>
      <c r="BK882" s="49"/>
      <c r="BL882" s="49"/>
      <c r="BM882" s="49"/>
      <c r="BN882" s="49"/>
      <c r="BO882" s="49"/>
      <c r="BP882" s="49"/>
      <c r="BQ882" s="49"/>
      <c r="BR882" s="49"/>
      <c r="BS882" s="49"/>
      <c r="BT882" s="49"/>
      <c r="BU882" s="49"/>
      <c r="BV882" s="49"/>
      <c r="BW882" s="49"/>
      <c r="BX882" s="49"/>
      <c r="BY882" s="67">
        <v>10000</v>
      </c>
      <c r="BZ882" s="49"/>
      <c r="CA882" s="49"/>
      <c r="CB882" s="49"/>
      <c r="CC882" s="49"/>
      <c r="CD882" s="49"/>
      <c r="CE882" s="49"/>
      <c r="CF882" s="49"/>
      <c r="CG882" s="49"/>
      <c r="CH882" s="49"/>
      <c r="CI882" s="49"/>
      <c r="CJ882" s="49"/>
      <c r="CK882" s="49"/>
      <c r="CL882" s="49"/>
      <c r="CM882" s="49"/>
      <c r="CN882" s="49"/>
      <c r="CO882" s="49"/>
      <c r="CP882" s="49"/>
      <c r="CQ882" s="49"/>
      <c r="CR882" s="49"/>
      <c r="CS882" s="49"/>
      <c r="CT882" s="49"/>
      <c r="CU882" s="49"/>
      <c r="CV882" s="49"/>
      <c r="CW882" s="49"/>
      <c r="CX882" s="49"/>
      <c r="CY882" s="49"/>
      <c r="CZ882" s="49"/>
      <c r="DA882" s="49"/>
      <c r="DB882" s="49"/>
      <c r="DC882" s="49"/>
      <c r="DD882" s="49"/>
      <c r="DE882" s="49"/>
      <c r="DF882" s="49"/>
      <c r="DG882" s="49"/>
      <c r="DH882" s="49"/>
      <c r="DI882" s="49"/>
      <c r="DJ882" s="49"/>
      <c r="DK882" s="49"/>
      <c r="DL882" s="49"/>
      <c r="DM882" s="49"/>
      <c r="DN882" s="49"/>
      <c r="DO882" s="49"/>
      <c r="DP882" s="49"/>
      <c r="DQ882" s="49"/>
      <c r="DR882" s="49"/>
      <c r="DS882" s="49"/>
      <c r="DT882" s="49"/>
      <c r="DU882" s="49"/>
      <c r="DV882" s="49"/>
      <c r="DW882" s="49"/>
      <c r="DX882" s="49"/>
      <c r="DY882" s="49"/>
      <c r="DZ882" s="49"/>
      <c r="EA882" s="49"/>
      <c r="EB882" s="49"/>
      <c r="EC882" s="49"/>
      <c r="ED882" s="49"/>
      <c r="EE882" s="49"/>
      <c r="EF882" s="49"/>
      <c r="EG882" s="49"/>
      <c r="EH882" s="49"/>
      <c r="EI882" s="49"/>
      <c r="EJ882" s="49"/>
      <c r="EK882" s="49"/>
      <c r="EL882" s="49"/>
      <c r="EM882" s="49"/>
      <c r="EN882" s="49"/>
      <c r="EO882" s="49"/>
      <c r="EP882" s="49"/>
      <c r="EQ882" s="49"/>
      <c r="ER882" s="49"/>
      <c r="ES882" s="49"/>
      <c r="ET882" s="49"/>
      <c r="EU882" s="49"/>
      <c r="EV882" s="49"/>
      <c r="EW882" s="49"/>
      <c r="EX882" s="49"/>
      <c r="EY882" s="49"/>
      <c r="EZ882" s="49"/>
      <c r="FA882" s="49"/>
      <c r="FB882" s="49"/>
      <c r="FC882" s="49"/>
      <c r="FD882" s="49"/>
      <c r="FE882" s="49"/>
      <c r="FF882" s="49"/>
      <c r="FG882" s="49"/>
      <c r="FH882" s="49"/>
      <c r="FI882" s="49"/>
      <c r="FJ882" s="49"/>
      <c r="FK882" s="49"/>
      <c r="FL882" s="49"/>
      <c r="FM882" s="49"/>
      <c r="FN882" s="49"/>
      <c r="FO882" s="49"/>
      <c r="FP882" s="49"/>
      <c r="FQ882" s="49"/>
      <c r="FR882" s="49"/>
      <c r="FS882" s="49"/>
      <c r="FT882" s="49"/>
      <c r="FU882" s="49"/>
      <c r="FV882" s="49"/>
      <c r="FW882" s="49"/>
      <c r="FX882" s="49"/>
      <c r="FY882" s="49"/>
      <c r="FZ882" s="49"/>
      <c r="GA882" s="49"/>
      <c r="GB882" s="49"/>
      <c r="GC882" s="49"/>
      <c r="GD882" s="49"/>
      <c r="GE882" s="49"/>
      <c r="GF882" s="49"/>
      <c r="GG882" s="49"/>
      <c r="GH882" s="49"/>
      <c r="GI882" s="49"/>
      <c r="GJ882" s="49"/>
      <c r="GK882" s="49"/>
      <c r="GL882" s="49"/>
      <c r="GM882" s="49"/>
      <c r="GN882" s="49"/>
      <c r="GO882" s="49"/>
      <c r="GP882" s="49"/>
      <c r="GQ882" s="49"/>
      <c r="GR882" s="49"/>
    </row>
    <row r="883" spans="1:200" ht="15.75" hidden="1">
      <c r="A883" s="49" t="str">
        <f>B883&amp;COUNTIF($B$3:B883,B883)</f>
        <v>26PDIA8</v>
      </c>
      <c r="B883" s="3" t="s">
        <v>12851</v>
      </c>
      <c r="C883" s="4" t="s">
        <v>12852</v>
      </c>
      <c r="D883" s="4" t="s">
        <v>12853</v>
      </c>
      <c r="E883" s="4" t="s">
        <v>12871</v>
      </c>
      <c r="F883" s="4" t="s">
        <v>12855</v>
      </c>
      <c r="G883" s="4" t="s">
        <v>12856</v>
      </c>
      <c r="H883" s="3" t="s">
        <v>12938</v>
      </c>
      <c r="I883" s="4" t="s">
        <v>12939</v>
      </c>
      <c r="J883" s="4" t="s">
        <v>12940</v>
      </c>
      <c r="K883" s="5" t="s">
        <v>12941</v>
      </c>
      <c r="L883" s="6">
        <v>2</v>
      </c>
      <c r="M883" s="5" t="s">
        <v>22</v>
      </c>
      <c r="N883" s="88" t="s">
        <v>497</v>
      </c>
      <c r="O883" s="5" t="s">
        <v>12942</v>
      </c>
      <c r="P883" s="88" t="s">
        <v>3581</v>
      </c>
      <c r="Q883" s="5" t="s">
        <v>179</v>
      </c>
      <c r="R883" s="88">
        <v>3</v>
      </c>
      <c r="S883" s="4" t="s">
        <v>972</v>
      </c>
      <c r="T883" s="66" t="str">
        <f t="shared" si="13"/>
        <v xml:space="preserve">3. Salud y bienestar </v>
      </c>
      <c r="U883" s="88" t="s">
        <v>349</v>
      </c>
      <c r="V883" s="4" t="s">
        <v>350</v>
      </c>
      <c r="W883" s="88" t="s">
        <v>528</v>
      </c>
      <c r="X883" s="4" t="s">
        <v>973</v>
      </c>
      <c r="Y883" s="88" t="s">
        <v>840</v>
      </c>
      <c r="Z883" s="4" t="s">
        <v>12784</v>
      </c>
      <c r="AA883" s="52" t="s">
        <v>15505</v>
      </c>
      <c r="AB883" s="3" t="s">
        <v>9312</v>
      </c>
      <c r="AC883" s="4" t="s">
        <v>9313</v>
      </c>
      <c r="AD883" s="4" t="s">
        <v>12943</v>
      </c>
      <c r="AE883" s="4" t="s">
        <v>12944</v>
      </c>
      <c r="AF883" s="4" t="s">
        <v>12945</v>
      </c>
      <c r="AG883" s="4" t="s">
        <v>12946</v>
      </c>
      <c r="AH883" s="8">
        <v>1</v>
      </c>
      <c r="AI883" s="4" t="s">
        <v>12947</v>
      </c>
      <c r="AJ883" s="4" t="s">
        <v>12948</v>
      </c>
      <c r="AK883" s="4" t="s">
        <v>59</v>
      </c>
      <c r="AL883" s="4" t="s">
        <v>12865</v>
      </c>
      <c r="AM883" s="9">
        <v>0.25</v>
      </c>
      <c r="AN883" s="9">
        <v>0.5</v>
      </c>
      <c r="AO883" s="9">
        <v>0.75</v>
      </c>
      <c r="AP883" s="9">
        <v>1</v>
      </c>
      <c r="AQ883" s="6">
        <v>1.05</v>
      </c>
      <c r="AR883" s="5" t="s">
        <v>12949</v>
      </c>
      <c r="AS883" s="5" t="s">
        <v>12950</v>
      </c>
      <c r="AT883" s="4" t="s">
        <v>12951</v>
      </c>
      <c r="AU883" s="4" t="s">
        <v>12952</v>
      </c>
      <c r="AV883" s="4" t="s">
        <v>12953</v>
      </c>
      <c r="AW883" s="4" t="s">
        <v>12951</v>
      </c>
      <c r="AX883" s="4" t="s">
        <v>12952</v>
      </c>
      <c r="AY883" s="4" t="s">
        <v>12954</v>
      </c>
      <c r="AZ883" s="4" t="s">
        <v>12951</v>
      </c>
      <c r="BA883" s="4" t="s">
        <v>12952</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7">
        <v>5231973</v>
      </c>
    </row>
    <row r="884" spans="1:200" ht="15.75" hidden="1">
      <c r="A884" s="49" t="str">
        <f>B884&amp;COUNTIF($B$3:B884,B884)</f>
        <v>26PDIA9</v>
      </c>
      <c r="B884" s="3" t="s">
        <v>12851</v>
      </c>
      <c r="C884" s="4" t="s">
        <v>12852</v>
      </c>
      <c r="D884" s="4" t="s">
        <v>12853</v>
      </c>
      <c r="E884" s="4" t="s">
        <v>12871</v>
      </c>
      <c r="F884" s="4" t="s">
        <v>12855</v>
      </c>
      <c r="G884" s="4" t="s">
        <v>12856</v>
      </c>
      <c r="H884" s="3" t="s">
        <v>12955</v>
      </c>
      <c r="I884" s="4" t="s">
        <v>12956</v>
      </c>
      <c r="J884" s="4" t="s">
        <v>12957</v>
      </c>
      <c r="K884" s="5" t="s">
        <v>12958</v>
      </c>
      <c r="L884" s="6">
        <v>2</v>
      </c>
      <c r="M884" s="5" t="s">
        <v>22</v>
      </c>
      <c r="N884" s="88" t="s">
        <v>497</v>
      </c>
      <c r="O884" s="4" t="s">
        <v>12942</v>
      </c>
      <c r="P884" s="88" t="s">
        <v>3581</v>
      </c>
      <c r="Q884" s="4" t="s">
        <v>179</v>
      </c>
      <c r="R884" s="88">
        <v>3</v>
      </c>
      <c r="S884" s="4" t="s">
        <v>972</v>
      </c>
      <c r="T884" s="66" t="str">
        <f t="shared" si="13"/>
        <v xml:space="preserve">3. Salud y bienestar </v>
      </c>
      <c r="U884" s="88" t="s">
        <v>349</v>
      </c>
      <c r="V884" s="4" t="s">
        <v>350</v>
      </c>
      <c r="W884" s="88" t="s">
        <v>528</v>
      </c>
      <c r="X884" s="4" t="s">
        <v>973</v>
      </c>
      <c r="Y884" s="88" t="s">
        <v>840</v>
      </c>
      <c r="Z884" s="4" t="s">
        <v>12784</v>
      </c>
      <c r="AA884" s="52" t="s">
        <v>15505</v>
      </c>
      <c r="AB884" s="3" t="s">
        <v>709</v>
      </c>
      <c r="AC884" s="4" t="s">
        <v>710</v>
      </c>
      <c r="AD884" s="4" t="s">
        <v>12959</v>
      </c>
      <c r="AE884" s="4" t="s">
        <v>12960</v>
      </c>
      <c r="AF884" s="4" t="s">
        <v>12961</v>
      </c>
      <c r="AG884" s="4" t="s">
        <v>12879</v>
      </c>
      <c r="AH884" s="8">
        <v>1</v>
      </c>
      <c r="AI884" s="4" t="s">
        <v>12962</v>
      </c>
      <c r="AJ884" s="4" t="s">
        <v>12963</v>
      </c>
      <c r="AK884" s="4" t="s">
        <v>59</v>
      </c>
      <c r="AL884" s="4" t="s">
        <v>12964</v>
      </c>
      <c r="AM884" s="9">
        <v>0.25</v>
      </c>
      <c r="AN884" s="9">
        <v>0.5</v>
      </c>
      <c r="AO884" s="9">
        <v>0.75</v>
      </c>
      <c r="AP884" s="9">
        <v>1</v>
      </c>
      <c r="AQ884" s="6">
        <v>3000</v>
      </c>
      <c r="AR884" s="5" t="s">
        <v>12879</v>
      </c>
      <c r="AS884" s="5" t="s">
        <v>12883</v>
      </c>
      <c r="AT884" s="4" t="s">
        <v>12884</v>
      </c>
      <c r="AU884" s="4" t="s">
        <v>12965</v>
      </c>
      <c r="AV884" s="4" t="s">
        <v>12966</v>
      </c>
      <c r="AW884" s="4" t="s">
        <v>12967</v>
      </c>
      <c r="AX884" s="4" t="s">
        <v>12965</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229</v>
      </c>
      <c r="BY884" s="67">
        <v>7320000</v>
      </c>
    </row>
    <row r="885" spans="1:200" ht="15.75" hidden="1">
      <c r="A885" s="49" t="str">
        <f>B885&amp;COUNTIF($B$3:B885,B885)</f>
        <v>26PDSP1</v>
      </c>
      <c r="B885" s="3" t="s">
        <v>12970</v>
      </c>
      <c r="C885" s="4" t="s">
        <v>12971</v>
      </c>
      <c r="D885" s="4" t="s">
        <v>12972</v>
      </c>
      <c r="E885" s="4" t="s">
        <v>12973</v>
      </c>
      <c r="F885" s="4" t="s">
        <v>12974</v>
      </c>
      <c r="G885" s="4" t="s">
        <v>12975</v>
      </c>
      <c r="H885" s="3" t="s">
        <v>13061</v>
      </c>
      <c r="I885" s="4" t="s">
        <v>13062</v>
      </c>
      <c r="J885" s="4" t="s">
        <v>13063</v>
      </c>
      <c r="K885" s="5" t="s">
        <v>13064</v>
      </c>
      <c r="L885" s="6">
        <v>2</v>
      </c>
      <c r="M885" s="5" t="s">
        <v>22</v>
      </c>
      <c r="N885" s="88">
        <v>3</v>
      </c>
      <c r="O885" s="5" t="s">
        <v>138</v>
      </c>
      <c r="P885" s="88">
        <v>4</v>
      </c>
      <c r="Q885" s="5" t="s">
        <v>186</v>
      </c>
      <c r="R885" s="88">
        <v>3</v>
      </c>
      <c r="S885" s="4" t="s">
        <v>972</v>
      </c>
      <c r="T885" s="66" t="str">
        <f t="shared" si="13"/>
        <v xml:space="preserve">3. Salud y bienestar </v>
      </c>
      <c r="U885" s="88" t="s">
        <v>349</v>
      </c>
      <c r="V885" s="4" t="s">
        <v>350</v>
      </c>
      <c r="W885" s="88" t="s">
        <v>528</v>
      </c>
      <c r="X885" s="4" t="s">
        <v>973</v>
      </c>
      <c r="Y885" s="88" t="s">
        <v>497</v>
      </c>
      <c r="Z885" s="4" t="s">
        <v>5517</v>
      </c>
      <c r="AA885" s="52" t="s">
        <v>15483</v>
      </c>
      <c r="AB885" s="3" t="s">
        <v>1405</v>
      </c>
      <c r="AC885" s="4" t="s">
        <v>1406</v>
      </c>
      <c r="AD885" s="4" t="s">
        <v>13065</v>
      </c>
      <c r="AE885" s="4" t="s">
        <v>13066</v>
      </c>
      <c r="AF885" s="4" t="s">
        <v>13067</v>
      </c>
      <c r="AG885" s="4" t="s">
        <v>362</v>
      </c>
      <c r="AH885" s="8">
        <v>1</v>
      </c>
      <c r="AI885" s="4" t="s">
        <v>13068</v>
      </c>
      <c r="AJ885" s="4" t="s">
        <v>13069</v>
      </c>
      <c r="AK885" s="4" t="s">
        <v>59</v>
      </c>
      <c r="AL885" s="4" t="s">
        <v>13070</v>
      </c>
      <c r="AM885" s="9">
        <v>0.05</v>
      </c>
      <c r="AN885" s="9">
        <v>0.73</v>
      </c>
      <c r="AO885" s="9">
        <v>0.87</v>
      </c>
      <c r="AP885" s="9">
        <v>1</v>
      </c>
      <c r="AQ885" s="6">
        <v>1</v>
      </c>
      <c r="AR885" s="5" t="s">
        <v>13071</v>
      </c>
      <c r="AS885" s="5" t="s">
        <v>13072</v>
      </c>
      <c r="AT885" s="4" t="s">
        <v>13073</v>
      </c>
      <c r="AU885" s="4" t="s">
        <v>13046</v>
      </c>
      <c r="AV885" s="4" t="s">
        <v>13074</v>
      </c>
      <c r="AW885" s="4" t="s">
        <v>13073</v>
      </c>
      <c r="AX885" s="4" t="s">
        <v>13046</v>
      </c>
      <c r="AY885" s="4" t="s">
        <v>229</v>
      </c>
      <c r="AZ885" s="4" t="s">
        <v>229</v>
      </c>
      <c r="BA885" s="4" t="s">
        <v>229</v>
      </c>
      <c r="BB885" s="4" t="s">
        <v>229</v>
      </c>
      <c r="BC885" s="4" t="s">
        <v>229</v>
      </c>
      <c r="BD885" s="4" t="s">
        <v>229</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7">
        <v>15941640</v>
      </c>
    </row>
    <row r="886" spans="1:200" ht="15.75" hidden="1">
      <c r="A886" s="49" t="str">
        <f>B886&amp;COUNTIF($B$3:B886,B886)</f>
        <v>26PDSP2</v>
      </c>
      <c r="B886" s="3" t="s">
        <v>12970</v>
      </c>
      <c r="C886" s="4" t="s">
        <v>12971</v>
      </c>
      <c r="D886" s="4" t="s">
        <v>12972</v>
      </c>
      <c r="E886" s="4" t="s">
        <v>12973</v>
      </c>
      <c r="F886" s="4" t="s">
        <v>12974</v>
      </c>
      <c r="G886" s="4" t="s">
        <v>12975</v>
      </c>
      <c r="H886" s="3" t="s">
        <v>12627</v>
      </c>
      <c r="I886" s="4" t="s">
        <v>12628</v>
      </c>
      <c r="J886" s="4" t="s">
        <v>13049</v>
      </c>
      <c r="K886" s="5" t="s">
        <v>13050</v>
      </c>
      <c r="L886" s="6">
        <v>2</v>
      </c>
      <c r="M886" s="5" t="s">
        <v>22</v>
      </c>
      <c r="N886" s="88" t="s">
        <v>497</v>
      </c>
      <c r="O886" s="4" t="s">
        <v>12942</v>
      </c>
      <c r="P886" s="88" t="s">
        <v>3581</v>
      </c>
      <c r="Q886" s="4" t="s">
        <v>179</v>
      </c>
      <c r="R886" s="88">
        <v>3</v>
      </c>
      <c r="S886" s="4" t="s">
        <v>972</v>
      </c>
      <c r="T886" s="66" t="str">
        <f t="shared" si="13"/>
        <v xml:space="preserve">3. Salud y bienestar </v>
      </c>
      <c r="U886" s="88" t="s">
        <v>349</v>
      </c>
      <c r="V886" s="4" t="s">
        <v>350</v>
      </c>
      <c r="W886" s="88" t="s">
        <v>528</v>
      </c>
      <c r="X886" s="4" t="s">
        <v>973</v>
      </c>
      <c r="Y886" s="88" t="s">
        <v>349</v>
      </c>
      <c r="Z886" s="4" t="s">
        <v>8726</v>
      </c>
      <c r="AA886" s="52" t="s">
        <v>15495</v>
      </c>
      <c r="AB886" s="3" t="s">
        <v>2545</v>
      </c>
      <c r="AC886" s="4" t="s">
        <v>2546</v>
      </c>
      <c r="AD886" s="4" t="s">
        <v>13051</v>
      </c>
      <c r="AE886" s="4" t="s">
        <v>13052</v>
      </c>
      <c r="AF886" s="4" t="s">
        <v>13053</v>
      </c>
      <c r="AG886" s="4" t="s">
        <v>13054</v>
      </c>
      <c r="AH886" s="8">
        <v>1</v>
      </c>
      <c r="AI886" s="4" t="s">
        <v>13055</v>
      </c>
      <c r="AJ886" s="4" t="s">
        <v>13056</v>
      </c>
      <c r="AK886" s="4" t="s">
        <v>59</v>
      </c>
      <c r="AL886" s="4" t="s">
        <v>12984</v>
      </c>
      <c r="AM886" s="9">
        <v>0.25</v>
      </c>
      <c r="AN886" s="9">
        <v>0.5</v>
      </c>
      <c r="AO886" s="9">
        <v>0.75</v>
      </c>
      <c r="AP886" s="9">
        <v>1</v>
      </c>
      <c r="AQ886" s="3" t="s">
        <v>13057</v>
      </c>
      <c r="AR886" s="5" t="s">
        <v>13058</v>
      </c>
      <c r="AS886" s="5" t="s">
        <v>13059</v>
      </c>
      <c r="AT886" s="4" t="s">
        <v>12988</v>
      </c>
      <c r="AU886" s="4" t="s">
        <v>12989</v>
      </c>
      <c r="AV886" s="4" t="s">
        <v>229</v>
      </c>
      <c r="AW886" s="4" t="s">
        <v>229</v>
      </c>
      <c r="AX886" s="4" t="s">
        <v>229</v>
      </c>
      <c r="AY886" s="4" t="s">
        <v>229</v>
      </c>
      <c r="AZ886" s="4" t="s">
        <v>229</v>
      </c>
      <c r="BA886" s="4" t="s">
        <v>229</v>
      </c>
      <c r="BB886" s="4" t="s">
        <v>229</v>
      </c>
      <c r="BC886" s="4" t="s">
        <v>229</v>
      </c>
      <c r="BD886" s="4" t="s">
        <v>229</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W886" t="s">
        <v>13060</v>
      </c>
      <c r="BY886" s="67">
        <v>28974674</v>
      </c>
    </row>
    <row r="887" spans="1:200" ht="15.75" hidden="1">
      <c r="A887" s="49" t="str">
        <f>B887&amp;COUNTIF($B$3:B887,B887)</f>
        <v>26PDSP3</v>
      </c>
      <c r="B887" s="3" t="s">
        <v>12970</v>
      </c>
      <c r="C887" s="4" t="s">
        <v>12971</v>
      </c>
      <c r="D887" s="4" t="s">
        <v>12972</v>
      </c>
      <c r="E887" s="4" t="s">
        <v>12973</v>
      </c>
      <c r="F887" s="4" t="s">
        <v>12974</v>
      </c>
      <c r="G887" s="4" t="s">
        <v>12975</v>
      </c>
      <c r="H887" s="3" t="s">
        <v>13029</v>
      </c>
      <c r="I887" s="4" t="s">
        <v>13030</v>
      </c>
      <c r="J887" s="4" t="s">
        <v>13031</v>
      </c>
      <c r="K887" s="5" t="s">
        <v>13032</v>
      </c>
      <c r="L887" s="6">
        <v>2</v>
      </c>
      <c r="M887" s="5" t="s">
        <v>22</v>
      </c>
      <c r="N887" s="88" t="s">
        <v>497</v>
      </c>
      <c r="O887" s="5" t="s">
        <v>12942</v>
      </c>
      <c r="P887" s="88" t="s">
        <v>3581</v>
      </c>
      <c r="Q887" s="5" t="s">
        <v>179</v>
      </c>
      <c r="R887" s="88">
        <v>3</v>
      </c>
      <c r="S887" s="4" t="s">
        <v>972</v>
      </c>
      <c r="T887" s="66" t="str">
        <f t="shared" si="13"/>
        <v xml:space="preserve">3. Salud y bienestar </v>
      </c>
      <c r="U887" s="88" t="s">
        <v>349</v>
      </c>
      <c r="V887" s="4" t="s">
        <v>350</v>
      </c>
      <c r="W887" s="88" t="s">
        <v>528</v>
      </c>
      <c r="X887" s="4" t="s">
        <v>973</v>
      </c>
      <c r="Y887" s="88" t="s">
        <v>349</v>
      </c>
      <c r="Z887" s="4" t="s">
        <v>8726</v>
      </c>
      <c r="AA887" s="52" t="s">
        <v>15495</v>
      </c>
      <c r="AB887" s="3" t="s">
        <v>975</v>
      </c>
      <c r="AC887" s="4" t="s">
        <v>976</v>
      </c>
      <c r="AD887" s="4" t="s">
        <v>13033</v>
      </c>
      <c r="AE887" s="4" t="s">
        <v>13034</v>
      </c>
      <c r="AF887" s="4" t="s">
        <v>13035</v>
      </c>
      <c r="AG887" s="4" t="s">
        <v>13036</v>
      </c>
      <c r="AH887" s="8">
        <v>1</v>
      </c>
      <c r="AI887" s="4" t="s">
        <v>13037</v>
      </c>
      <c r="AJ887" s="4" t="s">
        <v>13038</v>
      </c>
      <c r="AK887" s="4" t="s">
        <v>59</v>
      </c>
      <c r="AL887" s="4" t="s">
        <v>13039</v>
      </c>
      <c r="AM887" s="9">
        <v>0.19</v>
      </c>
      <c r="AN887" s="9">
        <v>0.37</v>
      </c>
      <c r="AO887" s="9">
        <v>0.54</v>
      </c>
      <c r="AP887" s="9">
        <v>1</v>
      </c>
      <c r="AQ887" s="6">
        <v>11353578</v>
      </c>
      <c r="AR887" s="5" t="s">
        <v>13040</v>
      </c>
      <c r="AS887" s="5" t="s">
        <v>13041</v>
      </c>
      <c r="AT887" s="4" t="s">
        <v>13042</v>
      </c>
      <c r="AU887" s="4" t="s">
        <v>13043</v>
      </c>
      <c r="AV887" s="4" t="s">
        <v>13044</v>
      </c>
      <c r="AW887" s="4" t="s">
        <v>13045</v>
      </c>
      <c r="AX887" s="4" t="s">
        <v>13046</v>
      </c>
      <c r="AY887" s="4" t="s">
        <v>13047</v>
      </c>
      <c r="AZ887" s="4" t="s">
        <v>12988</v>
      </c>
      <c r="BA887" s="4" t="s">
        <v>13048</v>
      </c>
      <c r="BB887" s="4" t="s">
        <v>229</v>
      </c>
      <c r="BC887" s="4" t="s">
        <v>229</v>
      </c>
      <c r="BD887" s="4" t="s">
        <v>229</v>
      </c>
      <c r="BE887" s="4" t="s">
        <v>229</v>
      </c>
      <c r="BF887" s="4" t="s">
        <v>229</v>
      </c>
      <c r="BG887" s="4" t="s">
        <v>229</v>
      </c>
      <c r="BH887" s="4" t="s">
        <v>229</v>
      </c>
      <c r="BI887" s="4" t="s">
        <v>229</v>
      </c>
      <c r="BJ887" s="4" t="s">
        <v>229</v>
      </c>
      <c r="BK887" s="4" t="s">
        <v>229</v>
      </c>
      <c r="BL887" s="4" t="s">
        <v>229</v>
      </c>
      <c r="BM887" s="4" t="s">
        <v>229</v>
      </c>
      <c r="BN887" s="4" t="s">
        <v>229</v>
      </c>
      <c r="BO887" s="4" t="s">
        <v>229</v>
      </c>
      <c r="BP887" s="4" t="s">
        <v>229</v>
      </c>
      <c r="BQ887" s="4" t="s">
        <v>229</v>
      </c>
      <c r="BR887" s="4" t="s">
        <v>229</v>
      </c>
      <c r="BS887" s="4" t="s">
        <v>229</v>
      </c>
      <c r="BT887" s="4" t="s">
        <v>229</v>
      </c>
      <c r="BU887" s="4" t="s">
        <v>229</v>
      </c>
      <c r="BV887" s="4" t="s">
        <v>229</v>
      </c>
      <c r="BW887" s="15"/>
      <c r="BX887" s="15"/>
      <c r="BY887" s="67">
        <v>1078641482</v>
      </c>
    </row>
    <row r="888" spans="1:200" ht="15.75" hidden="1">
      <c r="A888" s="49" t="str">
        <f>B888&amp;COUNTIF($B$3:B888,B888)</f>
        <v>26PDSP4</v>
      </c>
      <c r="B888" s="3" t="s">
        <v>12970</v>
      </c>
      <c r="C888" s="4" t="s">
        <v>12971</v>
      </c>
      <c r="D888" s="4" t="s">
        <v>12972</v>
      </c>
      <c r="E888" s="4" t="s">
        <v>12973</v>
      </c>
      <c r="F888" s="4" t="s">
        <v>12974</v>
      </c>
      <c r="G888" s="4" t="s">
        <v>12975</v>
      </c>
      <c r="H888" s="3" t="s">
        <v>14</v>
      </c>
      <c r="I888" s="4" t="s">
        <v>16</v>
      </c>
      <c r="J888" s="4" t="s">
        <v>13021</v>
      </c>
      <c r="K888" s="5" t="s">
        <v>13022</v>
      </c>
      <c r="L888" s="6">
        <v>2</v>
      </c>
      <c r="M888" s="5" t="s">
        <v>22</v>
      </c>
      <c r="N888" s="88" t="s">
        <v>497</v>
      </c>
      <c r="O888" s="4" t="s">
        <v>137</v>
      </c>
      <c r="P888" s="88" t="s">
        <v>3581</v>
      </c>
      <c r="Q888" s="4" t="s">
        <v>179</v>
      </c>
      <c r="R888" s="88" t="s">
        <v>528</v>
      </c>
      <c r="S888" s="4" t="s">
        <v>972</v>
      </c>
      <c r="T888" s="66" t="str">
        <f t="shared" si="13"/>
        <v xml:space="preserve">3. Salud y bienestar </v>
      </c>
      <c r="U888" s="88" t="s">
        <v>349</v>
      </c>
      <c r="V888" s="4" t="s">
        <v>350</v>
      </c>
      <c r="W888" s="88" t="s">
        <v>528</v>
      </c>
      <c r="X888" s="4" t="s">
        <v>973</v>
      </c>
      <c r="Y888" s="88" t="s">
        <v>349</v>
      </c>
      <c r="Z888" s="4" t="s">
        <v>8726</v>
      </c>
      <c r="AA888" s="52" t="s">
        <v>15495</v>
      </c>
      <c r="AB888" s="3" t="s">
        <v>42</v>
      </c>
      <c r="AC888" s="4" t="s">
        <v>44</v>
      </c>
      <c r="AD888" s="4" t="s">
        <v>13023</v>
      </c>
      <c r="AE888" s="4" t="s">
        <v>13024</v>
      </c>
      <c r="AF888" s="4" t="s">
        <v>13025</v>
      </c>
      <c r="AG888" s="4" t="s">
        <v>13006</v>
      </c>
      <c r="AH888" s="8">
        <v>1</v>
      </c>
      <c r="AI888" s="4" t="s">
        <v>13026</v>
      </c>
      <c r="AJ888" s="4" t="s">
        <v>11829</v>
      </c>
      <c r="AK888" s="4" t="s">
        <v>59</v>
      </c>
      <c r="AL888" s="4" t="s">
        <v>13027</v>
      </c>
      <c r="AM888" s="9">
        <v>0.25</v>
      </c>
      <c r="AN888" s="9">
        <v>0.5</v>
      </c>
      <c r="AO888" s="9">
        <v>0.75</v>
      </c>
      <c r="AP888" s="9">
        <v>1</v>
      </c>
      <c r="AQ888" s="6">
        <v>1.05</v>
      </c>
      <c r="AR888" s="5" t="s">
        <v>13028</v>
      </c>
      <c r="AS888" s="5" t="s">
        <v>11835</v>
      </c>
      <c r="AT888" s="4" t="s">
        <v>13012</v>
      </c>
      <c r="AU888" s="4" t="s">
        <v>6563</v>
      </c>
      <c r="AV888" s="4" t="s">
        <v>229</v>
      </c>
      <c r="AW888" s="4" t="s">
        <v>229</v>
      </c>
      <c r="AX888" s="4" t="s">
        <v>229</v>
      </c>
      <c r="AY888" s="4" t="s">
        <v>229</v>
      </c>
      <c r="AZ888" s="4" t="s">
        <v>229</v>
      </c>
      <c r="BA888" s="4" t="s">
        <v>229</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7">
        <v>4946767073</v>
      </c>
    </row>
    <row r="889" spans="1:200" ht="15.75" hidden="1">
      <c r="A889" s="49" t="str">
        <f>B889&amp;COUNTIF($B$3:B889,B889)</f>
        <v>26PDSP5</v>
      </c>
      <c r="B889" s="3" t="s">
        <v>12970</v>
      </c>
      <c r="C889" s="4" t="s">
        <v>12971</v>
      </c>
      <c r="D889" s="4" t="s">
        <v>12972</v>
      </c>
      <c r="E889" s="4" t="s">
        <v>12973</v>
      </c>
      <c r="F889" s="4" t="s">
        <v>12974</v>
      </c>
      <c r="G889" s="4" t="s">
        <v>12975</v>
      </c>
      <c r="H889" s="3" t="s">
        <v>231</v>
      </c>
      <c r="I889" s="4" t="s">
        <v>232</v>
      </c>
      <c r="J889" s="4" t="s">
        <v>13013</v>
      </c>
      <c r="K889" s="5" t="s">
        <v>13014</v>
      </c>
      <c r="L889" s="6">
        <v>2</v>
      </c>
      <c r="M889" s="5" t="s">
        <v>22</v>
      </c>
      <c r="N889" s="88" t="s">
        <v>349</v>
      </c>
      <c r="O889" s="5" t="s">
        <v>25</v>
      </c>
      <c r="P889" s="88" t="s">
        <v>497</v>
      </c>
      <c r="Q889" s="5" t="s">
        <v>28</v>
      </c>
      <c r="R889" s="88">
        <v>16</v>
      </c>
      <c r="S889" s="4" t="s">
        <v>31</v>
      </c>
      <c r="T889" s="66" t="str">
        <f t="shared" si="13"/>
        <v>16. Paz, justicia e instituciones sólidas</v>
      </c>
      <c r="U889" s="88" t="s">
        <v>497</v>
      </c>
      <c r="V889" s="4" t="s">
        <v>34</v>
      </c>
      <c r="W889" s="88" t="s">
        <v>3581</v>
      </c>
      <c r="X889" s="4" t="s">
        <v>235</v>
      </c>
      <c r="Y889" s="88" t="s">
        <v>349</v>
      </c>
      <c r="Z889" s="4" t="s">
        <v>236</v>
      </c>
      <c r="AA889" s="52" t="s">
        <v>15449</v>
      </c>
      <c r="AB889" s="3" t="s">
        <v>237</v>
      </c>
      <c r="AC889" s="4" t="s">
        <v>238</v>
      </c>
      <c r="AD889" s="4" t="s">
        <v>12777</v>
      </c>
      <c r="AE889" s="4" t="s">
        <v>13015</v>
      </c>
      <c r="AF889" s="4" t="s">
        <v>13016</v>
      </c>
      <c r="AG889" s="4" t="s">
        <v>13017</v>
      </c>
      <c r="AH889" s="8">
        <v>1</v>
      </c>
      <c r="AI889" s="4" t="s">
        <v>13018</v>
      </c>
      <c r="AJ889" s="4" t="s">
        <v>12545</v>
      </c>
      <c r="AK889" s="4" t="s">
        <v>59</v>
      </c>
      <c r="AL889" s="4" t="s">
        <v>13019</v>
      </c>
      <c r="AM889" s="8">
        <v>0</v>
      </c>
      <c r="AN889" s="9">
        <v>0.25</v>
      </c>
      <c r="AO889" s="9">
        <v>0.5</v>
      </c>
      <c r="AP889" s="9">
        <v>1</v>
      </c>
      <c r="AQ889" s="6">
        <v>5</v>
      </c>
      <c r="AR889" s="5" t="s">
        <v>13020</v>
      </c>
      <c r="AS889" s="5" t="s">
        <v>12548</v>
      </c>
      <c r="AT889" s="4" t="s">
        <v>13012</v>
      </c>
      <c r="AU889" s="4" t="s">
        <v>6563</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7">
        <v>200000</v>
      </c>
    </row>
    <row r="890" spans="1:200" ht="15.75" hidden="1">
      <c r="A890" s="49" t="str">
        <f>B890&amp;COUNTIF($B$3:B890,B890)</f>
        <v>26PDSP6</v>
      </c>
      <c r="B890" s="3" t="s">
        <v>12970</v>
      </c>
      <c r="C890" s="4" t="s">
        <v>12971</v>
      </c>
      <c r="D890" s="4" t="s">
        <v>12972</v>
      </c>
      <c r="E890" s="4" t="s">
        <v>12973</v>
      </c>
      <c r="F890" s="4" t="s">
        <v>12974</v>
      </c>
      <c r="G890" s="4" t="s">
        <v>12975</v>
      </c>
      <c r="H890" s="3" t="s">
        <v>248</v>
      </c>
      <c r="I890" s="4" t="s">
        <v>249</v>
      </c>
      <c r="J890" s="4" t="s">
        <v>13001</v>
      </c>
      <c r="K890" s="5" t="s">
        <v>13002</v>
      </c>
      <c r="L890" s="6">
        <v>2</v>
      </c>
      <c r="M890" s="5" t="s">
        <v>22</v>
      </c>
      <c r="N890" s="88" t="s">
        <v>497</v>
      </c>
      <c r="O890" s="4" t="s">
        <v>137</v>
      </c>
      <c r="P890" s="88" t="s">
        <v>528</v>
      </c>
      <c r="Q890" s="4" t="s">
        <v>175</v>
      </c>
      <c r="R890" s="88">
        <v>16</v>
      </c>
      <c r="S890" s="4" t="s">
        <v>31</v>
      </c>
      <c r="T890" s="66" t="str">
        <f t="shared" si="13"/>
        <v>16. Paz, justicia e instituciones sólidas</v>
      </c>
      <c r="U890" s="88" t="s">
        <v>528</v>
      </c>
      <c r="V890" s="4" t="s">
        <v>34</v>
      </c>
      <c r="W890" s="88" t="s">
        <v>4738</v>
      </c>
      <c r="X890" s="4" t="s">
        <v>37</v>
      </c>
      <c r="Y890" s="88" t="s">
        <v>528</v>
      </c>
      <c r="Z890" s="4" t="s">
        <v>252</v>
      </c>
      <c r="AA890" s="52" t="s">
        <v>15486</v>
      </c>
      <c r="AB890" s="3" t="s">
        <v>253</v>
      </c>
      <c r="AC890" s="4" t="s">
        <v>254</v>
      </c>
      <c r="AD890" s="4" t="s">
        <v>13003</v>
      </c>
      <c r="AE890" s="4" t="s">
        <v>13004</v>
      </c>
      <c r="AF890" s="4" t="s">
        <v>13005</v>
      </c>
      <c r="AG890" s="4" t="s">
        <v>13006</v>
      </c>
      <c r="AH890" s="3">
        <v>2075</v>
      </c>
      <c r="AI890" s="4" t="s">
        <v>13007</v>
      </c>
      <c r="AJ890" s="4" t="s">
        <v>13008</v>
      </c>
      <c r="AK890" s="4" t="s">
        <v>403</v>
      </c>
      <c r="AL890" s="4" t="s">
        <v>13009</v>
      </c>
      <c r="AM890" s="3">
        <v>100</v>
      </c>
      <c r="AN890" s="3">
        <v>1088</v>
      </c>
      <c r="AO890" s="3">
        <v>1988</v>
      </c>
      <c r="AP890" s="3">
        <v>2075</v>
      </c>
      <c r="AQ890" s="6">
        <v>4150</v>
      </c>
      <c r="AR890" s="5" t="s">
        <v>13010</v>
      </c>
      <c r="AS890" s="5" t="s">
        <v>13011</v>
      </c>
      <c r="AT890" s="4" t="s">
        <v>13012</v>
      </c>
      <c r="AU890" s="4" t="s">
        <v>6563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7">
        <v>1945500</v>
      </c>
      <c r="BZ890" s="15"/>
      <c r="DK890" s="15"/>
      <c r="DL890" s="15"/>
      <c r="DM890" s="15"/>
      <c r="DN890" s="15"/>
      <c r="GR890" s="15"/>
    </row>
    <row r="891" spans="1:200" ht="15.75" hidden="1">
      <c r="A891" s="49" t="str">
        <f>B891&amp;COUNTIF($B$3:B891,B891)</f>
        <v>26PDSP7</v>
      </c>
      <c r="B891" s="3" t="s">
        <v>12970</v>
      </c>
      <c r="C891" s="4" t="s">
        <v>12971</v>
      </c>
      <c r="D891" s="4" t="s">
        <v>12972</v>
      </c>
      <c r="E891" s="4" t="s">
        <v>12973</v>
      </c>
      <c r="F891" s="4" t="s">
        <v>12974</v>
      </c>
      <c r="G891" s="4" t="s">
        <v>12975</v>
      </c>
      <c r="H891" s="3" t="s">
        <v>263</v>
      </c>
      <c r="I891" s="4" t="s">
        <v>264</v>
      </c>
      <c r="J891" s="4" t="s">
        <v>12990</v>
      </c>
      <c r="K891" s="5" t="s">
        <v>12991</v>
      </c>
      <c r="L891" s="6">
        <v>2</v>
      </c>
      <c r="M891" s="5" t="s">
        <v>22</v>
      </c>
      <c r="N891" s="88" t="s">
        <v>497</v>
      </c>
      <c r="O891" s="5" t="s">
        <v>12942</v>
      </c>
      <c r="P891" s="88" t="s">
        <v>3581</v>
      </c>
      <c r="Q891" s="5" t="s">
        <v>179</v>
      </c>
      <c r="R891" s="88">
        <v>5</v>
      </c>
      <c r="S891" s="4" t="s">
        <v>268</v>
      </c>
      <c r="T891" s="66" t="str">
        <f t="shared" si="13"/>
        <v xml:space="preserve">5. Igualdad de género </v>
      </c>
      <c r="U891" s="88" t="s">
        <v>497</v>
      </c>
      <c r="V891" s="4" t="s">
        <v>34</v>
      </c>
      <c r="W891" s="88" t="s">
        <v>349</v>
      </c>
      <c r="X891" s="4" t="s">
        <v>269</v>
      </c>
      <c r="Y891" s="88" t="s">
        <v>840</v>
      </c>
      <c r="Z891" s="4" t="s">
        <v>270</v>
      </c>
      <c r="AA891" s="52" t="s">
        <v>15450</v>
      </c>
      <c r="AB891" s="3" t="s">
        <v>271</v>
      </c>
      <c r="AC891" s="4" t="s">
        <v>272</v>
      </c>
      <c r="AD891" s="4" t="s">
        <v>12992</v>
      </c>
      <c r="AE891" s="4" t="s">
        <v>12993</v>
      </c>
      <c r="AF891" s="4" t="s">
        <v>12994</v>
      </c>
      <c r="AG891" s="4" t="s">
        <v>12995</v>
      </c>
      <c r="AH891" s="8">
        <v>1</v>
      </c>
      <c r="AI891" s="4" t="s">
        <v>12996</v>
      </c>
      <c r="AJ891" s="4" t="s">
        <v>12997</v>
      </c>
      <c r="AK891" s="4" t="s">
        <v>59</v>
      </c>
      <c r="AL891" s="4" t="s">
        <v>12984</v>
      </c>
      <c r="AM891" s="9">
        <v>0.20799999999999999</v>
      </c>
      <c r="AN891" s="9">
        <v>0.5</v>
      </c>
      <c r="AO891" s="9">
        <v>0.79100000000000004</v>
      </c>
      <c r="AP891" s="9">
        <v>1</v>
      </c>
      <c r="AQ891" s="3" t="s">
        <v>12998</v>
      </c>
      <c r="AR891" s="5" t="s">
        <v>12999</v>
      </c>
      <c r="AS891" s="5" t="s">
        <v>13000</v>
      </c>
      <c r="AT891" s="4" t="s">
        <v>12988</v>
      </c>
      <c r="AU891" s="4" t="s">
        <v>12989</v>
      </c>
      <c r="AV891" s="4" t="s">
        <v>229</v>
      </c>
      <c r="AW891" s="4" t="s">
        <v>229</v>
      </c>
      <c r="AX891" s="4" t="s">
        <v>229</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7">
        <v>8718000</v>
      </c>
    </row>
    <row r="892" spans="1:200" ht="15.75" hidden="1">
      <c r="A892" s="49" t="str">
        <f>B892&amp;COUNTIF($B$3:B892,B892)</f>
        <v>26PDSP8</v>
      </c>
      <c r="B892" s="3" t="s">
        <v>12970</v>
      </c>
      <c r="C892" s="4" t="s">
        <v>12971</v>
      </c>
      <c r="D892" s="4" t="s">
        <v>12972</v>
      </c>
      <c r="E892" s="4" t="s">
        <v>12973</v>
      </c>
      <c r="F892" s="4" t="s">
        <v>12974</v>
      </c>
      <c r="G892" s="4" t="s">
        <v>12975</v>
      </c>
      <c r="H892" s="3" t="s">
        <v>282</v>
      </c>
      <c r="I892" s="4" t="s">
        <v>283</v>
      </c>
      <c r="J892" s="4" t="s">
        <v>12976</v>
      </c>
      <c r="K892" s="5" t="s">
        <v>12977</v>
      </c>
      <c r="L892" s="6">
        <v>2</v>
      </c>
      <c r="M892" s="5" t="s">
        <v>22</v>
      </c>
      <c r="N892" s="88" t="s">
        <v>497</v>
      </c>
      <c r="O892" s="4" t="s">
        <v>12942</v>
      </c>
      <c r="P892" s="88" t="s">
        <v>3581</v>
      </c>
      <c r="Q892" s="4" t="s">
        <v>179</v>
      </c>
      <c r="R892" s="88">
        <v>10</v>
      </c>
      <c r="S892" s="4" t="s">
        <v>286</v>
      </c>
      <c r="T892" s="66" t="str">
        <f t="shared" si="13"/>
        <v xml:space="preserve">10. Reducción de las desigualdades </v>
      </c>
      <c r="U892" s="88" t="s">
        <v>497</v>
      </c>
      <c r="V892" s="4" t="s">
        <v>34</v>
      </c>
      <c r="W892" s="88" t="s">
        <v>349</v>
      </c>
      <c r="X892" s="4" t="s">
        <v>269</v>
      </c>
      <c r="Y892" s="88" t="s">
        <v>840</v>
      </c>
      <c r="Z892" s="4" t="s">
        <v>270</v>
      </c>
      <c r="AA892" s="52" t="s">
        <v>15450</v>
      </c>
      <c r="AB892" s="3" t="s">
        <v>287</v>
      </c>
      <c r="AC892" s="4" t="s">
        <v>288</v>
      </c>
      <c r="AD892" s="4" t="s">
        <v>12978</v>
      </c>
      <c r="AE892" s="4" t="s">
        <v>12979</v>
      </c>
      <c r="AF892" s="4" t="s">
        <v>12980</v>
      </c>
      <c r="AG892" s="4" t="s">
        <v>12981</v>
      </c>
      <c r="AH892" s="8">
        <v>1</v>
      </c>
      <c r="AI892" s="4" t="s">
        <v>12982</v>
      </c>
      <c r="AJ892" s="4" t="s">
        <v>12983</v>
      </c>
      <c r="AK892" s="4" t="s">
        <v>59</v>
      </c>
      <c r="AL892" s="4" t="s">
        <v>12984</v>
      </c>
      <c r="AM892" s="9">
        <v>0.19</v>
      </c>
      <c r="AN892" s="9">
        <v>0.5</v>
      </c>
      <c r="AO892" s="9">
        <v>0.81</v>
      </c>
      <c r="AP892" s="9">
        <v>1</v>
      </c>
      <c r="AQ892" s="3" t="s">
        <v>12985</v>
      </c>
      <c r="AR892" s="5" t="s">
        <v>12986</v>
      </c>
      <c r="AS892" s="5" t="s">
        <v>12987</v>
      </c>
      <c r="AT892" s="4" t="s">
        <v>12988</v>
      </c>
      <c r="AU892" s="4" t="s">
        <v>12989</v>
      </c>
      <c r="AV892" s="4" t="s">
        <v>229</v>
      </c>
      <c r="AW892" s="4" t="s">
        <v>229</v>
      </c>
      <c r="AX892" s="4" t="s">
        <v>229</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4" t="s">
        <v>229</v>
      </c>
      <c r="BU892" s="4" t="s">
        <v>229</v>
      </c>
      <c r="BV892" s="4" t="s">
        <v>229</v>
      </c>
      <c r="BY892" s="67">
        <v>1650000</v>
      </c>
    </row>
    <row r="893" spans="1:200" ht="15.75" hidden="1">
      <c r="A893" s="49" t="str">
        <f>B893&amp;COUNTIF($B$3:B893,B893)</f>
        <v>26PDSP9</v>
      </c>
      <c r="B893" s="3" t="s">
        <v>12970</v>
      </c>
      <c r="C893" s="4" t="s">
        <v>13075</v>
      </c>
      <c r="D893" s="4" t="s">
        <v>12972</v>
      </c>
      <c r="E893" s="4" t="s">
        <v>12973</v>
      </c>
      <c r="F893" s="4" t="s">
        <v>12974</v>
      </c>
      <c r="G893" s="4" t="s">
        <v>12975</v>
      </c>
      <c r="H893" s="3" t="s">
        <v>345</v>
      </c>
      <c r="I893" s="4" t="s">
        <v>346</v>
      </c>
      <c r="J893" s="4" t="s">
        <v>347</v>
      </c>
      <c r="K893" s="5" t="s">
        <v>13076</v>
      </c>
      <c r="L893" s="6">
        <v>2</v>
      </c>
      <c r="M893" s="5" t="s">
        <v>22</v>
      </c>
      <c r="N893" s="88" t="s">
        <v>497</v>
      </c>
      <c r="O893" s="4" t="s">
        <v>12942</v>
      </c>
      <c r="P893" s="88" t="s">
        <v>3581</v>
      </c>
      <c r="Q893" s="4" t="s">
        <v>179</v>
      </c>
      <c r="R893" s="88" t="s">
        <v>1593</v>
      </c>
      <c r="S893" s="4" t="s">
        <v>286</v>
      </c>
      <c r="T893" s="66" t="str">
        <f t="shared" si="13"/>
        <v xml:space="preserve">10. Reducción de las desigualdades </v>
      </c>
      <c r="U893" s="88" t="s">
        <v>349</v>
      </c>
      <c r="V893" s="4" t="s">
        <v>350</v>
      </c>
      <c r="W893" s="88" t="s">
        <v>351</v>
      </c>
      <c r="X893" s="4" t="s">
        <v>352</v>
      </c>
      <c r="Y893" s="88" t="s">
        <v>353</v>
      </c>
      <c r="Z893" s="4" t="s">
        <v>354</v>
      </c>
      <c r="AA893" s="52" t="s">
        <v>1351</v>
      </c>
      <c r="AB893" s="3" t="s">
        <v>2510</v>
      </c>
      <c r="AC893" s="4" t="s">
        <v>355</v>
      </c>
      <c r="AD893" s="4" t="s">
        <v>356</v>
      </c>
      <c r="AE893" s="4" t="s">
        <v>357</v>
      </c>
      <c r="AF893" s="4" t="s">
        <v>358</v>
      </c>
      <c r="AG893" s="4" t="s">
        <v>359</v>
      </c>
      <c r="AH893" s="8">
        <v>1</v>
      </c>
      <c r="AI893" s="4" t="s">
        <v>360</v>
      </c>
      <c r="AJ893" s="4" t="s">
        <v>361</v>
      </c>
      <c r="AK893" s="4" t="s">
        <v>59</v>
      </c>
      <c r="AL893" s="4" t="s">
        <v>362</v>
      </c>
      <c r="AM893" s="3">
        <v>0</v>
      </c>
      <c r="AN893" s="3">
        <v>0.5</v>
      </c>
      <c r="AO893" s="3">
        <v>1</v>
      </c>
      <c r="AP893" s="3">
        <v>1</v>
      </c>
      <c r="AQ893" s="3">
        <v>1</v>
      </c>
      <c r="AR893" s="4" t="s">
        <v>363</v>
      </c>
      <c r="AS893" s="4" t="s">
        <v>364</v>
      </c>
      <c r="AT893" s="4" t="s">
        <v>362</v>
      </c>
      <c r="AU893" s="4" t="s">
        <v>362</v>
      </c>
      <c r="AV893" s="49"/>
      <c r="AW893" s="49"/>
      <c r="AX893" s="49"/>
      <c r="AY893" s="49"/>
      <c r="AZ893" s="49"/>
      <c r="BA893" s="49"/>
      <c r="BB893" s="49"/>
      <c r="BC893" s="49"/>
      <c r="BD893" s="49"/>
      <c r="BE893" s="49"/>
      <c r="BF893" s="49"/>
      <c r="BG893" s="49"/>
      <c r="BH893" s="49"/>
      <c r="BI893" s="49"/>
      <c r="BJ893" s="49"/>
      <c r="BK893" s="49"/>
      <c r="BL893" s="49"/>
      <c r="BM893" s="49"/>
      <c r="BN893" s="49"/>
      <c r="BO893" s="49"/>
      <c r="BP893" s="49"/>
      <c r="BQ893" s="49"/>
      <c r="BR893" s="49"/>
      <c r="BS893" s="49"/>
      <c r="BT893" s="49"/>
      <c r="BU893" s="49"/>
      <c r="BV893" s="49"/>
      <c r="BY893" s="67">
        <v>200000</v>
      </c>
    </row>
    <row r="894" spans="1:200" ht="15.75" hidden="1">
      <c r="A894" s="49" t="str">
        <f>B894&amp;COUNTIF($B$3:B894,B894)</f>
        <v>27A000 1</v>
      </c>
      <c r="B894" s="3" t="s">
        <v>13077</v>
      </c>
      <c r="C894" s="4" t="s">
        <v>13078</v>
      </c>
      <c r="D894" s="4" t="s">
        <v>362</v>
      </c>
      <c r="E894" s="4" t="s">
        <v>362</v>
      </c>
      <c r="F894" s="4" t="s">
        <v>362</v>
      </c>
      <c r="G894" s="4" t="s">
        <v>362</v>
      </c>
      <c r="H894" s="3" t="s">
        <v>362</v>
      </c>
      <c r="I894" s="4" t="s">
        <v>362</v>
      </c>
      <c r="J894" s="4" t="s">
        <v>362</v>
      </c>
      <c r="K894" s="5" t="s">
        <v>13079</v>
      </c>
      <c r="L894" s="6">
        <v>5</v>
      </c>
      <c r="M894" s="5" t="s">
        <v>128</v>
      </c>
      <c r="N894" s="88">
        <v>2</v>
      </c>
      <c r="O894" s="5" t="s">
        <v>149</v>
      </c>
      <c r="P894" s="88">
        <v>2</v>
      </c>
      <c r="Q894" s="5" t="s">
        <v>204</v>
      </c>
      <c r="R894" s="88">
        <v>16</v>
      </c>
      <c r="S894" s="4" t="s">
        <v>31</v>
      </c>
      <c r="T894" s="66" t="str">
        <f t="shared" si="13"/>
        <v>16. Paz, justicia e instituciones sólidas</v>
      </c>
      <c r="U894" s="88" t="s">
        <v>497</v>
      </c>
      <c r="V894" s="4" t="s">
        <v>34</v>
      </c>
      <c r="W894" s="88" t="s">
        <v>349</v>
      </c>
      <c r="X894" s="4" t="s">
        <v>12330</v>
      </c>
      <c r="Y894" s="88" t="s">
        <v>497</v>
      </c>
      <c r="Z894" s="4" t="s">
        <v>12331</v>
      </c>
      <c r="AA894" s="52" t="s">
        <v>15462</v>
      </c>
      <c r="AB894" s="3" t="s">
        <v>13080</v>
      </c>
      <c r="AC894" s="4" t="s">
        <v>13081</v>
      </c>
      <c r="AD894" s="4" t="s">
        <v>362</v>
      </c>
      <c r="AE894" s="4" t="s">
        <v>362</v>
      </c>
      <c r="AF894" s="4" t="s">
        <v>362</v>
      </c>
      <c r="AG894" s="4" t="s">
        <v>362</v>
      </c>
      <c r="AH894" s="3" t="s">
        <v>362</v>
      </c>
      <c r="AI894" s="3" t="s">
        <v>362</v>
      </c>
      <c r="AJ894" s="3" t="s">
        <v>362</v>
      </c>
      <c r="AK894" s="3" t="s">
        <v>362</v>
      </c>
      <c r="AL894" s="3" t="s">
        <v>362</v>
      </c>
      <c r="AM894" s="8">
        <v>0</v>
      </c>
      <c r="AN894" s="8">
        <v>0</v>
      </c>
      <c r="AO894" s="8">
        <v>0</v>
      </c>
      <c r="AP894" s="8">
        <v>0</v>
      </c>
      <c r="AQ894" s="6">
        <v>0</v>
      </c>
      <c r="AR894" s="5" t="s">
        <v>362</v>
      </c>
      <c r="AS894" s="5" t="s">
        <v>362</v>
      </c>
      <c r="AT894" s="4" t="s">
        <v>362</v>
      </c>
      <c r="AU894" s="4" t="s">
        <v>362</v>
      </c>
      <c r="AV894" s="4" t="s">
        <v>229</v>
      </c>
      <c r="AW894" s="21" t="s">
        <v>229</v>
      </c>
      <c r="AX894" s="21" t="s">
        <v>229</v>
      </c>
      <c r="AY894" s="21" t="s">
        <v>229</v>
      </c>
      <c r="AZ894" s="21" t="s">
        <v>229</v>
      </c>
      <c r="BA894" s="21" t="s">
        <v>229</v>
      </c>
      <c r="BB894" s="21" t="s">
        <v>229</v>
      </c>
      <c r="BC894" s="21" t="s">
        <v>229</v>
      </c>
      <c r="BD894" s="21" t="s">
        <v>229</v>
      </c>
      <c r="BE894" s="21" t="s">
        <v>229</v>
      </c>
      <c r="BF894" s="21" t="s">
        <v>229</v>
      </c>
      <c r="BG894" s="21" t="s">
        <v>229</v>
      </c>
      <c r="BH894" s="21" t="s">
        <v>229</v>
      </c>
      <c r="BI894" s="21" t="s">
        <v>229</v>
      </c>
      <c r="BJ894" s="21" t="s">
        <v>229</v>
      </c>
      <c r="BK894" s="21" t="s">
        <v>229</v>
      </c>
      <c r="BL894" s="21" t="s">
        <v>229</v>
      </c>
      <c r="BM894" s="21" t="s">
        <v>229</v>
      </c>
      <c r="BN894" s="21" t="s">
        <v>229</v>
      </c>
      <c r="BO894" s="21" t="s">
        <v>229</v>
      </c>
      <c r="BP894" s="21" t="s">
        <v>229</v>
      </c>
      <c r="BQ894" s="21" t="s">
        <v>229</v>
      </c>
      <c r="BR894" s="21" t="s">
        <v>229</v>
      </c>
      <c r="BS894" s="21" t="s">
        <v>229</v>
      </c>
      <c r="BT894" s="21" t="s">
        <v>229</v>
      </c>
      <c r="BU894" s="21" t="s">
        <v>229</v>
      </c>
      <c r="BV894" s="21" t="s">
        <v>229</v>
      </c>
      <c r="BW894" s="22"/>
      <c r="BX894" s="22"/>
      <c r="BY894" s="67">
        <v>230069335</v>
      </c>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75" hidden="1">
      <c r="A895" s="49" t="str">
        <f>B895&amp;COUNTIF($B$3:B895,B895)</f>
        <v>29A0001</v>
      </c>
      <c r="B895" s="3" t="s">
        <v>13082</v>
      </c>
      <c r="C895" s="4" t="s">
        <v>13083</v>
      </c>
      <c r="D895" s="4" t="s">
        <v>362</v>
      </c>
      <c r="E895" s="4" t="s">
        <v>362</v>
      </c>
      <c r="F895" s="4" t="s">
        <v>362</v>
      </c>
      <c r="G895" s="4" t="s">
        <v>362</v>
      </c>
      <c r="H895" s="3" t="s">
        <v>362</v>
      </c>
      <c r="I895" s="4" t="s">
        <v>362</v>
      </c>
      <c r="J895" s="4" t="s">
        <v>362</v>
      </c>
      <c r="K895" s="5" t="s">
        <v>13084</v>
      </c>
      <c r="L895" s="6">
        <v>6</v>
      </c>
      <c r="M895" s="5" t="s">
        <v>129</v>
      </c>
      <c r="N895" s="88" t="s">
        <v>349</v>
      </c>
      <c r="O895" s="4" t="s">
        <v>152</v>
      </c>
      <c r="P895" s="88" t="s">
        <v>349</v>
      </c>
      <c r="Q895" s="4" t="s">
        <v>214</v>
      </c>
      <c r="R895" s="88">
        <v>16</v>
      </c>
      <c r="S895" s="4" t="s">
        <v>31</v>
      </c>
      <c r="T895" s="66" t="str">
        <f t="shared" si="13"/>
        <v>16. Paz, justicia e instituciones sólidas</v>
      </c>
      <c r="U895" s="88" t="s">
        <v>349</v>
      </c>
      <c r="V895" s="4" t="s">
        <v>7960</v>
      </c>
      <c r="W895" s="88" t="s">
        <v>498</v>
      </c>
      <c r="X895" s="4" t="s">
        <v>13085</v>
      </c>
      <c r="Y895" s="88" t="s">
        <v>528</v>
      </c>
      <c r="Z895" s="4" t="s">
        <v>694</v>
      </c>
      <c r="AA895" s="52" t="s">
        <v>15457</v>
      </c>
      <c r="AB895" s="3" t="s">
        <v>13086</v>
      </c>
      <c r="AC895" s="4" t="s">
        <v>13087</v>
      </c>
      <c r="AD895" s="4" t="s">
        <v>362</v>
      </c>
      <c r="AE895" s="4" t="s">
        <v>362</v>
      </c>
      <c r="AF895" s="4" t="s">
        <v>362</v>
      </c>
      <c r="AG895" s="4" t="s">
        <v>362</v>
      </c>
      <c r="AH895" s="3" t="s">
        <v>362</v>
      </c>
      <c r="AI895" s="3" t="s">
        <v>362</v>
      </c>
      <c r="AJ895" s="3" t="s">
        <v>362</v>
      </c>
      <c r="AK895" s="3" t="s">
        <v>362</v>
      </c>
      <c r="AL895" s="3" t="s">
        <v>362</v>
      </c>
      <c r="AM895" s="8">
        <v>0</v>
      </c>
      <c r="AN895" s="8">
        <v>0</v>
      </c>
      <c r="AO895" s="8">
        <v>0</v>
      </c>
      <c r="AP895" s="8">
        <v>0</v>
      </c>
      <c r="AQ895" s="6">
        <v>0</v>
      </c>
      <c r="AR895" s="5" t="s">
        <v>362</v>
      </c>
      <c r="AS895" s="5" t="s">
        <v>362</v>
      </c>
      <c r="AT895" s="4" t="s">
        <v>362</v>
      </c>
      <c r="AU895" s="4" t="s">
        <v>362</v>
      </c>
      <c r="AV895" s="4" t="s">
        <v>229</v>
      </c>
      <c r="AW895" s="21" t="s">
        <v>229</v>
      </c>
      <c r="AX895" s="21" t="s">
        <v>229</v>
      </c>
      <c r="AY895" s="21" t="s">
        <v>229</v>
      </c>
      <c r="AZ895" s="21" t="s">
        <v>229</v>
      </c>
      <c r="BA895" s="21" t="s">
        <v>229</v>
      </c>
      <c r="BB895" s="21" t="s">
        <v>229</v>
      </c>
      <c r="BC895" s="21" t="s">
        <v>229</v>
      </c>
      <c r="BD895" s="21" t="s">
        <v>229</v>
      </c>
      <c r="BE895" s="21" t="s">
        <v>229</v>
      </c>
      <c r="BF895" s="21" t="s">
        <v>229</v>
      </c>
      <c r="BG895" s="21" t="s">
        <v>229</v>
      </c>
      <c r="BH895" s="21" t="s">
        <v>229</v>
      </c>
      <c r="BI895" s="21" t="s">
        <v>229</v>
      </c>
      <c r="BJ895" s="21" t="s">
        <v>229</v>
      </c>
      <c r="BK895" s="21" t="s">
        <v>229</v>
      </c>
      <c r="BL895" s="21" t="s">
        <v>229</v>
      </c>
      <c r="BM895" s="21" t="s">
        <v>229</v>
      </c>
      <c r="BN895" s="21" t="s">
        <v>229</v>
      </c>
      <c r="BO895" s="21" t="s">
        <v>229</v>
      </c>
      <c r="BP895" s="21" t="s">
        <v>229</v>
      </c>
      <c r="BQ895" s="21" t="s">
        <v>229</v>
      </c>
      <c r="BR895" s="21" t="s">
        <v>229</v>
      </c>
      <c r="BS895" s="21" t="s">
        <v>229</v>
      </c>
      <c r="BT895" s="21" t="s">
        <v>229</v>
      </c>
      <c r="BU895" s="21" t="s">
        <v>229</v>
      </c>
      <c r="BV895" s="21" t="s">
        <v>229</v>
      </c>
      <c r="BW895" s="22"/>
      <c r="BX895" s="22"/>
      <c r="BY895" s="67">
        <v>1279385424</v>
      </c>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75" hidden="1">
      <c r="A896" s="49" t="str">
        <f>B896&amp;COUNTIF($B$3:B896,B896)</f>
        <v>31C0001</v>
      </c>
      <c r="B896" s="3" t="s">
        <v>13088</v>
      </c>
      <c r="C896" s="4" t="s">
        <v>13089</v>
      </c>
      <c r="D896" s="4" t="s">
        <v>13090</v>
      </c>
      <c r="E896" s="4" t="s">
        <v>13091</v>
      </c>
      <c r="F896" s="4" t="s">
        <v>13092</v>
      </c>
      <c r="G896" s="4" t="s">
        <v>13093</v>
      </c>
      <c r="H896" s="3" t="s">
        <v>13094</v>
      </c>
      <c r="I896" s="4" t="s">
        <v>13095</v>
      </c>
      <c r="J896" s="4" t="s">
        <v>13096</v>
      </c>
      <c r="K896" s="5" t="s">
        <v>13097</v>
      </c>
      <c r="L896" s="6">
        <v>4</v>
      </c>
      <c r="M896" s="5" t="s">
        <v>127</v>
      </c>
      <c r="N896" s="88">
        <v>5</v>
      </c>
      <c r="O896" s="5" t="s">
        <v>146</v>
      </c>
      <c r="P896" s="88">
        <v>0</v>
      </c>
      <c r="Q896" s="5" t="s">
        <v>146</v>
      </c>
      <c r="R896" s="88">
        <v>4</v>
      </c>
      <c r="S896" s="4" t="s">
        <v>1022</v>
      </c>
      <c r="T896" s="66" t="str">
        <f t="shared" si="13"/>
        <v>4. Educación de calidad</v>
      </c>
      <c r="U896" s="88" t="s">
        <v>349</v>
      </c>
      <c r="V896" s="4" t="s">
        <v>350</v>
      </c>
      <c r="W896" s="88" t="s">
        <v>840</v>
      </c>
      <c r="X896" s="4" t="s">
        <v>1039</v>
      </c>
      <c r="Y896" s="88" t="s">
        <v>349</v>
      </c>
      <c r="Z896" s="4" t="s">
        <v>1040</v>
      </c>
      <c r="AA896" s="52" t="s">
        <v>15468</v>
      </c>
      <c r="AB896" s="3" t="s">
        <v>1822</v>
      </c>
      <c r="AC896" s="4" t="s">
        <v>1823</v>
      </c>
      <c r="AD896" s="4" t="s">
        <v>13098</v>
      </c>
      <c r="AE896" s="4" t="s">
        <v>13099</v>
      </c>
      <c r="AF896" s="4" t="s">
        <v>13100</v>
      </c>
      <c r="AG896" s="4" t="s">
        <v>13101</v>
      </c>
      <c r="AH896" s="8">
        <v>1</v>
      </c>
      <c r="AI896" s="4" t="s">
        <v>13102</v>
      </c>
      <c r="AJ896" s="4" t="s">
        <v>13103</v>
      </c>
      <c r="AK896" s="4" t="s">
        <v>59</v>
      </c>
      <c r="AL896" s="4" t="s">
        <v>13104</v>
      </c>
      <c r="AM896" s="9">
        <v>0.2</v>
      </c>
      <c r="AN896" s="9">
        <v>0.4</v>
      </c>
      <c r="AO896" s="9">
        <v>0.6</v>
      </c>
      <c r="AP896" s="9">
        <v>1</v>
      </c>
      <c r="AQ896" s="3" t="s">
        <v>13105</v>
      </c>
      <c r="AR896" s="5" t="s">
        <v>13106</v>
      </c>
      <c r="AS896" s="5" t="s">
        <v>13107</v>
      </c>
      <c r="AT896" s="4" t="s">
        <v>13108</v>
      </c>
      <c r="AU896" s="4" t="s">
        <v>13109</v>
      </c>
      <c r="AV896" s="4" t="s">
        <v>13110</v>
      </c>
      <c r="AW896" s="4" t="s">
        <v>13108</v>
      </c>
      <c r="AX896" s="4" t="s">
        <v>13109</v>
      </c>
      <c r="AY896" s="4" t="s">
        <v>13111</v>
      </c>
      <c r="AZ896" s="4" t="s">
        <v>13108</v>
      </c>
      <c r="BA896" s="4" t="s">
        <v>13109</v>
      </c>
      <c r="BB896" s="4" t="s">
        <v>13112</v>
      </c>
      <c r="BC896" s="4" t="s">
        <v>13108</v>
      </c>
      <c r="BD896" s="4" t="s">
        <v>13109</v>
      </c>
      <c r="BE896" s="4" t="s">
        <v>13113</v>
      </c>
      <c r="BF896" s="4" t="s">
        <v>13108</v>
      </c>
      <c r="BG896" s="4" t="s">
        <v>13109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7">
        <v>8450592</v>
      </c>
    </row>
    <row r="897" spans="1:80" ht="15.75" hidden="1">
      <c r="A897" s="49" t="str">
        <f>B897&amp;COUNTIF($B$3:B897,B897)</f>
        <v>31C0002</v>
      </c>
      <c r="B897" s="3" t="s">
        <v>13088</v>
      </c>
      <c r="C897" s="4" t="s">
        <v>13089</v>
      </c>
      <c r="D897" s="4" t="s">
        <v>13090</v>
      </c>
      <c r="E897" s="4" t="s">
        <v>13091</v>
      </c>
      <c r="F897" s="4" t="s">
        <v>13092</v>
      </c>
      <c r="G897" s="4" t="s">
        <v>13093</v>
      </c>
      <c r="H897" s="3" t="s">
        <v>13114</v>
      </c>
      <c r="I897" s="4" t="s">
        <v>13115</v>
      </c>
      <c r="J897" s="4" t="s">
        <v>13116</v>
      </c>
      <c r="K897" s="5" t="s">
        <v>13117</v>
      </c>
      <c r="L897" s="6">
        <v>4</v>
      </c>
      <c r="M897" s="5" t="s">
        <v>127</v>
      </c>
      <c r="N897" s="88">
        <v>2</v>
      </c>
      <c r="O897" s="4" t="s">
        <v>143</v>
      </c>
      <c r="P897" s="88">
        <v>0</v>
      </c>
      <c r="Q897" s="4" t="s">
        <v>143</v>
      </c>
      <c r="R897" s="88">
        <v>11</v>
      </c>
      <c r="S897" s="4" t="s">
        <v>631</v>
      </c>
      <c r="T897" s="66" t="str">
        <f t="shared" si="13"/>
        <v>11. Ciudades y comunidades sostenibles</v>
      </c>
      <c r="U897" s="88" t="s">
        <v>497</v>
      </c>
      <c r="V897" s="4" t="s">
        <v>34</v>
      </c>
      <c r="W897" s="88" t="s">
        <v>528</v>
      </c>
      <c r="X897" s="4" t="s">
        <v>37</v>
      </c>
      <c r="Y897" s="88" t="s">
        <v>528</v>
      </c>
      <c r="Z897" s="4" t="s">
        <v>7190</v>
      </c>
      <c r="AA897" s="52" t="s">
        <v>15487</v>
      </c>
      <c r="AB897" s="3" t="s">
        <v>7245</v>
      </c>
      <c r="AC897" s="4" t="s">
        <v>7246</v>
      </c>
      <c r="AD897" s="4" t="s">
        <v>13118</v>
      </c>
      <c r="AE897" s="4" t="s">
        <v>7962</v>
      </c>
      <c r="AF897" s="4" t="s">
        <v>13119</v>
      </c>
      <c r="AG897" s="4" t="s">
        <v>13120</v>
      </c>
      <c r="AH897" s="8">
        <v>1</v>
      </c>
      <c r="AI897" s="4" t="s">
        <v>13121</v>
      </c>
      <c r="AJ897" s="4" t="s">
        <v>13122</v>
      </c>
      <c r="AK897" s="4" t="s">
        <v>59</v>
      </c>
      <c r="AL897" s="4" t="s">
        <v>13104</v>
      </c>
      <c r="AM897" s="9">
        <v>0.1</v>
      </c>
      <c r="AN897" s="9">
        <v>0.2</v>
      </c>
      <c r="AO897" s="9">
        <v>0.4</v>
      </c>
      <c r="AP897" s="9">
        <v>1</v>
      </c>
      <c r="AQ897" s="3" t="s">
        <v>1830</v>
      </c>
      <c r="AR897" s="5" t="s">
        <v>13123</v>
      </c>
      <c r="AS897" s="5" t="s">
        <v>13124</v>
      </c>
      <c r="AT897" s="4" t="s">
        <v>13125</v>
      </c>
      <c r="AU897" s="4" t="s">
        <v>13126</v>
      </c>
      <c r="AV897" s="4" t="s">
        <v>13127</v>
      </c>
      <c r="AW897" s="4" t="s">
        <v>13125</v>
      </c>
      <c r="AX897" s="4" t="s">
        <v>13126</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4" t="s">
        <v>229</v>
      </c>
      <c r="BU897" s="4" t="s">
        <v>229</v>
      </c>
      <c r="BV897" s="4" t="s">
        <v>13128</v>
      </c>
      <c r="BY897" s="67">
        <v>9373747</v>
      </c>
    </row>
    <row r="898" spans="1:80" ht="15.75" hidden="1">
      <c r="A898" s="49" t="str">
        <f>B898&amp;COUNTIF($B$3:B898,B898)</f>
        <v>31C0003</v>
      </c>
      <c r="B898" s="3" t="s">
        <v>13088</v>
      </c>
      <c r="C898" s="4" t="s">
        <v>13089</v>
      </c>
      <c r="D898" s="4" t="s">
        <v>13090</v>
      </c>
      <c r="E898" s="4" t="s">
        <v>13091</v>
      </c>
      <c r="F898" s="4" t="s">
        <v>13092</v>
      </c>
      <c r="G898" s="4" t="s">
        <v>13093</v>
      </c>
      <c r="H898" s="3" t="s">
        <v>13129</v>
      </c>
      <c r="I898" s="4" t="s">
        <v>13130</v>
      </c>
      <c r="J898" s="4" t="s">
        <v>13131</v>
      </c>
      <c r="K898" s="5" t="s">
        <v>13132</v>
      </c>
      <c r="L898" s="6">
        <v>4</v>
      </c>
      <c r="M898" s="5" t="s">
        <v>127</v>
      </c>
      <c r="N898" s="88">
        <v>5</v>
      </c>
      <c r="O898" s="5" t="s">
        <v>146</v>
      </c>
      <c r="P898" s="88">
        <v>0</v>
      </c>
      <c r="Q898" s="5" t="s">
        <v>146</v>
      </c>
      <c r="R898" s="88">
        <v>4</v>
      </c>
      <c r="S898" s="4" t="s">
        <v>1022</v>
      </c>
      <c r="T898" s="66" t="str">
        <f t="shared" si="13"/>
        <v>4. Educación de calidad</v>
      </c>
      <c r="U898" s="88" t="s">
        <v>349</v>
      </c>
      <c r="V898" s="4" t="s">
        <v>350</v>
      </c>
      <c r="W898" s="88" t="s">
        <v>840</v>
      </c>
      <c r="X898" s="4" t="s">
        <v>1039</v>
      </c>
      <c r="Y898" s="88" t="s">
        <v>349</v>
      </c>
      <c r="Z898" s="4" t="s">
        <v>1040</v>
      </c>
      <c r="AA898" s="52" t="s">
        <v>15468</v>
      </c>
      <c r="AB898" s="3" t="s">
        <v>13133</v>
      </c>
      <c r="AC898" s="4" t="s">
        <v>13134</v>
      </c>
      <c r="AD898" s="4" t="s">
        <v>13135</v>
      </c>
      <c r="AE898" s="4" t="s">
        <v>13136</v>
      </c>
      <c r="AF898" s="4" t="s">
        <v>13137</v>
      </c>
      <c r="AG898" s="4" t="s">
        <v>13138</v>
      </c>
      <c r="AH898" s="3">
        <v>1</v>
      </c>
      <c r="AI898" s="4" t="s">
        <v>13139</v>
      </c>
      <c r="AJ898" s="4" t="s">
        <v>13140</v>
      </c>
      <c r="AK898" s="4" t="s">
        <v>2651</v>
      </c>
      <c r="AL898" s="4" t="s">
        <v>13104</v>
      </c>
      <c r="AM898" s="3">
        <v>0.1</v>
      </c>
      <c r="AN898" s="3">
        <v>0.3</v>
      </c>
      <c r="AO898" s="3">
        <v>0.6</v>
      </c>
      <c r="AP898" s="3">
        <v>1</v>
      </c>
      <c r="AQ898" s="3" t="s">
        <v>13141</v>
      </c>
      <c r="AR898" s="5" t="s">
        <v>13142</v>
      </c>
      <c r="AS898" s="5" t="s">
        <v>13143</v>
      </c>
      <c r="AT898" s="4" t="s">
        <v>13144</v>
      </c>
      <c r="AU898" s="4" t="s">
        <v>13128</v>
      </c>
      <c r="AV898" s="4" t="s">
        <v>13145</v>
      </c>
      <c r="AW898" s="4" t="s">
        <v>13144</v>
      </c>
      <c r="AX898" s="4" t="s">
        <v>13128</v>
      </c>
      <c r="AY898" s="4" t="s">
        <v>13146</v>
      </c>
      <c r="AZ898" s="4" t="s">
        <v>13144</v>
      </c>
      <c r="BA898" s="4" t="s">
        <v>13128</v>
      </c>
      <c r="BB898" s="4" t="s">
        <v>13147</v>
      </c>
      <c r="BC898" s="4" t="s">
        <v>13144</v>
      </c>
      <c r="BD898" s="4" t="s">
        <v>13128</v>
      </c>
      <c r="BE898" s="4" t="s">
        <v>13148</v>
      </c>
      <c r="BF898" s="4" t="s">
        <v>13144</v>
      </c>
      <c r="BG898" s="4" t="s">
        <v>13128</v>
      </c>
      <c r="BH898" s="4" t="s">
        <v>13149</v>
      </c>
      <c r="BI898" s="4" t="s">
        <v>13144</v>
      </c>
      <c r="BJ898" s="4" t="s">
        <v>13128</v>
      </c>
      <c r="BK898" s="4" t="s">
        <v>13150</v>
      </c>
      <c r="BL898" s="4" t="s">
        <v>13144</v>
      </c>
      <c r="BM898" s="4" t="s">
        <v>13128</v>
      </c>
      <c r="BN898" s="4" t="s">
        <v>13151</v>
      </c>
      <c r="BO898" s="4" t="s">
        <v>13144</v>
      </c>
      <c r="BP898" s="4" t="s">
        <v>13128</v>
      </c>
      <c r="BQ898" s="4" t="s">
        <v>13152</v>
      </c>
      <c r="BR898" s="4" t="s">
        <v>13144</v>
      </c>
      <c r="BS898" s="4" t="s">
        <v>13128</v>
      </c>
      <c r="BT898" s="4" t="s">
        <v>13153</v>
      </c>
      <c r="BU898" s="4" t="s">
        <v>13144</v>
      </c>
      <c r="BV898" s="4" t="s">
        <v>229</v>
      </c>
      <c r="BY898" s="67">
        <v>10190522</v>
      </c>
      <c r="CB898" s="49"/>
    </row>
    <row r="899" spans="1:80" ht="15.75" hidden="1">
      <c r="A899" s="49" t="str">
        <f>B899&amp;COUNTIF($B$3:B899,B899)</f>
        <v>31C0004</v>
      </c>
      <c r="B899" s="3" t="s">
        <v>13088</v>
      </c>
      <c r="C899" s="4" t="s">
        <v>13089</v>
      </c>
      <c r="D899" s="4" t="s">
        <v>13090</v>
      </c>
      <c r="E899" s="4" t="s">
        <v>13091</v>
      </c>
      <c r="F899" s="4" t="s">
        <v>13092</v>
      </c>
      <c r="G899" s="4" t="s">
        <v>13093</v>
      </c>
      <c r="H899" s="3" t="s">
        <v>13154</v>
      </c>
      <c r="I899" s="4" t="s">
        <v>13155</v>
      </c>
      <c r="J899" s="4" t="s">
        <v>13156</v>
      </c>
      <c r="K899" s="5" t="s">
        <v>13157</v>
      </c>
      <c r="L899" s="6">
        <v>4</v>
      </c>
      <c r="M899" s="5" t="s">
        <v>127</v>
      </c>
      <c r="N899" s="88">
        <v>5</v>
      </c>
      <c r="O899" s="5" t="s">
        <v>146</v>
      </c>
      <c r="P899" s="88">
        <v>0</v>
      </c>
      <c r="Q899" s="5" t="s">
        <v>146</v>
      </c>
      <c r="R899" s="88">
        <v>4</v>
      </c>
      <c r="S899" s="4" t="s">
        <v>1022</v>
      </c>
      <c r="T899" s="66" t="str">
        <f t="shared" ref="T899:T962" si="14">R899&amp;". "&amp;S899</f>
        <v>4. Educación de calidad</v>
      </c>
      <c r="U899" s="88" t="s">
        <v>349</v>
      </c>
      <c r="V899" s="4" t="s">
        <v>350</v>
      </c>
      <c r="W899" s="88" t="s">
        <v>840</v>
      </c>
      <c r="X899" s="4" t="s">
        <v>1039</v>
      </c>
      <c r="Y899" s="88" t="s">
        <v>349</v>
      </c>
      <c r="Z899" s="4" t="s">
        <v>1040</v>
      </c>
      <c r="AA899" s="52" t="s">
        <v>15468</v>
      </c>
      <c r="AB899" s="3" t="s">
        <v>13158</v>
      </c>
      <c r="AC899" s="4" t="s">
        <v>13159</v>
      </c>
      <c r="AD899" s="4" t="s">
        <v>13160</v>
      </c>
      <c r="AE899" s="4" t="s">
        <v>13136</v>
      </c>
      <c r="AF899" s="4" t="s">
        <v>13161</v>
      </c>
      <c r="AG899" s="4" t="s">
        <v>13162</v>
      </c>
      <c r="AH899" s="3">
        <v>1</v>
      </c>
      <c r="AI899" s="4" t="s">
        <v>13163</v>
      </c>
      <c r="AJ899" s="4" t="s">
        <v>13164</v>
      </c>
      <c r="AK899" s="4" t="s">
        <v>2651</v>
      </c>
      <c r="AL899" s="4" t="s">
        <v>13104</v>
      </c>
      <c r="AM899" s="3">
        <v>0.1</v>
      </c>
      <c r="AN899" s="3">
        <v>0.3</v>
      </c>
      <c r="AO899" s="3">
        <v>0.6</v>
      </c>
      <c r="AP899" s="3">
        <v>1</v>
      </c>
      <c r="AQ899" s="3" t="s">
        <v>1830</v>
      </c>
      <c r="AR899" s="5" t="s">
        <v>13165</v>
      </c>
      <c r="AS899" s="5" t="s">
        <v>13166</v>
      </c>
      <c r="AT899" s="4" t="s">
        <v>13167</v>
      </c>
      <c r="AU899" s="4" t="s">
        <v>13168</v>
      </c>
      <c r="AV899" s="4" t="s">
        <v>13169</v>
      </c>
      <c r="AW899" s="4" t="s">
        <v>13170</v>
      </c>
      <c r="AX899" s="4" t="s">
        <v>13171</v>
      </c>
      <c r="AY899" s="4" t="s">
        <v>13172</v>
      </c>
      <c r="AZ899" s="4" t="s">
        <v>13173</v>
      </c>
      <c r="BA899" s="4" t="s">
        <v>13174</v>
      </c>
      <c r="BB899" s="4" t="s">
        <v>13175</v>
      </c>
      <c r="BC899" s="4" t="s">
        <v>13170</v>
      </c>
      <c r="BD899" s="4" t="s">
        <v>13171</v>
      </c>
      <c r="BE899" s="4" t="s">
        <v>13176</v>
      </c>
      <c r="BF899" s="4" t="s">
        <v>13177</v>
      </c>
      <c r="BG899" s="4" t="s">
        <v>13178</v>
      </c>
      <c r="BH899" s="4" t="s">
        <v>13179</v>
      </c>
      <c r="BI899" s="4" t="s">
        <v>13180</v>
      </c>
      <c r="BJ899" s="4" t="s">
        <v>13181</v>
      </c>
      <c r="BK899" s="4" t="s">
        <v>229</v>
      </c>
      <c r="BL899" s="4" t="s">
        <v>229</v>
      </c>
      <c r="BM899" s="4" t="s">
        <v>229</v>
      </c>
      <c r="BN899" s="4" t="s">
        <v>229</v>
      </c>
      <c r="BO899" s="4" t="s">
        <v>229</v>
      </c>
      <c r="BP899" s="4" t="s">
        <v>229</v>
      </c>
      <c r="BQ899" s="4" t="s">
        <v>229</v>
      </c>
      <c r="BR899" s="4" t="s">
        <v>229</v>
      </c>
      <c r="BS899" s="4" t="s">
        <v>229</v>
      </c>
      <c r="BT899" s="4" t="s">
        <v>229</v>
      </c>
      <c r="BU899" s="4" t="s">
        <v>229</v>
      </c>
      <c r="BV899" s="4" t="s">
        <v>229</v>
      </c>
      <c r="BY899" s="67">
        <v>837984</v>
      </c>
      <c r="CB899" s="49"/>
    </row>
    <row r="900" spans="1:80" ht="15.75" hidden="1">
      <c r="A900" s="49" t="str">
        <f>B900&amp;COUNTIF($B$3:B900,B900)</f>
        <v>31C0005</v>
      </c>
      <c r="B900" s="3" t="s">
        <v>13088</v>
      </c>
      <c r="C900" s="4" t="s">
        <v>13089</v>
      </c>
      <c r="D900" s="4" t="s">
        <v>13090</v>
      </c>
      <c r="E900" s="4" t="s">
        <v>13091</v>
      </c>
      <c r="F900" s="4" t="s">
        <v>13092</v>
      </c>
      <c r="G900" s="4" t="s">
        <v>13093</v>
      </c>
      <c r="H900" s="3" t="s">
        <v>13182</v>
      </c>
      <c r="I900" s="4" t="s">
        <v>13183</v>
      </c>
      <c r="J900" s="4" t="s">
        <v>13184</v>
      </c>
      <c r="K900" s="5" t="s">
        <v>13185</v>
      </c>
      <c r="L900" s="6">
        <v>4</v>
      </c>
      <c r="M900" s="5" t="s">
        <v>127</v>
      </c>
      <c r="N900" s="88">
        <v>7</v>
      </c>
      <c r="O900" s="4" t="s">
        <v>147</v>
      </c>
      <c r="P900" s="88">
        <v>0</v>
      </c>
      <c r="Q900" s="4" t="s">
        <v>147</v>
      </c>
      <c r="R900" s="88">
        <v>4</v>
      </c>
      <c r="S900" s="4" t="s">
        <v>1022</v>
      </c>
      <c r="T900" s="66" t="str">
        <f t="shared" si="14"/>
        <v>4. Educación de calidad</v>
      </c>
      <c r="U900" s="88" t="s">
        <v>349</v>
      </c>
      <c r="V900" s="4" t="s">
        <v>350</v>
      </c>
      <c r="W900" s="88" t="s">
        <v>840</v>
      </c>
      <c r="X900" s="4" t="s">
        <v>1039</v>
      </c>
      <c r="Y900" s="88" t="s">
        <v>349</v>
      </c>
      <c r="Z900" s="4" t="s">
        <v>1040</v>
      </c>
      <c r="AA900" s="52" t="s">
        <v>15468</v>
      </c>
      <c r="AB900" s="3" t="s">
        <v>13186</v>
      </c>
      <c r="AC900" s="4" t="s">
        <v>13187</v>
      </c>
      <c r="AD900" s="4" t="s">
        <v>13188</v>
      </c>
      <c r="AE900" s="4" t="s">
        <v>13189</v>
      </c>
      <c r="AF900" s="4" t="s">
        <v>13190</v>
      </c>
      <c r="AG900" s="4" t="s">
        <v>13191</v>
      </c>
      <c r="AH900" s="8">
        <v>1</v>
      </c>
      <c r="AI900" s="4" t="s">
        <v>13192</v>
      </c>
      <c r="AJ900" s="4" t="s">
        <v>13193</v>
      </c>
      <c r="AK900" s="4" t="s">
        <v>59</v>
      </c>
      <c r="AL900" s="4" t="s">
        <v>13104</v>
      </c>
      <c r="AM900" s="9">
        <v>0.25</v>
      </c>
      <c r="AN900" s="9">
        <v>0.5</v>
      </c>
      <c r="AO900" s="9">
        <v>0.75</v>
      </c>
      <c r="AP900" s="9">
        <v>1</v>
      </c>
      <c r="AQ900" s="3" t="s">
        <v>13194</v>
      </c>
      <c r="AR900" s="5" t="s">
        <v>13195</v>
      </c>
      <c r="AS900" s="5" t="s">
        <v>13196</v>
      </c>
      <c r="AT900" s="4" t="s">
        <v>13197</v>
      </c>
      <c r="AU900" s="4" t="s">
        <v>13198</v>
      </c>
      <c r="AV900" s="4" t="s">
        <v>13199</v>
      </c>
      <c r="AW900" s="4" t="s">
        <v>13200</v>
      </c>
      <c r="AX900" s="4" t="s">
        <v>13201</v>
      </c>
      <c r="AY900" s="4" t="s">
        <v>13202</v>
      </c>
      <c r="AZ900" s="4" t="s">
        <v>13197</v>
      </c>
      <c r="BA900" s="4" t="s">
        <v>13198</v>
      </c>
      <c r="BB900" s="4" t="s">
        <v>13203</v>
      </c>
      <c r="BC900" s="4" t="s">
        <v>13197</v>
      </c>
      <c r="BD900" s="4" t="s">
        <v>13198</v>
      </c>
      <c r="BE900" s="4" t="s">
        <v>13204</v>
      </c>
      <c r="BF900" s="4" t="s">
        <v>13197</v>
      </c>
      <c r="BG900" s="4" t="s">
        <v>13198</v>
      </c>
      <c r="BH900" s="4" t="s">
        <v>13205</v>
      </c>
      <c r="BI900" s="4" t="s">
        <v>13200</v>
      </c>
      <c r="BJ900" s="4" t="s">
        <v>13201</v>
      </c>
      <c r="BK900" s="4" t="s">
        <v>13206</v>
      </c>
      <c r="BL900" s="4" t="s">
        <v>13200</v>
      </c>
      <c r="BM900" s="4" t="s">
        <v>13201</v>
      </c>
      <c r="BN900" s="4" t="s">
        <v>13207</v>
      </c>
      <c r="BO900" s="4" t="s">
        <v>13200</v>
      </c>
      <c r="BP900" s="4" t="s">
        <v>13201</v>
      </c>
      <c r="BQ900" s="4" t="s">
        <v>229</v>
      </c>
      <c r="BR900" s="4" t="s">
        <v>229</v>
      </c>
      <c r="BS900" s="4" t="s">
        <v>229</v>
      </c>
      <c r="BT900" s="4" t="s">
        <v>229</v>
      </c>
      <c r="BU900" s="4" t="s">
        <v>229</v>
      </c>
      <c r="BV900" s="4" t="s">
        <v>229</v>
      </c>
      <c r="BY900" s="67">
        <v>50000</v>
      </c>
    </row>
    <row r="901" spans="1:80" ht="15.75" hidden="1">
      <c r="A901" s="49" t="str">
        <f>B901&amp;COUNTIF($B$3:B901,B901)</f>
        <v>31C0006</v>
      </c>
      <c r="B901" s="3" t="s">
        <v>13088</v>
      </c>
      <c r="C901" s="4" t="s">
        <v>13089</v>
      </c>
      <c r="D901" s="4" t="s">
        <v>13090</v>
      </c>
      <c r="E901" s="4" t="s">
        <v>13091</v>
      </c>
      <c r="F901" s="4" t="s">
        <v>13092</v>
      </c>
      <c r="G901" s="4" t="s">
        <v>13208</v>
      </c>
      <c r="H901" s="3" t="s">
        <v>14</v>
      </c>
      <c r="I901" s="4" t="s">
        <v>16</v>
      </c>
      <c r="J901" s="4" t="s">
        <v>13209</v>
      </c>
      <c r="K901" s="5" t="s">
        <v>13210</v>
      </c>
      <c r="L901" s="6">
        <v>4</v>
      </c>
      <c r="M901" s="5" t="s">
        <v>127</v>
      </c>
      <c r="N901" s="88">
        <v>5</v>
      </c>
      <c r="O901" s="5" t="s">
        <v>146</v>
      </c>
      <c r="P901" s="88">
        <v>0</v>
      </c>
      <c r="Q901" s="5" t="s">
        <v>146</v>
      </c>
      <c r="R901" s="88" t="s">
        <v>840</v>
      </c>
      <c r="S901" s="4" t="s">
        <v>1022</v>
      </c>
      <c r="T901" s="66" t="str">
        <f t="shared" si="14"/>
        <v>4. Educación de calidad</v>
      </c>
      <c r="U901" s="88" t="s">
        <v>349</v>
      </c>
      <c r="V901" s="4" t="s">
        <v>350</v>
      </c>
      <c r="W901" s="88" t="s">
        <v>840</v>
      </c>
      <c r="X901" s="4" t="s">
        <v>1039</v>
      </c>
      <c r="Y901" s="88" t="s">
        <v>349</v>
      </c>
      <c r="Z901" s="4" t="s">
        <v>1040</v>
      </c>
      <c r="AA901" s="52" t="s">
        <v>15468</v>
      </c>
      <c r="AB901" s="3" t="s">
        <v>42</v>
      </c>
      <c r="AC901" s="4" t="s">
        <v>44</v>
      </c>
      <c r="AD901" s="4" t="s">
        <v>13211</v>
      </c>
      <c r="AE901" s="4" t="s">
        <v>13212</v>
      </c>
      <c r="AF901" s="4" t="s">
        <v>13213</v>
      </c>
      <c r="AG901" s="4" t="s">
        <v>13214</v>
      </c>
      <c r="AH901" s="8">
        <v>1</v>
      </c>
      <c r="AI901" s="4" t="s">
        <v>13215</v>
      </c>
      <c r="AJ901" s="4" t="s">
        <v>13216</v>
      </c>
      <c r="AK901" s="4" t="s">
        <v>59</v>
      </c>
      <c r="AL901" s="4" t="s">
        <v>13217</v>
      </c>
      <c r="AM901" s="9">
        <v>0.40899999999999997</v>
      </c>
      <c r="AN901" s="9">
        <v>0.68100000000000005</v>
      </c>
      <c r="AO901" s="9">
        <v>0.86299999999999999</v>
      </c>
      <c r="AP901" s="9">
        <v>1</v>
      </c>
      <c r="AQ901" s="3" t="s">
        <v>13218</v>
      </c>
      <c r="AR901" s="5" t="s">
        <v>13219</v>
      </c>
      <c r="AS901" s="5" t="s">
        <v>13220</v>
      </c>
      <c r="AT901" s="4" t="s">
        <v>13221</v>
      </c>
      <c r="AU901" s="4" t="s">
        <v>228</v>
      </c>
      <c r="AV901" s="4" t="s">
        <v>13222</v>
      </c>
      <c r="AW901" s="4" t="s">
        <v>13223</v>
      </c>
      <c r="AX901" s="4" t="s">
        <v>13224</v>
      </c>
      <c r="AY901" s="4" t="s">
        <v>13225</v>
      </c>
      <c r="AZ901" s="4" t="s">
        <v>13226</v>
      </c>
      <c r="BA901" s="4" t="s">
        <v>5730</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7">
        <v>30000000</v>
      </c>
    </row>
    <row r="902" spans="1:80" ht="15.75" hidden="1">
      <c r="A902" s="49" t="str">
        <f>B902&amp;COUNTIF($B$3:B902,B902)</f>
        <v>31C0007</v>
      </c>
      <c r="B902" s="3" t="s">
        <v>13088</v>
      </c>
      <c r="C902" s="4" t="s">
        <v>13089</v>
      </c>
      <c r="D902" s="4" t="s">
        <v>13090</v>
      </c>
      <c r="E902" s="4" t="s">
        <v>13091</v>
      </c>
      <c r="F902" s="4" t="s">
        <v>13092</v>
      </c>
      <c r="G902" s="4" t="s">
        <v>13093</v>
      </c>
      <c r="H902" s="3" t="s">
        <v>248</v>
      </c>
      <c r="I902" s="4" t="s">
        <v>249</v>
      </c>
      <c r="J902" s="4" t="s">
        <v>13227</v>
      </c>
      <c r="K902" s="5" t="s">
        <v>13228</v>
      </c>
      <c r="L902" s="6">
        <v>4</v>
      </c>
      <c r="M902" s="5" t="s">
        <v>127</v>
      </c>
      <c r="N902" s="88" t="s">
        <v>3581</v>
      </c>
      <c r="O902" s="5" t="s">
        <v>147</v>
      </c>
      <c r="P902" s="88">
        <v>0</v>
      </c>
      <c r="Q902" s="5" t="s">
        <v>147</v>
      </c>
      <c r="R902" s="88">
        <v>16</v>
      </c>
      <c r="S902" s="4" t="s">
        <v>31</v>
      </c>
      <c r="T902" s="66" t="str">
        <f t="shared" si="14"/>
        <v>16. Paz, justicia e instituciones sólidas</v>
      </c>
      <c r="U902" s="88" t="s">
        <v>528</v>
      </c>
      <c r="V902" s="4" t="s">
        <v>34</v>
      </c>
      <c r="W902" s="88" t="s">
        <v>4738</v>
      </c>
      <c r="X902" s="4" t="s">
        <v>37</v>
      </c>
      <c r="Y902" s="88" t="s">
        <v>528</v>
      </c>
      <c r="Z902" s="4" t="s">
        <v>252</v>
      </c>
      <c r="AA902" s="52" t="s">
        <v>15486</v>
      </c>
      <c r="AB902" s="3" t="s">
        <v>253</v>
      </c>
      <c r="AC902" s="4" t="s">
        <v>254</v>
      </c>
      <c r="AD902" s="4" t="s">
        <v>13229</v>
      </c>
      <c r="AE902" s="4" t="s">
        <v>13230</v>
      </c>
      <c r="AF902" s="4" t="s">
        <v>13231</v>
      </c>
      <c r="AG902" s="4" t="s">
        <v>13232</v>
      </c>
      <c r="AH902" s="8">
        <v>1</v>
      </c>
      <c r="AI902" s="4" t="s">
        <v>13233</v>
      </c>
      <c r="AJ902" s="4" t="s">
        <v>13234</v>
      </c>
      <c r="AK902" s="4" t="s">
        <v>59</v>
      </c>
      <c r="AL902" s="4" t="s">
        <v>13235</v>
      </c>
      <c r="AM902" s="9">
        <v>0.25</v>
      </c>
      <c r="AN902" s="9">
        <v>0.5</v>
      </c>
      <c r="AO902" s="9">
        <v>0.75</v>
      </c>
      <c r="AP902" s="9">
        <v>1</v>
      </c>
      <c r="AQ902" s="6">
        <v>1</v>
      </c>
      <c r="AR902" s="5" t="s">
        <v>13236</v>
      </c>
      <c r="AS902" s="5" t="s">
        <v>13237</v>
      </c>
      <c r="AT902" s="4" t="s">
        <v>13224</v>
      </c>
      <c r="AU902" s="4" t="s">
        <v>13224</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7">
        <v>162000000</v>
      </c>
    </row>
    <row r="903" spans="1:80" ht="15.75" hidden="1">
      <c r="A903" s="49" t="str">
        <f>B903&amp;COUNTIF($B$3:B903,B903)</f>
        <v>31C0008</v>
      </c>
      <c r="B903" s="3" t="s">
        <v>13088</v>
      </c>
      <c r="C903" s="4" t="s">
        <v>13089</v>
      </c>
      <c r="D903" s="4" t="s">
        <v>13090</v>
      </c>
      <c r="E903" s="4" t="s">
        <v>13091</v>
      </c>
      <c r="F903" s="4" t="s">
        <v>13092</v>
      </c>
      <c r="G903" s="4" t="s">
        <v>13093</v>
      </c>
      <c r="H903" s="3" t="s">
        <v>263</v>
      </c>
      <c r="I903" s="4" t="s">
        <v>264</v>
      </c>
      <c r="J903" s="4" t="s">
        <v>13238</v>
      </c>
      <c r="K903" s="5" t="s">
        <v>13239</v>
      </c>
      <c r="L903" s="6">
        <v>4</v>
      </c>
      <c r="M903" s="5" t="s">
        <v>127</v>
      </c>
      <c r="N903" s="88" t="s">
        <v>528</v>
      </c>
      <c r="O903" s="5" t="s">
        <v>144</v>
      </c>
      <c r="P903" s="88" t="s">
        <v>872</v>
      </c>
      <c r="Q903" s="4" t="s">
        <v>144</v>
      </c>
      <c r="R903" s="88">
        <v>5</v>
      </c>
      <c r="S903" s="4" t="s">
        <v>268</v>
      </c>
      <c r="T903" s="66" t="str">
        <f t="shared" si="14"/>
        <v xml:space="preserve">5. Igualdad de género </v>
      </c>
      <c r="U903" s="88" t="s">
        <v>497</v>
      </c>
      <c r="V903" s="4" t="s">
        <v>34</v>
      </c>
      <c r="W903" s="88" t="s">
        <v>349</v>
      </c>
      <c r="X903" s="4" t="s">
        <v>269</v>
      </c>
      <c r="Y903" s="88" t="s">
        <v>840</v>
      </c>
      <c r="Z903" s="4" t="s">
        <v>270</v>
      </c>
      <c r="AA903" s="52" t="s">
        <v>15450</v>
      </c>
      <c r="AB903" s="3" t="s">
        <v>271</v>
      </c>
      <c r="AC903" s="4" t="s">
        <v>272</v>
      </c>
      <c r="AD903" s="4" t="s">
        <v>13240</v>
      </c>
      <c r="AE903" s="4" t="s">
        <v>13241</v>
      </c>
      <c r="AF903" s="4" t="s">
        <v>13242</v>
      </c>
      <c r="AG903" s="4" t="s">
        <v>13243</v>
      </c>
      <c r="AH903" s="8">
        <v>1</v>
      </c>
      <c r="AI903" s="4" t="s">
        <v>13244</v>
      </c>
      <c r="AJ903" s="4" t="s">
        <v>13245</v>
      </c>
      <c r="AK903" s="4" t="s">
        <v>59</v>
      </c>
      <c r="AL903" s="4" t="s">
        <v>13104</v>
      </c>
      <c r="AM903" s="9">
        <v>0.25</v>
      </c>
      <c r="AN903" s="9">
        <v>0.5</v>
      </c>
      <c r="AO903" s="9">
        <v>0.75</v>
      </c>
      <c r="AP903" s="9">
        <v>1</v>
      </c>
      <c r="AQ903" s="6">
        <v>1</v>
      </c>
      <c r="AR903" s="5" t="s">
        <v>13246</v>
      </c>
      <c r="AS903" s="5" t="s">
        <v>13247</v>
      </c>
      <c r="AT903" s="4" t="s">
        <v>13248</v>
      </c>
      <c r="AU903" s="4" t="s">
        <v>13249</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7">
        <v>161781900</v>
      </c>
    </row>
    <row r="904" spans="1:80" ht="15.75" hidden="1">
      <c r="A904" s="49" t="str">
        <f>B904&amp;COUNTIF($B$3:B904,B904)</f>
        <v>31C0009</v>
      </c>
      <c r="B904" s="3" t="s">
        <v>13088</v>
      </c>
      <c r="C904" s="4" t="s">
        <v>13089</v>
      </c>
      <c r="D904" s="4" t="s">
        <v>13090</v>
      </c>
      <c r="E904" s="4" t="s">
        <v>13091</v>
      </c>
      <c r="F904" s="4" t="s">
        <v>13092</v>
      </c>
      <c r="G904" s="4" t="s">
        <v>13208</v>
      </c>
      <c r="H904" s="3" t="s">
        <v>282</v>
      </c>
      <c r="I904" s="4" t="s">
        <v>283</v>
      </c>
      <c r="J904" s="4" t="s">
        <v>13250</v>
      </c>
      <c r="K904" s="5" t="s">
        <v>13251</v>
      </c>
      <c r="L904" s="6">
        <v>4</v>
      </c>
      <c r="M904" s="5" t="s">
        <v>127</v>
      </c>
      <c r="N904" s="88" t="s">
        <v>528</v>
      </c>
      <c r="O904" s="5" t="s">
        <v>144</v>
      </c>
      <c r="P904" s="88">
        <v>0</v>
      </c>
      <c r="Q904" s="5" t="s">
        <v>144</v>
      </c>
      <c r="R904" s="88">
        <v>10</v>
      </c>
      <c r="S904" s="4" t="s">
        <v>286</v>
      </c>
      <c r="T904" s="66" t="str">
        <f t="shared" si="14"/>
        <v xml:space="preserve">10. Reducción de las desigualdades </v>
      </c>
      <c r="U904" s="88" t="s">
        <v>497</v>
      </c>
      <c r="V904" s="4" t="s">
        <v>34</v>
      </c>
      <c r="W904" s="88" t="s">
        <v>349</v>
      </c>
      <c r="X904" s="4" t="s">
        <v>269</v>
      </c>
      <c r="Y904" s="88" t="s">
        <v>840</v>
      </c>
      <c r="Z904" s="4" t="s">
        <v>270</v>
      </c>
      <c r="AA904" s="52" t="s">
        <v>15450</v>
      </c>
      <c r="AB904" s="3" t="s">
        <v>287</v>
      </c>
      <c r="AC904" s="4" t="s">
        <v>288</v>
      </c>
      <c r="AD904" s="4" t="s">
        <v>13252</v>
      </c>
      <c r="AE904" s="4" t="s">
        <v>13253</v>
      </c>
      <c r="AF904" s="4" t="s">
        <v>13254</v>
      </c>
      <c r="AG904" s="4" t="s">
        <v>13255</v>
      </c>
      <c r="AH904" s="8">
        <v>1</v>
      </c>
      <c r="AI904" s="4" t="s">
        <v>13256</v>
      </c>
      <c r="AJ904" s="4" t="s">
        <v>13257</v>
      </c>
      <c r="AK904" s="4" t="s">
        <v>59</v>
      </c>
      <c r="AL904" s="4" t="s">
        <v>13104</v>
      </c>
      <c r="AM904" s="9">
        <v>0.15</v>
      </c>
      <c r="AN904" s="9">
        <v>0.3</v>
      </c>
      <c r="AO904" s="9">
        <v>0.6</v>
      </c>
      <c r="AP904" s="9">
        <v>1</v>
      </c>
      <c r="AQ904" s="6">
        <v>1</v>
      </c>
      <c r="AR904" s="5" t="s">
        <v>13258</v>
      </c>
      <c r="AS904" s="5" t="s">
        <v>13259</v>
      </c>
      <c r="AT904" s="4" t="s">
        <v>13248</v>
      </c>
      <c r="AU904" s="4" t="s">
        <v>13260</v>
      </c>
      <c r="AV904" s="4" t="s">
        <v>13261</v>
      </c>
      <c r="AW904" s="4" t="s">
        <v>13248</v>
      </c>
      <c r="AX904" s="4" t="s">
        <v>13260</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7">
        <v>6307992</v>
      </c>
    </row>
    <row r="905" spans="1:80" ht="15.75" hidden="1">
      <c r="A905" s="49" t="str">
        <f>B905&amp;COUNTIF($B$3:B905,B905)</f>
        <v>31C00010</v>
      </c>
      <c r="B905" s="3" t="s">
        <v>13088</v>
      </c>
      <c r="C905" s="4" t="s">
        <v>13089</v>
      </c>
      <c r="D905" s="4" t="s">
        <v>13090</v>
      </c>
      <c r="E905" s="4" t="s">
        <v>13091</v>
      </c>
      <c r="F905" s="4" t="s">
        <v>13092</v>
      </c>
      <c r="G905" s="4" t="s">
        <v>13208</v>
      </c>
      <c r="H905" s="3" t="s">
        <v>345</v>
      </c>
      <c r="I905" s="4" t="s">
        <v>346</v>
      </c>
      <c r="J905" s="4" t="s">
        <v>347</v>
      </c>
      <c r="K905" s="5" t="s">
        <v>13341</v>
      </c>
      <c r="L905" s="6">
        <v>4</v>
      </c>
      <c r="M905" s="5" t="s">
        <v>127</v>
      </c>
      <c r="N905" s="88" t="s">
        <v>498</v>
      </c>
      <c r="O905" s="5" t="s">
        <v>146</v>
      </c>
      <c r="P905" s="88" t="s">
        <v>872</v>
      </c>
      <c r="Q905" s="5" t="s">
        <v>146</v>
      </c>
      <c r="R905" s="88">
        <v>10</v>
      </c>
      <c r="S905" s="4" t="s">
        <v>286</v>
      </c>
      <c r="T905" s="66" t="str">
        <f t="shared" si="14"/>
        <v xml:space="preserve">10. Reducción de las desigualdades </v>
      </c>
      <c r="U905" s="88" t="s">
        <v>349</v>
      </c>
      <c r="V905" s="4" t="s">
        <v>350</v>
      </c>
      <c r="W905" s="88" t="s">
        <v>351</v>
      </c>
      <c r="X905" s="4" t="s">
        <v>352</v>
      </c>
      <c r="Y905" s="88" t="s">
        <v>353</v>
      </c>
      <c r="Z905" s="4" t="s">
        <v>354</v>
      </c>
      <c r="AA905" s="52" t="s">
        <v>1351</v>
      </c>
      <c r="AB905" s="3">
        <v>294</v>
      </c>
      <c r="AC905" s="4" t="s">
        <v>355</v>
      </c>
      <c r="AD905" s="4" t="s">
        <v>356</v>
      </c>
      <c r="AE905" s="4" t="s">
        <v>357</v>
      </c>
      <c r="AF905" s="4" t="s">
        <v>358</v>
      </c>
      <c r="AG905" s="4" t="s">
        <v>359</v>
      </c>
      <c r="AH905" s="8">
        <v>1</v>
      </c>
      <c r="AI905" s="4" t="s">
        <v>360</v>
      </c>
      <c r="AJ905" s="4" t="s">
        <v>361</v>
      </c>
      <c r="AK905" s="4" t="s">
        <v>59</v>
      </c>
      <c r="AL905" s="4" t="s">
        <v>362</v>
      </c>
      <c r="AM905" s="3">
        <v>0</v>
      </c>
      <c r="AN905" s="3">
        <v>0.5</v>
      </c>
      <c r="AO905" s="3">
        <v>1</v>
      </c>
      <c r="AP905" s="3">
        <v>1</v>
      </c>
      <c r="AQ905" s="3">
        <v>1</v>
      </c>
      <c r="AR905" s="4" t="s">
        <v>363</v>
      </c>
      <c r="AS905" s="4" t="s">
        <v>364</v>
      </c>
      <c r="AT905" s="4" t="s">
        <v>362</v>
      </c>
      <c r="AU905" s="4" t="s">
        <v>362</v>
      </c>
      <c r="AV905" s="49"/>
      <c r="AW905" s="49"/>
      <c r="AX905" s="49"/>
      <c r="AY905" s="49"/>
      <c r="AZ905" s="49"/>
      <c r="BA905" s="49"/>
      <c r="BB905" s="49"/>
      <c r="BC905" s="49"/>
      <c r="BD905" s="49"/>
      <c r="BE905" s="49"/>
      <c r="BF905" s="49"/>
      <c r="BG905" s="49"/>
      <c r="BH905" s="49"/>
      <c r="BI905" s="49"/>
      <c r="BJ905" s="49"/>
      <c r="BK905" s="49"/>
      <c r="BL905" s="49"/>
      <c r="BM905" s="49"/>
      <c r="BN905" s="49"/>
      <c r="BO905" s="49"/>
      <c r="BP905" s="49"/>
      <c r="BQ905" s="49"/>
      <c r="BR905" s="49"/>
      <c r="BS905" s="49"/>
      <c r="BT905" s="49"/>
      <c r="BU905" s="49"/>
      <c r="BV905" s="49"/>
      <c r="BY905" s="67">
        <v>4747640</v>
      </c>
    </row>
    <row r="906" spans="1:80" ht="15.75" hidden="1">
      <c r="A906" s="49" t="str">
        <f>B906&amp;COUNTIF($B$3:B906,B906)</f>
        <v>31C00011</v>
      </c>
      <c r="B906" s="3" t="s">
        <v>13088</v>
      </c>
      <c r="C906" s="4" t="s">
        <v>13089</v>
      </c>
      <c r="D906" s="4" t="s">
        <v>13090</v>
      </c>
      <c r="E906" s="4" t="s">
        <v>13091</v>
      </c>
      <c r="F906" s="4" t="s">
        <v>13092</v>
      </c>
      <c r="G906" s="4" t="s">
        <v>13208</v>
      </c>
      <c r="H906" s="3" t="s">
        <v>13262</v>
      </c>
      <c r="I906" s="4" t="s">
        <v>13263</v>
      </c>
      <c r="J906" s="4" t="s">
        <v>13264</v>
      </c>
      <c r="K906" s="5" t="s">
        <v>13265</v>
      </c>
      <c r="L906" s="6">
        <v>4</v>
      </c>
      <c r="M906" s="5" t="s">
        <v>127</v>
      </c>
      <c r="N906" s="88">
        <v>1</v>
      </c>
      <c r="O906" s="4" t="s">
        <v>142</v>
      </c>
      <c r="P906" s="88">
        <v>0</v>
      </c>
      <c r="Q906" s="4" t="s">
        <v>142</v>
      </c>
      <c r="R906" s="88">
        <v>4</v>
      </c>
      <c r="S906" s="4" t="s">
        <v>1022</v>
      </c>
      <c r="T906" s="66" t="str">
        <f t="shared" si="14"/>
        <v>4. Educación de calidad</v>
      </c>
      <c r="U906" s="88" t="s">
        <v>349</v>
      </c>
      <c r="V906" s="4" t="s">
        <v>350</v>
      </c>
      <c r="W906" s="88" t="s">
        <v>840</v>
      </c>
      <c r="X906" s="4" t="s">
        <v>1039</v>
      </c>
      <c r="Y906" s="88" t="s">
        <v>349</v>
      </c>
      <c r="Z906" s="4" t="s">
        <v>1040</v>
      </c>
      <c r="AA906" s="52" t="s">
        <v>15468</v>
      </c>
      <c r="AB906" s="3" t="s">
        <v>13266</v>
      </c>
      <c r="AC906" s="4" t="s">
        <v>13267</v>
      </c>
      <c r="AD906" s="4" t="s">
        <v>13268</v>
      </c>
      <c r="AE906" s="4" t="s">
        <v>13269</v>
      </c>
      <c r="AF906" s="4" t="s">
        <v>13270</v>
      </c>
      <c r="AG906" s="4" t="s">
        <v>13271</v>
      </c>
      <c r="AH906" s="8">
        <v>1</v>
      </c>
      <c r="AI906" s="4" t="s">
        <v>13272</v>
      </c>
      <c r="AJ906" s="4" t="s">
        <v>13273</v>
      </c>
      <c r="AK906" s="4" t="s">
        <v>59</v>
      </c>
      <c r="AL906" s="4" t="s">
        <v>13274</v>
      </c>
      <c r="AM906" s="9">
        <v>0.25</v>
      </c>
      <c r="AN906" s="9">
        <v>0.5</v>
      </c>
      <c r="AO906" s="9">
        <v>0.75</v>
      </c>
      <c r="AP906" s="9">
        <v>1</v>
      </c>
      <c r="AQ906" s="3" t="s">
        <v>13275</v>
      </c>
      <c r="AR906" s="5" t="s">
        <v>13276</v>
      </c>
      <c r="AS906" s="5" t="s">
        <v>13277</v>
      </c>
      <c r="AT906" s="4" t="s">
        <v>13278</v>
      </c>
      <c r="AU906" s="4" t="s">
        <v>13181</v>
      </c>
      <c r="AV906" s="4" t="s">
        <v>13279</v>
      </c>
      <c r="AW906" s="4" t="s">
        <v>13280</v>
      </c>
      <c r="AX906" s="4" t="s">
        <v>13281</v>
      </c>
      <c r="AY906" s="4" t="s">
        <v>13282</v>
      </c>
      <c r="AZ906" s="4" t="s">
        <v>13280</v>
      </c>
      <c r="BA906" s="4" t="s">
        <v>13281</v>
      </c>
      <c r="BB906" s="4" t="s">
        <v>13283</v>
      </c>
      <c r="BC906" s="4" t="s">
        <v>13280</v>
      </c>
      <c r="BD906" s="4" t="s">
        <v>13281</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7">
        <v>3305564</v>
      </c>
    </row>
    <row r="907" spans="1:80" ht="15.75" hidden="1">
      <c r="A907" s="49" t="str">
        <f>B907&amp;COUNTIF($B$3:B907,B907)</f>
        <v>31C00012</v>
      </c>
      <c r="B907" s="3" t="s">
        <v>13088</v>
      </c>
      <c r="C907" s="4" t="s">
        <v>13089</v>
      </c>
      <c r="D907" s="4" t="s">
        <v>13090</v>
      </c>
      <c r="E907" s="4" t="s">
        <v>13091</v>
      </c>
      <c r="F907" s="4" t="s">
        <v>13092</v>
      </c>
      <c r="G907" s="4" t="s">
        <v>13208</v>
      </c>
      <c r="H907" s="3" t="s">
        <v>13284</v>
      </c>
      <c r="I907" s="4" t="s">
        <v>13285</v>
      </c>
      <c r="J907" s="4" t="s">
        <v>13184</v>
      </c>
      <c r="K907" s="5" t="s">
        <v>13286</v>
      </c>
      <c r="L907" s="6">
        <v>4</v>
      </c>
      <c r="M907" s="5" t="s">
        <v>127</v>
      </c>
      <c r="N907" s="88">
        <v>5</v>
      </c>
      <c r="O907" s="5" t="s">
        <v>146</v>
      </c>
      <c r="P907" s="88">
        <v>0</v>
      </c>
      <c r="Q907" s="5" t="s">
        <v>146</v>
      </c>
      <c r="R907" s="88">
        <v>4</v>
      </c>
      <c r="S907" s="4" t="s">
        <v>1022</v>
      </c>
      <c r="T907" s="66" t="str">
        <f t="shared" si="14"/>
        <v>4. Educación de calidad</v>
      </c>
      <c r="U907" s="88" t="s">
        <v>349</v>
      </c>
      <c r="V907" s="4" t="s">
        <v>350</v>
      </c>
      <c r="W907" s="88" t="s">
        <v>840</v>
      </c>
      <c r="X907" s="4" t="s">
        <v>1039</v>
      </c>
      <c r="Y907" s="88" t="s">
        <v>349</v>
      </c>
      <c r="Z907" s="4" t="s">
        <v>1040</v>
      </c>
      <c r="AA907" s="52" t="s">
        <v>15468</v>
      </c>
      <c r="AB907" s="3" t="s">
        <v>13287</v>
      </c>
      <c r="AC907" s="4" t="s">
        <v>13288</v>
      </c>
      <c r="AD907" s="4" t="s">
        <v>13289</v>
      </c>
      <c r="AE907" s="4" t="s">
        <v>13290</v>
      </c>
      <c r="AF907" s="4" t="s">
        <v>13291</v>
      </c>
      <c r="AG907" s="4" t="s">
        <v>13292</v>
      </c>
      <c r="AH907" s="8">
        <v>1</v>
      </c>
      <c r="AI907" s="4" t="s">
        <v>13272</v>
      </c>
      <c r="AJ907" s="4" t="s">
        <v>13293</v>
      </c>
      <c r="AK907" s="4" t="s">
        <v>59</v>
      </c>
      <c r="AL907" s="4" t="s">
        <v>13294</v>
      </c>
      <c r="AM907" s="9">
        <v>0.25</v>
      </c>
      <c r="AN907" s="9">
        <v>0.5</v>
      </c>
      <c r="AO907" s="9">
        <v>0.75</v>
      </c>
      <c r="AP907" s="9">
        <v>1</v>
      </c>
      <c r="AQ907" s="3" t="s">
        <v>13194</v>
      </c>
      <c r="AR907" s="5" t="s">
        <v>13295</v>
      </c>
      <c r="AS907" s="5" t="s">
        <v>13277</v>
      </c>
      <c r="AT907" s="4" t="s">
        <v>13180</v>
      </c>
      <c r="AU907" s="4" t="s">
        <v>13181</v>
      </c>
      <c r="AV907" s="4" t="s">
        <v>13296</v>
      </c>
      <c r="AW907" s="4" t="s">
        <v>13280</v>
      </c>
      <c r="AX907" s="4" t="s">
        <v>13281</v>
      </c>
      <c r="AY907" s="4" t="s">
        <v>13297</v>
      </c>
      <c r="AZ907" s="4" t="s">
        <v>13280</v>
      </c>
      <c r="BA907" s="4" t="s">
        <v>13281</v>
      </c>
      <c r="BB907" s="4" t="s">
        <v>13298</v>
      </c>
      <c r="BC907" s="4" t="s">
        <v>13280</v>
      </c>
      <c r="BD907" s="4" t="s">
        <v>13281</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7">
        <v>20894838</v>
      </c>
    </row>
    <row r="908" spans="1:80" ht="15.75" hidden="1">
      <c r="A908" s="49" t="str">
        <f>B908&amp;COUNTIF($B$3:B908,B908)</f>
        <v>31C00013</v>
      </c>
      <c r="B908" s="3" t="s">
        <v>13088</v>
      </c>
      <c r="C908" s="4" t="s">
        <v>13089</v>
      </c>
      <c r="D908" s="4" t="s">
        <v>13090</v>
      </c>
      <c r="E908" s="4" t="s">
        <v>13091</v>
      </c>
      <c r="F908" s="4" t="s">
        <v>13092</v>
      </c>
      <c r="G908" s="4" t="s">
        <v>13093</v>
      </c>
      <c r="H908" s="3" t="s">
        <v>13299</v>
      </c>
      <c r="I908" s="4" t="s">
        <v>13300</v>
      </c>
      <c r="J908" s="4" t="s">
        <v>13184</v>
      </c>
      <c r="K908" s="5" t="s">
        <v>13301</v>
      </c>
      <c r="L908" s="6">
        <v>4</v>
      </c>
      <c r="M908" s="5" t="s">
        <v>127</v>
      </c>
      <c r="N908" s="88">
        <v>5</v>
      </c>
      <c r="O908" s="4" t="s">
        <v>146</v>
      </c>
      <c r="P908" s="88">
        <v>0</v>
      </c>
      <c r="Q908" s="4" t="s">
        <v>146</v>
      </c>
      <c r="R908" s="88">
        <v>4</v>
      </c>
      <c r="S908" s="4" t="s">
        <v>1022</v>
      </c>
      <c r="T908" s="66" t="str">
        <f t="shared" si="14"/>
        <v>4. Educación de calidad</v>
      </c>
      <c r="U908" s="88" t="s">
        <v>349</v>
      </c>
      <c r="V908" s="4" t="s">
        <v>350</v>
      </c>
      <c r="W908" s="88" t="s">
        <v>840</v>
      </c>
      <c r="X908" s="4" t="s">
        <v>1039</v>
      </c>
      <c r="Y908" s="88" t="s">
        <v>349</v>
      </c>
      <c r="Z908" s="4" t="s">
        <v>1040</v>
      </c>
      <c r="AA908" s="52" t="s">
        <v>15468</v>
      </c>
      <c r="AB908" s="3" t="s">
        <v>13302</v>
      </c>
      <c r="AC908" s="4" t="s">
        <v>13303</v>
      </c>
      <c r="AD908" s="4" t="s">
        <v>13304</v>
      </c>
      <c r="AE908" s="4" t="s">
        <v>13305</v>
      </c>
      <c r="AF908" s="4" t="s">
        <v>13306</v>
      </c>
      <c r="AG908" s="4" t="s">
        <v>13307</v>
      </c>
      <c r="AH908" s="8">
        <v>1</v>
      </c>
      <c r="AI908" s="4" t="s">
        <v>13308</v>
      </c>
      <c r="AJ908" s="4" t="s">
        <v>13309</v>
      </c>
      <c r="AK908" s="4" t="s">
        <v>59</v>
      </c>
      <c r="AL908" s="4" t="s">
        <v>13310</v>
      </c>
      <c r="AM908" s="9">
        <v>0.25</v>
      </c>
      <c r="AN908" s="9">
        <v>0.5</v>
      </c>
      <c r="AO908" s="9">
        <v>0.75</v>
      </c>
      <c r="AP908" s="9">
        <v>1</v>
      </c>
      <c r="AQ908" s="3" t="s">
        <v>13311</v>
      </c>
      <c r="AR908" s="5" t="s">
        <v>13312</v>
      </c>
      <c r="AS908" s="5" t="s">
        <v>13313</v>
      </c>
      <c r="AT908" s="4" t="s">
        <v>13314</v>
      </c>
      <c r="AU908" s="4" t="s">
        <v>13315</v>
      </c>
      <c r="AV908" s="4" t="s">
        <v>13316</v>
      </c>
      <c r="AW908" s="4" t="s">
        <v>13314</v>
      </c>
      <c r="AX908" s="4" t="s">
        <v>13315</v>
      </c>
      <c r="AY908" s="4" t="s">
        <v>13317</v>
      </c>
      <c r="AZ908" s="4" t="s">
        <v>13314</v>
      </c>
      <c r="BA908" s="4" t="s">
        <v>13315</v>
      </c>
      <c r="BB908" s="4" t="s">
        <v>13318</v>
      </c>
      <c r="BC908" s="4" t="s">
        <v>13314</v>
      </c>
      <c r="BD908" s="4" t="s">
        <v>13315</v>
      </c>
      <c r="BE908" s="4" t="s">
        <v>13319</v>
      </c>
      <c r="BF908" s="4" t="s">
        <v>13314</v>
      </c>
      <c r="BG908" s="4" t="s">
        <v>13315</v>
      </c>
      <c r="BH908" s="4" t="s">
        <v>13320</v>
      </c>
      <c r="BI908" s="4" t="s">
        <v>13314</v>
      </c>
      <c r="BJ908" s="4" t="s">
        <v>13315</v>
      </c>
      <c r="BK908" s="4" t="s">
        <v>2556</v>
      </c>
      <c r="BL908" s="4" t="s">
        <v>13314</v>
      </c>
      <c r="BM908" s="4" t="s">
        <v>13315</v>
      </c>
      <c r="BN908" s="4" t="s">
        <v>13321</v>
      </c>
      <c r="BO908" s="4" t="s">
        <v>13314</v>
      </c>
      <c r="BP908" s="4" t="s">
        <v>13315</v>
      </c>
      <c r="BQ908" s="4" t="s">
        <v>13322</v>
      </c>
      <c r="BR908" s="4" t="s">
        <v>13314</v>
      </c>
      <c r="BS908" s="4" t="s">
        <v>13315</v>
      </c>
      <c r="BT908" s="4" t="s">
        <v>229</v>
      </c>
      <c r="BU908" s="4" t="s">
        <v>229</v>
      </c>
      <c r="BV908" s="4" t="s">
        <v>229</v>
      </c>
      <c r="BY908" s="67">
        <v>10808337</v>
      </c>
    </row>
    <row r="909" spans="1:80" ht="15.75" hidden="1">
      <c r="A909" s="49" t="str">
        <f>B909&amp;COUNTIF($B$3:B909,B909)</f>
        <v>31C00014</v>
      </c>
      <c r="B909" s="3" t="s">
        <v>13088</v>
      </c>
      <c r="C909" s="4" t="s">
        <v>13089</v>
      </c>
      <c r="D909" s="4" t="s">
        <v>13090</v>
      </c>
      <c r="E909" s="4" t="s">
        <v>13091</v>
      </c>
      <c r="F909" s="4" t="s">
        <v>13092</v>
      </c>
      <c r="G909" s="4" t="s">
        <v>13093</v>
      </c>
      <c r="H909" s="3" t="s">
        <v>13323</v>
      </c>
      <c r="I909" s="4" t="s">
        <v>13324</v>
      </c>
      <c r="J909" s="4" t="s">
        <v>13325</v>
      </c>
      <c r="K909" s="5" t="s">
        <v>13326</v>
      </c>
      <c r="L909" s="6">
        <v>4</v>
      </c>
      <c r="M909" s="5" t="s">
        <v>127</v>
      </c>
      <c r="N909" s="88">
        <v>5</v>
      </c>
      <c r="O909" s="4" t="s">
        <v>146</v>
      </c>
      <c r="P909" s="88">
        <v>0</v>
      </c>
      <c r="Q909" s="4" t="s">
        <v>146</v>
      </c>
      <c r="R909" s="88">
        <v>4</v>
      </c>
      <c r="S909" s="4" t="s">
        <v>1022</v>
      </c>
      <c r="T909" s="66" t="str">
        <f t="shared" si="14"/>
        <v>4. Educación de calidad</v>
      </c>
      <c r="U909" s="88" t="s">
        <v>349</v>
      </c>
      <c r="V909" s="4" t="s">
        <v>350</v>
      </c>
      <c r="W909" s="88" t="s">
        <v>840</v>
      </c>
      <c r="X909" s="4" t="s">
        <v>1039</v>
      </c>
      <c r="Y909" s="88" t="s">
        <v>349</v>
      </c>
      <c r="Z909" s="4" t="s">
        <v>1040</v>
      </c>
      <c r="AA909" s="52" t="s">
        <v>15468</v>
      </c>
      <c r="AB909" s="3" t="s">
        <v>1822</v>
      </c>
      <c r="AC909" s="4" t="s">
        <v>1823</v>
      </c>
      <c r="AD909" s="4" t="s">
        <v>13327</v>
      </c>
      <c r="AE909" s="4" t="s">
        <v>13328</v>
      </c>
      <c r="AF909" s="4" t="s">
        <v>13329</v>
      </c>
      <c r="AG909" s="4" t="s">
        <v>13330</v>
      </c>
      <c r="AH909" s="8">
        <v>1</v>
      </c>
      <c r="AI909" s="4" t="s">
        <v>13331</v>
      </c>
      <c r="AJ909" s="4" t="s">
        <v>13332</v>
      </c>
      <c r="AK909" s="4" t="s">
        <v>59</v>
      </c>
      <c r="AL909" s="4" t="s">
        <v>13104</v>
      </c>
      <c r="AM909" s="9">
        <v>0.1</v>
      </c>
      <c r="AN909" s="9">
        <v>0.2</v>
      </c>
      <c r="AO909" s="9">
        <v>0.6</v>
      </c>
      <c r="AP909" s="9">
        <v>1</v>
      </c>
      <c r="AQ909" s="3" t="s">
        <v>13333</v>
      </c>
      <c r="AR909" s="5" t="s">
        <v>13334</v>
      </c>
      <c r="AS909" s="5" t="s">
        <v>13335</v>
      </c>
      <c r="AT909" s="4" t="s">
        <v>13336</v>
      </c>
      <c r="AU909" s="4" t="s">
        <v>13337</v>
      </c>
      <c r="AV909" s="4" t="s">
        <v>13338</v>
      </c>
      <c r="AW909" s="4" t="s">
        <v>13336</v>
      </c>
      <c r="AX909" s="4" t="s">
        <v>13337</v>
      </c>
      <c r="AY909" s="4" t="s">
        <v>13339</v>
      </c>
      <c r="AZ909" s="4" t="s">
        <v>13280</v>
      </c>
      <c r="BA909" s="4" t="s">
        <v>13340</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5" t="s">
        <v>229</v>
      </c>
      <c r="BY909" s="67">
        <v>433510857.95999998</v>
      </c>
    </row>
    <row r="910" spans="1:80" ht="15.75" hidden="1">
      <c r="A910" s="49" t="str">
        <f>B910&amp;COUNTIF($B$3:B910,B910)</f>
        <v>31PFMA1</v>
      </c>
      <c r="B910" s="3" t="s">
        <v>13342</v>
      </c>
      <c r="C910" s="4" t="s">
        <v>13343</v>
      </c>
      <c r="D910" s="4" t="s">
        <v>13344</v>
      </c>
      <c r="E910" s="4" t="s">
        <v>13345</v>
      </c>
      <c r="F910" s="4" t="s">
        <v>13346</v>
      </c>
      <c r="G910" s="4" t="s">
        <v>13347</v>
      </c>
      <c r="H910" s="3" t="s">
        <v>13404</v>
      </c>
      <c r="I910" s="4" t="s">
        <v>13405</v>
      </c>
      <c r="J910" s="4" t="s">
        <v>13406</v>
      </c>
      <c r="K910" s="5" t="s">
        <v>13407</v>
      </c>
      <c r="L910" s="6">
        <v>4</v>
      </c>
      <c r="M910" s="5" t="s">
        <v>127</v>
      </c>
      <c r="N910" s="88">
        <v>2</v>
      </c>
      <c r="O910" s="5" t="s">
        <v>143</v>
      </c>
      <c r="P910" s="88">
        <v>0</v>
      </c>
      <c r="Q910" s="5" t="s">
        <v>143</v>
      </c>
      <c r="R910" s="88">
        <v>4</v>
      </c>
      <c r="S910" s="4" t="s">
        <v>1022</v>
      </c>
      <c r="T910" s="66" t="str">
        <f t="shared" si="14"/>
        <v>4. Educación de calidad</v>
      </c>
      <c r="U910" s="88" t="s">
        <v>497</v>
      </c>
      <c r="V910" s="4" t="s">
        <v>34</v>
      </c>
      <c r="W910" s="88" t="s">
        <v>528</v>
      </c>
      <c r="X910" s="4" t="s">
        <v>37</v>
      </c>
      <c r="Y910" s="88" t="s">
        <v>528</v>
      </c>
      <c r="Z910" s="4" t="s">
        <v>7190</v>
      </c>
      <c r="AA910" s="52" t="s">
        <v>15487</v>
      </c>
      <c r="AB910" s="3" t="s">
        <v>7191</v>
      </c>
      <c r="AC910" s="4" t="s">
        <v>7192</v>
      </c>
      <c r="AD910" s="4" t="s">
        <v>13408</v>
      </c>
      <c r="AE910" s="4" t="s">
        <v>13409</v>
      </c>
      <c r="AF910" s="4" t="s">
        <v>13410</v>
      </c>
      <c r="AG910" s="4" t="s">
        <v>13411</v>
      </c>
      <c r="AH910" s="8">
        <v>1</v>
      </c>
      <c r="AI910" s="4" t="s">
        <v>13412</v>
      </c>
      <c r="AJ910" s="4" t="s">
        <v>13413</v>
      </c>
      <c r="AK910" s="4" t="s">
        <v>59</v>
      </c>
      <c r="AL910" s="4" t="s">
        <v>13414</v>
      </c>
      <c r="AM910" s="9">
        <v>0.157</v>
      </c>
      <c r="AN910" s="9">
        <v>0.45300000000000001</v>
      </c>
      <c r="AO910" s="9">
        <v>0.73499999999999999</v>
      </c>
      <c r="AP910" s="9">
        <v>1</v>
      </c>
      <c r="AQ910" s="3" t="s">
        <v>13415</v>
      </c>
      <c r="AR910" s="5" t="s">
        <v>13416</v>
      </c>
      <c r="AS910" s="5" t="s">
        <v>13417</v>
      </c>
      <c r="AT910" s="4" t="s">
        <v>13358</v>
      </c>
      <c r="AU910" s="4" t="s">
        <v>13359</v>
      </c>
      <c r="AV910" s="4" t="s">
        <v>13418</v>
      </c>
      <c r="AW910" s="4" t="s">
        <v>13358</v>
      </c>
      <c r="AX910" s="4" t="s">
        <v>13419</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5" t="s">
        <v>229</v>
      </c>
      <c r="BU910" s="5" t="s">
        <v>229</v>
      </c>
      <c r="BV910" s="5" t="s">
        <v>229</v>
      </c>
      <c r="BY910" s="67">
        <v>4531206</v>
      </c>
    </row>
    <row r="911" spans="1:80" ht="15.75" hidden="1">
      <c r="A911" s="49" t="str">
        <f>B911&amp;COUNTIF($B$3:B911,B911)</f>
        <v>31PFMA2</v>
      </c>
      <c r="B911" s="3" t="s">
        <v>13342</v>
      </c>
      <c r="C911" s="4" t="s">
        <v>13343</v>
      </c>
      <c r="D911" s="4" t="s">
        <v>13344</v>
      </c>
      <c r="E911" s="4" t="s">
        <v>13345</v>
      </c>
      <c r="F911" s="4" t="s">
        <v>13346</v>
      </c>
      <c r="G911" s="4" t="s">
        <v>13347</v>
      </c>
      <c r="H911" s="3" t="s">
        <v>14</v>
      </c>
      <c r="I911" s="4" t="s">
        <v>16</v>
      </c>
      <c r="J911" s="4" t="s">
        <v>13360</v>
      </c>
      <c r="K911" s="5" t="s">
        <v>13361</v>
      </c>
      <c r="L911" s="6">
        <v>4</v>
      </c>
      <c r="M911" s="5" t="s">
        <v>127</v>
      </c>
      <c r="N911" s="88">
        <v>2</v>
      </c>
      <c r="O911" s="5" t="s">
        <v>143</v>
      </c>
      <c r="P911" s="88">
        <v>0</v>
      </c>
      <c r="Q911" s="5" t="s">
        <v>143</v>
      </c>
      <c r="R911" s="88" t="s">
        <v>840</v>
      </c>
      <c r="S911" s="4" t="s">
        <v>1022</v>
      </c>
      <c r="T911" s="66" t="str">
        <f t="shared" si="14"/>
        <v>4. Educación de calidad</v>
      </c>
      <c r="U911" s="88" t="s">
        <v>497</v>
      </c>
      <c r="V911" s="4" t="s">
        <v>34</v>
      </c>
      <c r="W911" s="88" t="s">
        <v>528</v>
      </c>
      <c r="X911" s="4" t="s">
        <v>37</v>
      </c>
      <c r="Y911" s="88" t="s">
        <v>528</v>
      </c>
      <c r="Z911" s="4" t="s">
        <v>7190</v>
      </c>
      <c r="AA911" s="52" t="s">
        <v>15487</v>
      </c>
      <c r="AB911" s="3" t="s">
        <v>42</v>
      </c>
      <c r="AC911" s="4" t="s">
        <v>44</v>
      </c>
      <c r="AD911" s="4" t="s">
        <v>13362</v>
      </c>
      <c r="AE911" s="4" t="s">
        <v>13363</v>
      </c>
      <c r="AF911" s="4" t="s">
        <v>13364</v>
      </c>
      <c r="AG911" s="4" t="s">
        <v>13365</v>
      </c>
      <c r="AH911" s="8">
        <v>64</v>
      </c>
      <c r="AI911" s="4" t="s">
        <v>13366</v>
      </c>
      <c r="AJ911" s="4" t="s">
        <v>13367</v>
      </c>
      <c r="AK911" s="4" t="s">
        <v>403</v>
      </c>
      <c r="AL911" s="4" t="s">
        <v>13368</v>
      </c>
      <c r="AM911" s="8">
        <v>64</v>
      </c>
      <c r="AN911" s="8">
        <v>64</v>
      </c>
      <c r="AO911" s="8">
        <v>64</v>
      </c>
      <c r="AP911" s="8">
        <v>64</v>
      </c>
      <c r="AQ911" s="3" t="s">
        <v>13369</v>
      </c>
      <c r="AR911" s="5" t="s">
        <v>13370</v>
      </c>
      <c r="AS911" s="5" t="s">
        <v>13366</v>
      </c>
      <c r="AT911" s="4" t="s">
        <v>13358</v>
      </c>
      <c r="AU911" s="4" t="s">
        <v>13359</v>
      </c>
      <c r="AV911" s="4" t="s">
        <v>229</v>
      </c>
      <c r="AW911" s="4" t="s">
        <v>229</v>
      </c>
      <c r="AX911" s="4" t="s">
        <v>229</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5" t="s">
        <v>229</v>
      </c>
      <c r="BU911" s="5" t="s">
        <v>229</v>
      </c>
      <c r="BV911" s="5" t="s">
        <v>229</v>
      </c>
      <c r="BY911" s="67">
        <v>13673700</v>
      </c>
      <c r="CB911" s="24"/>
    </row>
    <row r="912" spans="1:80" ht="15.75" hidden="1">
      <c r="A912" s="49" t="str">
        <f>B912&amp;COUNTIF($B$3:B912,B912)</f>
        <v>31PFMA3</v>
      </c>
      <c r="B912" s="3" t="s">
        <v>13342</v>
      </c>
      <c r="C912" s="4" t="s">
        <v>13343</v>
      </c>
      <c r="D912" s="4" t="s">
        <v>13344</v>
      </c>
      <c r="E912" s="4" t="s">
        <v>13345</v>
      </c>
      <c r="F912" s="4" t="s">
        <v>13346</v>
      </c>
      <c r="G912" s="4" t="s">
        <v>13347</v>
      </c>
      <c r="H912" s="3" t="s">
        <v>231</v>
      </c>
      <c r="I912" s="4" t="s">
        <v>232</v>
      </c>
      <c r="J912" s="4" t="s">
        <v>13371</v>
      </c>
      <c r="K912" s="5" t="s">
        <v>13372</v>
      </c>
      <c r="L912" s="6">
        <v>4</v>
      </c>
      <c r="M912" s="5" t="s">
        <v>127</v>
      </c>
      <c r="N912" s="88" t="s">
        <v>349</v>
      </c>
      <c r="O912" s="4" t="s">
        <v>143</v>
      </c>
      <c r="P912" s="88" t="s">
        <v>872</v>
      </c>
      <c r="Q912" s="4" t="s">
        <v>143</v>
      </c>
      <c r="R912" s="88">
        <v>16</v>
      </c>
      <c r="S912" s="4" t="s">
        <v>31</v>
      </c>
      <c r="T912" s="66" t="str">
        <f t="shared" si="14"/>
        <v>16. Paz, justicia e instituciones sólidas</v>
      </c>
      <c r="U912" s="88" t="s">
        <v>497</v>
      </c>
      <c r="V912" s="4" t="s">
        <v>34</v>
      </c>
      <c r="W912" s="88" t="s">
        <v>3581</v>
      </c>
      <c r="X912" s="4" t="s">
        <v>235</v>
      </c>
      <c r="Y912" s="88" t="s">
        <v>349</v>
      </c>
      <c r="Z912" s="4" t="s">
        <v>236</v>
      </c>
      <c r="AA912" s="52" t="s">
        <v>15449</v>
      </c>
      <c r="AB912" s="3" t="s">
        <v>237</v>
      </c>
      <c r="AC912" s="4" t="s">
        <v>238</v>
      </c>
      <c r="AD912" s="4" t="s">
        <v>13373</v>
      </c>
      <c r="AE912" s="4" t="s">
        <v>13374</v>
      </c>
      <c r="AF912" s="4" t="s">
        <v>13375</v>
      </c>
      <c r="AG912" s="4" t="s">
        <v>13376</v>
      </c>
      <c r="AH912" s="6">
        <v>6</v>
      </c>
      <c r="AI912" s="4" t="s">
        <v>13377</v>
      </c>
      <c r="AJ912" s="4" t="s">
        <v>13378</v>
      </c>
      <c r="AK912" s="4" t="s">
        <v>844</v>
      </c>
      <c r="AL912" s="4" t="s">
        <v>13379</v>
      </c>
      <c r="AM912" s="6">
        <v>2</v>
      </c>
      <c r="AN912" s="6">
        <v>3</v>
      </c>
      <c r="AO912" s="6">
        <v>5</v>
      </c>
      <c r="AP912" s="6">
        <v>6</v>
      </c>
      <c r="AQ912" s="3" t="s">
        <v>13380</v>
      </c>
      <c r="AR912" s="5" t="s">
        <v>13381</v>
      </c>
      <c r="AS912" s="5" t="s">
        <v>13382</v>
      </c>
      <c r="AT912" s="4" t="s">
        <v>13358</v>
      </c>
      <c r="AU912" s="4" t="s">
        <v>13359</v>
      </c>
      <c r="AV912" s="4" t="s">
        <v>229</v>
      </c>
      <c r="AW912" s="4" t="s">
        <v>229</v>
      </c>
      <c r="AX912" s="4" t="s">
        <v>229</v>
      </c>
      <c r="AY912" s="4" t="s">
        <v>229</v>
      </c>
      <c r="AZ912" s="4" t="s">
        <v>229</v>
      </c>
      <c r="BA912" s="4" t="s">
        <v>229</v>
      </c>
      <c r="BB912" s="4" t="s">
        <v>229</v>
      </c>
      <c r="BC912" s="4" t="s">
        <v>229</v>
      </c>
      <c r="BD912" s="4" t="s">
        <v>229</v>
      </c>
      <c r="BE912" s="4" t="s">
        <v>229</v>
      </c>
      <c r="BF912" s="4" t="s">
        <v>229</v>
      </c>
      <c r="BG912" s="4" t="s">
        <v>229</v>
      </c>
      <c r="BH912" s="4" t="s">
        <v>229</v>
      </c>
      <c r="BI912" s="4" t="s">
        <v>229</v>
      </c>
      <c r="BJ912" s="4" t="s">
        <v>229</v>
      </c>
      <c r="BK912" s="4" t="s">
        <v>229</v>
      </c>
      <c r="BL912" s="4" t="s">
        <v>229</v>
      </c>
      <c r="BM912" s="4" t="s">
        <v>229</v>
      </c>
      <c r="BN912" s="4" t="s">
        <v>229</v>
      </c>
      <c r="BO912" s="4" t="s">
        <v>229</v>
      </c>
      <c r="BP912" s="4" t="s">
        <v>229</v>
      </c>
      <c r="BQ912" s="4" t="s">
        <v>229</v>
      </c>
      <c r="BR912" s="4" t="s">
        <v>229</v>
      </c>
      <c r="BS912" s="4" t="s">
        <v>229</v>
      </c>
      <c r="BT912" s="5" t="s">
        <v>229</v>
      </c>
      <c r="BU912" s="5" t="s">
        <v>229</v>
      </c>
      <c r="BV912" s="5" t="s">
        <v>229</v>
      </c>
      <c r="BY912" s="67">
        <v>34000</v>
      </c>
      <c r="CB912" s="24"/>
    </row>
    <row r="913" spans="1:200" ht="15.75" hidden="1">
      <c r="A913" s="49" t="str">
        <f>B913&amp;COUNTIF($B$3:B913,B913)</f>
        <v>31PFMA4</v>
      </c>
      <c r="B913" s="3" t="s">
        <v>13342</v>
      </c>
      <c r="C913" s="4" t="s">
        <v>13343</v>
      </c>
      <c r="D913" s="4" t="s">
        <v>13344</v>
      </c>
      <c r="E913" s="4" t="s">
        <v>13345</v>
      </c>
      <c r="F913" s="4" t="s">
        <v>13346</v>
      </c>
      <c r="G913" s="4" t="s">
        <v>13347</v>
      </c>
      <c r="H913" s="3" t="s">
        <v>248</v>
      </c>
      <c r="I913" s="4" t="s">
        <v>249</v>
      </c>
      <c r="J913" s="4" t="s">
        <v>13383</v>
      </c>
      <c r="K913" s="5" t="s">
        <v>13384</v>
      </c>
      <c r="L913" s="6">
        <v>4</v>
      </c>
      <c r="M913" s="5" t="s">
        <v>127</v>
      </c>
      <c r="N913" s="88" t="s">
        <v>497</v>
      </c>
      <c r="O913" s="5" t="s">
        <v>142</v>
      </c>
      <c r="P913" s="88" t="s">
        <v>872</v>
      </c>
      <c r="Q913" s="5" t="s">
        <v>142</v>
      </c>
      <c r="R913" s="88">
        <v>16</v>
      </c>
      <c r="S913" s="4" t="s">
        <v>31</v>
      </c>
      <c r="T913" s="66" t="str">
        <f t="shared" si="14"/>
        <v>16. Paz, justicia e instituciones sólidas</v>
      </c>
      <c r="U913" s="88" t="s">
        <v>528</v>
      </c>
      <c r="V913" s="4" t="s">
        <v>34</v>
      </c>
      <c r="W913" s="88" t="s">
        <v>4738</v>
      </c>
      <c r="X913" s="4" t="s">
        <v>37</v>
      </c>
      <c r="Y913" s="88" t="s">
        <v>528</v>
      </c>
      <c r="Z913" s="4" t="s">
        <v>252</v>
      </c>
      <c r="AA913" s="52" t="s">
        <v>15486</v>
      </c>
      <c r="AB913" s="3" t="s">
        <v>253</v>
      </c>
      <c r="AC913" s="4" t="s">
        <v>254</v>
      </c>
      <c r="AD913" s="4" t="s">
        <v>13385</v>
      </c>
      <c r="AE913" s="4" t="s">
        <v>13386</v>
      </c>
      <c r="AF913" s="4" t="s">
        <v>13387</v>
      </c>
      <c r="AG913" s="4" t="s">
        <v>13388</v>
      </c>
      <c r="AH913" s="6">
        <v>2</v>
      </c>
      <c r="AI913" s="4" t="s">
        <v>12912</v>
      </c>
      <c r="AJ913" s="4" t="s">
        <v>13378</v>
      </c>
      <c r="AK913" s="4" t="s">
        <v>844</v>
      </c>
      <c r="AL913" s="4" t="s">
        <v>13389</v>
      </c>
      <c r="AM913" s="8">
        <v>0</v>
      </c>
      <c r="AN913" s="8">
        <v>1</v>
      </c>
      <c r="AO913" s="8">
        <v>2</v>
      </c>
      <c r="AP913" s="8">
        <v>2</v>
      </c>
      <c r="AQ913" s="3" t="s">
        <v>13390</v>
      </c>
      <c r="AR913" s="5" t="s">
        <v>13391</v>
      </c>
      <c r="AS913" s="5" t="s">
        <v>13390</v>
      </c>
      <c r="AT913" s="4" t="s">
        <v>13358</v>
      </c>
      <c r="AU913" s="4" t="s">
        <v>13359</v>
      </c>
      <c r="AV913" s="4" t="s">
        <v>229</v>
      </c>
      <c r="AW913" s="4" t="s">
        <v>229</v>
      </c>
      <c r="AX913" s="4" t="s">
        <v>229</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5" t="s">
        <v>229</v>
      </c>
      <c r="BU913" s="5" t="s">
        <v>229</v>
      </c>
      <c r="BV913" s="5" t="s">
        <v>229</v>
      </c>
      <c r="BY913" s="67">
        <v>36000</v>
      </c>
    </row>
    <row r="914" spans="1:200" ht="15.75" hidden="1">
      <c r="A914" s="49" t="str">
        <f>B914&amp;COUNTIF($B$3:B914,B914)</f>
        <v>31PFMA5</v>
      </c>
      <c r="B914" s="3" t="s">
        <v>13342</v>
      </c>
      <c r="C914" s="4" t="s">
        <v>13343</v>
      </c>
      <c r="D914" s="4" t="s">
        <v>13344</v>
      </c>
      <c r="E914" s="4" t="s">
        <v>13345</v>
      </c>
      <c r="F914" s="4" t="s">
        <v>13346</v>
      </c>
      <c r="G914" s="4" t="s">
        <v>13347</v>
      </c>
      <c r="H914" s="3" t="s">
        <v>263</v>
      </c>
      <c r="I914" s="4" t="s">
        <v>264</v>
      </c>
      <c r="J914" s="4" t="s">
        <v>13392</v>
      </c>
      <c r="K914" s="5" t="s">
        <v>13393</v>
      </c>
      <c r="L914" s="6">
        <v>4</v>
      </c>
      <c r="M914" s="5" t="s">
        <v>127</v>
      </c>
      <c r="N914" s="88" t="s">
        <v>498</v>
      </c>
      <c r="O914" s="4" t="s">
        <v>146</v>
      </c>
      <c r="P914" s="88" t="s">
        <v>872</v>
      </c>
      <c r="Q914" s="4" t="s">
        <v>146</v>
      </c>
      <c r="R914" s="88">
        <v>5</v>
      </c>
      <c r="S914" s="4" t="s">
        <v>268</v>
      </c>
      <c r="T914" s="66" t="str">
        <f t="shared" si="14"/>
        <v xml:space="preserve">5. Igualdad de género </v>
      </c>
      <c r="U914" s="88" t="s">
        <v>497</v>
      </c>
      <c r="V914" s="4" t="s">
        <v>34</v>
      </c>
      <c r="W914" s="88" t="s">
        <v>349</v>
      </c>
      <c r="X914" s="4" t="s">
        <v>269</v>
      </c>
      <c r="Y914" s="88" t="s">
        <v>840</v>
      </c>
      <c r="Z914" s="4" t="s">
        <v>270</v>
      </c>
      <c r="AA914" s="52" t="s">
        <v>15450</v>
      </c>
      <c r="AB914" s="3" t="s">
        <v>271</v>
      </c>
      <c r="AC914" s="4" t="s">
        <v>272</v>
      </c>
      <c r="AD914" s="4" t="s">
        <v>13394</v>
      </c>
      <c r="AE914" s="4" t="s">
        <v>13395</v>
      </c>
      <c r="AF914" s="4" t="s">
        <v>13396</v>
      </c>
      <c r="AG914" s="4" t="s">
        <v>13397</v>
      </c>
      <c r="AH914" s="6">
        <v>30</v>
      </c>
      <c r="AI914" s="4" t="s">
        <v>13398</v>
      </c>
      <c r="AJ914" s="4" t="s">
        <v>13399</v>
      </c>
      <c r="AK914" s="4" t="s">
        <v>403</v>
      </c>
      <c r="AL914" s="4" t="s">
        <v>13400</v>
      </c>
      <c r="AM914" s="8">
        <v>0</v>
      </c>
      <c r="AN914" s="8">
        <v>0</v>
      </c>
      <c r="AO914" s="8">
        <v>30</v>
      </c>
      <c r="AP914" s="8">
        <v>30</v>
      </c>
      <c r="AQ914" s="3" t="s">
        <v>13401</v>
      </c>
      <c r="AR914" s="5" t="s">
        <v>13402</v>
      </c>
      <c r="AS914" s="5" t="s">
        <v>13403</v>
      </c>
      <c r="AT914" s="4" t="s">
        <v>13358</v>
      </c>
      <c r="AU914" s="4" t="s">
        <v>13359</v>
      </c>
      <c r="AV914" s="4" t="s">
        <v>229</v>
      </c>
      <c r="AW914" s="4" t="s">
        <v>229</v>
      </c>
      <c r="AX914" s="4" t="s">
        <v>229</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5" t="s">
        <v>229</v>
      </c>
      <c r="BU914" s="5" t="s">
        <v>229</v>
      </c>
      <c r="BV914" s="5" t="s">
        <v>229</v>
      </c>
      <c r="BY914" s="67">
        <v>140000</v>
      </c>
    </row>
    <row r="915" spans="1:200" ht="15.75" hidden="1">
      <c r="A915" s="49" t="str">
        <f>B915&amp;COUNTIF($B$3:B915,B915)</f>
        <v>31PFMA6</v>
      </c>
      <c r="B915" s="3" t="s">
        <v>13342</v>
      </c>
      <c r="C915" s="4" t="s">
        <v>13343</v>
      </c>
      <c r="D915" s="4" t="s">
        <v>13344</v>
      </c>
      <c r="E915" s="4" t="s">
        <v>13345</v>
      </c>
      <c r="F915" s="4" t="s">
        <v>13346</v>
      </c>
      <c r="G915" s="4" t="s">
        <v>13347</v>
      </c>
      <c r="H915" s="3" t="s">
        <v>282</v>
      </c>
      <c r="I915" s="4" t="s">
        <v>283</v>
      </c>
      <c r="J915" s="4" t="s">
        <v>13348</v>
      </c>
      <c r="K915" s="5" t="s">
        <v>13349</v>
      </c>
      <c r="L915" s="6">
        <v>4</v>
      </c>
      <c r="M915" s="5" t="s">
        <v>127</v>
      </c>
      <c r="N915" s="88" t="s">
        <v>497</v>
      </c>
      <c r="O915" s="4" t="s">
        <v>142</v>
      </c>
      <c r="P915" s="88" t="s">
        <v>872</v>
      </c>
      <c r="Q915" s="4" t="s">
        <v>142</v>
      </c>
      <c r="R915" s="88">
        <v>10</v>
      </c>
      <c r="S915" s="4" t="s">
        <v>286</v>
      </c>
      <c r="T915" s="66" t="str">
        <f t="shared" si="14"/>
        <v xml:space="preserve">10. Reducción de las desigualdades </v>
      </c>
      <c r="U915" s="88" t="s">
        <v>497</v>
      </c>
      <c r="V915" s="4" t="s">
        <v>34</v>
      </c>
      <c r="W915" s="88" t="s">
        <v>349</v>
      </c>
      <c r="X915" s="4" t="s">
        <v>269</v>
      </c>
      <c r="Y915" s="88" t="s">
        <v>840</v>
      </c>
      <c r="Z915" s="4" t="s">
        <v>270</v>
      </c>
      <c r="AA915" s="52" t="s">
        <v>15450</v>
      </c>
      <c r="AB915" s="3" t="s">
        <v>287</v>
      </c>
      <c r="AC915" s="4" t="s">
        <v>288</v>
      </c>
      <c r="AD915" s="4" t="s">
        <v>13350</v>
      </c>
      <c r="AE915" s="4" t="s">
        <v>13351</v>
      </c>
      <c r="AF915" s="4" t="s">
        <v>13348</v>
      </c>
      <c r="AG915" s="4" t="s">
        <v>13352</v>
      </c>
      <c r="AH915" s="6">
        <v>1</v>
      </c>
      <c r="AI915" s="4" t="s">
        <v>13353</v>
      </c>
      <c r="AJ915" s="4" t="s">
        <v>13354</v>
      </c>
      <c r="AK915" s="4" t="s">
        <v>844</v>
      </c>
      <c r="AL915" s="4" t="s">
        <v>13355</v>
      </c>
      <c r="AM915" s="6">
        <v>1</v>
      </c>
      <c r="AN915" s="6">
        <v>1</v>
      </c>
      <c r="AO915" s="6">
        <v>1</v>
      </c>
      <c r="AP915" s="6">
        <v>1</v>
      </c>
      <c r="AQ915" s="3" t="s">
        <v>13356</v>
      </c>
      <c r="AR915" s="5" t="s">
        <v>13357</v>
      </c>
      <c r="AS915" s="5" t="s">
        <v>13356</v>
      </c>
      <c r="AT915" s="4" t="s">
        <v>13358</v>
      </c>
      <c r="AU915" s="4" t="s">
        <v>13359</v>
      </c>
      <c r="AV915" s="4" t="s">
        <v>229</v>
      </c>
      <c r="AW915" s="4" t="s">
        <v>229</v>
      </c>
      <c r="AX915" s="4" t="s">
        <v>229</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5" t="s">
        <v>229</v>
      </c>
      <c r="BU915" s="5" t="s">
        <v>229</v>
      </c>
      <c r="BV915" s="5" t="s">
        <v>229</v>
      </c>
      <c r="BY915" s="67">
        <v>10000</v>
      </c>
    </row>
    <row r="916" spans="1:200" ht="15.75" hidden="1">
      <c r="A916" s="49" t="str">
        <f>B916&amp;COUNTIF($B$3:B916,B916)</f>
        <v>31PFMA7</v>
      </c>
      <c r="B916" s="3" t="s">
        <v>13342</v>
      </c>
      <c r="C916" s="4" t="s">
        <v>13343</v>
      </c>
      <c r="D916" s="4" t="s">
        <v>13344</v>
      </c>
      <c r="E916" s="4" t="s">
        <v>13345</v>
      </c>
      <c r="F916" s="4" t="s">
        <v>13346</v>
      </c>
      <c r="G916" s="4" t="s">
        <v>13347</v>
      </c>
      <c r="H916" s="3" t="s">
        <v>345</v>
      </c>
      <c r="I916" s="4" t="s">
        <v>346</v>
      </c>
      <c r="J916" s="4" t="s">
        <v>347</v>
      </c>
      <c r="K916" s="5" t="s">
        <v>13420</v>
      </c>
      <c r="L916" s="6">
        <v>4</v>
      </c>
      <c r="M916" s="5" t="s">
        <v>127</v>
      </c>
      <c r="N916" s="88" t="s">
        <v>498</v>
      </c>
      <c r="O916" s="4" t="s">
        <v>147</v>
      </c>
      <c r="P916" s="88" t="s">
        <v>872</v>
      </c>
      <c r="Q916" s="4" t="s">
        <v>147</v>
      </c>
      <c r="R916" s="88">
        <v>10</v>
      </c>
      <c r="S916" s="4" t="s">
        <v>286</v>
      </c>
      <c r="T916" s="66" t="str">
        <f t="shared" si="14"/>
        <v xml:space="preserve">10. Reducción de las desigualdades </v>
      </c>
      <c r="U916" s="88" t="s">
        <v>349</v>
      </c>
      <c r="V916" s="4" t="s">
        <v>350</v>
      </c>
      <c r="W916" s="88" t="s">
        <v>351</v>
      </c>
      <c r="X916" s="4" t="s">
        <v>352</v>
      </c>
      <c r="Y916" s="88" t="s">
        <v>353</v>
      </c>
      <c r="Z916" s="4" t="s">
        <v>354</v>
      </c>
      <c r="AA916" s="52"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7">
        <v>50000</v>
      </c>
    </row>
    <row r="917" spans="1:200" s="22" customFormat="1" ht="15.75" hidden="1">
      <c r="A917" s="49" t="str">
        <f>B917&amp;COUNTIF($B$3:B917,B917)</f>
        <v>31PFME1</v>
      </c>
      <c r="B917" s="3" t="s">
        <v>13421</v>
      </c>
      <c r="C917" s="4" t="s">
        <v>13422</v>
      </c>
      <c r="D917" s="4" t="s">
        <v>13423</v>
      </c>
      <c r="E917" s="4" t="s">
        <v>13424</v>
      </c>
      <c r="F917" s="4" t="s">
        <v>13425</v>
      </c>
      <c r="G917" s="4" t="s">
        <v>13426</v>
      </c>
      <c r="H917" s="3" t="s">
        <v>13427</v>
      </c>
      <c r="I917" s="4" t="s">
        <v>13428</v>
      </c>
      <c r="J917" s="4" t="s">
        <v>13429</v>
      </c>
      <c r="K917" s="5" t="s">
        <v>13430</v>
      </c>
      <c r="L917" s="6">
        <v>4</v>
      </c>
      <c r="M917" s="5" t="s">
        <v>127</v>
      </c>
      <c r="N917" s="88">
        <v>2</v>
      </c>
      <c r="O917" s="5" t="s">
        <v>143</v>
      </c>
      <c r="P917" s="88">
        <v>0</v>
      </c>
      <c r="Q917" s="5" t="s">
        <v>143</v>
      </c>
      <c r="R917" s="88">
        <v>4</v>
      </c>
      <c r="S917" s="4" t="s">
        <v>1022</v>
      </c>
      <c r="T917" s="66" t="str">
        <f t="shared" si="14"/>
        <v>4. Educación de calidad</v>
      </c>
      <c r="U917" s="88" t="s">
        <v>497</v>
      </c>
      <c r="V917" s="4" t="s">
        <v>34</v>
      </c>
      <c r="W917" s="88" t="s">
        <v>528</v>
      </c>
      <c r="X917" s="4" t="s">
        <v>37</v>
      </c>
      <c r="Y917" s="88" t="s">
        <v>528</v>
      </c>
      <c r="Z917" s="4" t="s">
        <v>7190</v>
      </c>
      <c r="AA917" s="52" t="s">
        <v>15487</v>
      </c>
      <c r="AB917" s="3" t="s">
        <v>13431</v>
      </c>
      <c r="AC917" s="4" t="s">
        <v>13432</v>
      </c>
      <c r="AD917" s="4" t="s">
        <v>13433</v>
      </c>
      <c r="AE917" s="4" t="s">
        <v>13434</v>
      </c>
      <c r="AF917" s="4" t="s">
        <v>13435</v>
      </c>
      <c r="AG917" s="4" t="s">
        <v>13436</v>
      </c>
      <c r="AH917" s="8">
        <v>1</v>
      </c>
      <c r="AI917" s="4" t="s">
        <v>13437</v>
      </c>
      <c r="AJ917" s="4" t="s">
        <v>13438</v>
      </c>
      <c r="AK917" s="4" t="s">
        <v>59</v>
      </c>
      <c r="AL917" s="4" t="s">
        <v>13439</v>
      </c>
      <c r="AM917" s="9">
        <v>0.25</v>
      </c>
      <c r="AN917" s="9">
        <v>0.5</v>
      </c>
      <c r="AO917" s="9">
        <v>0.75</v>
      </c>
      <c r="AP917" s="9">
        <v>1</v>
      </c>
      <c r="AQ917" s="3" t="s">
        <v>984</v>
      </c>
      <c r="AR917" s="5" t="s">
        <v>13440</v>
      </c>
      <c r="AS917" s="5" t="s">
        <v>13441</v>
      </c>
      <c r="AT917" s="4" t="s">
        <v>13442</v>
      </c>
      <c r="AU917" s="4" t="s">
        <v>13443</v>
      </c>
      <c r="AV917" s="4" t="s">
        <v>13444</v>
      </c>
      <c r="AW917" s="4" t="s">
        <v>13442</v>
      </c>
      <c r="AX917" s="4" t="s">
        <v>13443</v>
      </c>
      <c r="AY917" s="4" t="s">
        <v>13445</v>
      </c>
      <c r="AZ917" s="4" t="s">
        <v>13442</v>
      </c>
      <c r="BA917" s="4" t="s">
        <v>13443</v>
      </c>
      <c r="BB917" s="4" t="s">
        <v>229</v>
      </c>
      <c r="BC917" s="4" t="s">
        <v>229</v>
      </c>
      <c r="BD917" s="4" t="s">
        <v>229</v>
      </c>
      <c r="BE917" s="4" t="s">
        <v>229</v>
      </c>
      <c r="BF917" s="4" t="s">
        <v>229</v>
      </c>
      <c r="BG917" s="4" t="s">
        <v>229</v>
      </c>
      <c r="BH917" s="4" t="s">
        <v>229</v>
      </c>
      <c r="BI917" s="4" t="s">
        <v>229</v>
      </c>
      <c r="BJ917" s="4" t="s">
        <v>229</v>
      </c>
      <c r="BK917" s="4" t="s">
        <v>229</v>
      </c>
      <c r="BL917" s="4" t="s">
        <v>229</v>
      </c>
      <c r="BM917" s="4" t="s">
        <v>229</v>
      </c>
      <c r="BN917" s="4" t="s">
        <v>229</v>
      </c>
      <c r="BO917" s="4" t="s">
        <v>229</v>
      </c>
      <c r="BP917" s="4" t="s">
        <v>229</v>
      </c>
      <c r="BQ917" s="4" t="s">
        <v>229</v>
      </c>
      <c r="BR917" s="4" t="s">
        <v>229</v>
      </c>
      <c r="BS917" s="4" t="s">
        <v>229</v>
      </c>
      <c r="BT917" s="5" t="s">
        <v>229</v>
      </c>
      <c r="BU917" s="5" t="s">
        <v>229</v>
      </c>
      <c r="BV917" s="4" t="s">
        <v>229</v>
      </c>
      <c r="BW917" s="49"/>
      <c r="BX917" s="49"/>
      <c r="BY917" s="67">
        <v>3120982</v>
      </c>
      <c r="BZ917" s="49"/>
      <c r="CA917" s="49"/>
      <c r="CB917" s="49"/>
      <c r="CC917" s="49"/>
      <c r="CD917" s="49"/>
      <c r="CE917" s="49"/>
      <c r="CF917" s="49"/>
      <c r="CG917" s="49"/>
      <c r="CH917" s="49"/>
      <c r="CI917" s="49"/>
      <c r="CJ917" s="49"/>
      <c r="CK917" s="49"/>
      <c r="CL917" s="49"/>
      <c r="CM917" s="49"/>
      <c r="CN917" s="49"/>
      <c r="CO917" s="49"/>
      <c r="CP917" s="49"/>
      <c r="CQ917" s="49"/>
      <c r="CR917" s="49"/>
      <c r="CS917" s="49"/>
      <c r="CT917" s="49"/>
      <c r="CU917" s="49"/>
      <c r="CV917" s="49"/>
      <c r="CW917" s="49"/>
      <c r="CX917" s="49"/>
      <c r="CY917" s="49"/>
      <c r="CZ917" s="49"/>
      <c r="DA917" s="49"/>
      <c r="DB917" s="49"/>
      <c r="DC917" s="49"/>
      <c r="DD917" s="49"/>
      <c r="DE917" s="49"/>
      <c r="DF917" s="49"/>
      <c r="DG917" s="49"/>
      <c r="DH917" s="49"/>
      <c r="DI917" s="49"/>
      <c r="DJ917" s="49"/>
      <c r="DK917" s="49"/>
      <c r="DL917" s="49"/>
      <c r="DM917" s="49"/>
      <c r="DN917" s="49"/>
      <c r="DO917" s="49"/>
      <c r="DP917" s="49"/>
      <c r="DQ917" s="49"/>
      <c r="DR917" s="49"/>
      <c r="DS917" s="49"/>
      <c r="DT917" s="49"/>
      <c r="DU917" s="49"/>
      <c r="DV917" s="49"/>
      <c r="DW917" s="49"/>
      <c r="DX917" s="49"/>
      <c r="DY917" s="49"/>
      <c r="DZ917" s="49"/>
      <c r="EA917" s="49"/>
      <c r="EB917" s="49"/>
      <c r="EC917" s="49"/>
      <c r="ED917" s="49"/>
      <c r="EE917" s="49"/>
      <c r="EF917" s="49"/>
      <c r="EG917" s="49"/>
      <c r="EH917" s="49"/>
      <c r="EI917" s="49"/>
      <c r="EJ917" s="49"/>
      <c r="EK917" s="49"/>
      <c r="EL917" s="49"/>
      <c r="EM917" s="49"/>
      <c r="EN917" s="49"/>
      <c r="EO917" s="49"/>
      <c r="EP917" s="49"/>
      <c r="EQ917" s="49"/>
      <c r="ER917" s="49"/>
      <c r="ES917" s="49"/>
      <c r="ET917" s="49"/>
      <c r="EU917" s="49"/>
      <c r="EV917" s="49"/>
      <c r="EW917" s="49"/>
      <c r="EX917" s="49"/>
      <c r="EY917" s="49"/>
      <c r="EZ917" s="49"/>
      <c r="FA917" s="49"/>
      <c r="FB917" s="49"/>
      <c r="FC917" s="49"/>
      <c r="FD917" s="49"/>
      <c r="FE917" s="49"/>
      <c r="FF917" s="49"/>
      <c r="FG917" s="49"/>
      <c r="FH917" s="49"/>
      <c r="FI917" s="49"/>
      <c r="FJ917" s="49"/>
      <c r="FK917" s="49"/>
      <c r="FL917" s="49"/>
      <c r="FM917" s="49"/>
      <c r="FN917" s="49"/>
      <c r="FO917" s="49"/>
      <c r="FP917" s="49"/>
      <c r="FQ917" s="49"/>
      <c r="FR917" s="49"/>
      <c r="FS917" s="49"/>
      <c r="FT917" s="49"/>
      <c r="FU917" s="49"/>
      <c r="FV917" s="49"/>
      <c r="FW917" s="49"/>
      <c r="FX917" s="49"/>
      <c r="FY917" s="49"/>
      <c r="FZ917" s="49"/>
      <c r="GA917" s="49"/>
      <c r="GB917" s="49"/>
      <c r="GC917" s="49"/>
      <c r="GD917" s="49"/>
      <c r="GE917" s="49"/>
      <c r="GF917" s="49"/>
      <c r="GG917" s="49"/>
      <c r="GH917" s="49"/>
      <c r="GI917" s="49"/>
      <c r="GJ917" s="49"/>
      <c r="GK917" s="49"/>
      <c r="GL917" s="49"/>
      <c r="GM917" s="49"/>
      <c r="GN917" s="49"/>
      <c r="GO917" s="49"/>
      <c r="GP917" s="49"/>
      <c r="GQ917" s="49"/>
      <c r="GR917" s="49"/>
    </row>
    <row r="918" spans="1:200" ht="15.75" hidden="1">
      <c r="A918" s="49" t="str">
        <f>B918&amp;COUNTIF($B$3:B918,B918)</f>
        <v>31PFME2</v>
      </c>
      <c r="B918" s="3" t="s">
        <v>13421</v>
      </c>
      <c r="C918" s="4" t="s">
        <v>13422</v>
      </c>
      <c r="D918" s="4" t="s">
        <v>13423</v>
      </c>
      <c r="E918" s="4" t="s">
        <v>13424</v>
      </c>
      <c r="F918" s="4" t="s">
        <v>13425</v>
      </c>
      <c r="G918" s="4" t="s">
        <v>13426</v>
      </c>
      <c r="H918" s="3" t="s">
        <v>14</v>
      </c>
      <c r="I918" s="4" t="s">
        <v>16</v>
      </c>
      <c r="J918" s="4" t="s">
        <v>13446</v>
      </c>
      <c r="K918" s="5" t="s">
        <v>13447</v>
      </c>
      <c r="L918" s="6">
        <v>4</v>
      </c>
      <c r="M918" s="5" t="s">
        <v>127</v>
      </c>
      <c r="N918" s="88">
        <v>2</v>
      </c>
      <c r="O918" s="4" t="s">
        <v>143</v>
      </c>
      <c r="P918" s="88">
        <v>0</v>
      </c>
      <c r="Q918" s="4" t="s">
        <v>143</v>
      </c>
      <c r="R918" s="88" t="s">
        <v>840</v>
      </c>
      <c r="S918" s="4" t="s">
        <v>1022</v>
      </c>
      <c r="T918" s="66" t="str">
        <f t="shared" si="14"/>
        <v>4. Educación de calidad</v>
      </c>
      <c r="U918" s="88" t="s">
        <v>497</v>
      </c>
      <c r="V918" s="4" t="s">
        <v>34</v>
      </c>
      <c r="W918" s="88" t="s">
        <v>528</v>
      </c>
      <c r="X918" s="4" t="s">
        <v>37</v>
      </c>
      <c r="Y918" s="88" t="s">
        <v>528</v>
      </c>
      <c r="Z918" s="4" t="s">
        <v>7190</v>
      </c>
      <c r="AA918" s="52" t="s">
        <v>15487</v>
      </c>
      <c r="AB918" s="3" t="s">
        <v>42</v>
      </c>
      <c r="AC918" s="4" t="s">
        <v>44</v>
      </c>
      <c r="AD918" s="4" t="s">
        <v>13448</v>
      </c>
      <c r="AE918" s="4" t="s">
        <v>7161</v>
      </c>
      <c r="AF918" s="4" t="s">
        <v>13449</v>
      </c>
      <c r="AG918" s="4" t="s">
        <v>13450</v>
      </c>
      <c r="AH918" s="6">
        <v>1</v>
      </c>
      <c r="AI918" s="4" t="s">
        <v>13451</v>
      </c>
      <c r="AJ918" s="4" t="s">
        <v>13452</v>
      </c>
      <c r="AK918" s="4" t="s">
        <v>471</v>
      </c>
      <c r="AL918" s="4" t="s">
        <v>13453</v>
      </c>
      <c r="AM918" s="6">
        <v>0.4</v>
      </c>
      <c r="AN918" s="6">
        <v>0.8</v>
      </c>
      <c r="AO918" s="6">
        <v>1.2</v>
      </c>
      <c r="AP918" s="6">
        <v>1</v>
      </c>
      <c r="AQ918" s="6">
        <v>320</v>
      </c>
      <c r="AR918" s="5" t="s">
        <v>13454</v>
      </c>
      <c r="AS918" s="5" t="s">
        <v>13455</v>
      </c>
      <c r="AT918" s="4" t="s">
        <v>13442</v>
      </c>
      <c r="AU918" s="4" t="s">
        <v>13443</v>
      </c>
      <c r="AV918" s="4" t="s">
        <v>229</v>
      </c>
      <c r="AW918" s="4" t="s">
        <v>229</v>
      </c>
      <c r="AX918" s="4" t="s">
        <v>229</v>
      </c>
      <c r="AY918" s="4" t="s">
        <v>229</v>
      </c>
      <c r="AZ918" s="4" t="s">
        <v>229</v>
      </c>
      <c r="BA918" s="4" t="s">
        <v>229</v>
      </c>
      <c r="BB918" s="4" t="s">
        <v>229</v>
      </c>
      <c r="BC918" s="4" t="s">
        <v>229</v>
      </c>
      <c r="BD918" s="4" t="s">
        <v>229</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W918" t="s">
        <v>13456</v>
      </c>
      <c r="BX918" t="s">
        <v>13457</v>
      </c>
      <c r="BY918" s="67">
        <v>5576682.9000000004</v>
      </c>
      <c r="BZ918" t="s">
        <v>13458</v>
      </c>
    </row>
    <row r="919" spans="1:200" ht="15.75" hidden="1">
      <c r="A919" s="49" t="str">
        <f>B919&amp;COUNTIF($B$3:B919,B919)</f>
        <v>31PFME3</v>
      </c>
      <c r="B919" s="3" t="s">
        <v>13421</v>
      </c>
      <c r="C919" s="4" t="s">
        <v>13422</v>
      </c>
      <c r="D919" s="4" t="s">
        <v>13423</v>
      </c>
      <c r="E919" s="4" t="s">
        <v>13424</v>
      </c>
      <c r="F919" s="4" t="s">
        <v>13425</v>
      </c>
      <c r="G919" s="4" t="s">
        <v>13426</v>
      </c>
      <c r="H919" s="3" t="s">
        <v>231</v>
      </c>
      <c r="I919" s="4" t="s">
        <v>232</v>
      </c>
      <c r="J919" s="4" t="s">
        <v>13459</v>
      </c>
      <c r="K919" s="5" t="s">
        <v>13460</v>
      </c>
      <c r="L919" s="6">
        <v>4</v>
      </c>
      <c r="M919" s="5" t="s">
        <v>127</v>
      </c>
      <c r="N919" s="88" t="s">
        <v>528</v>
      </c>
      <c r="O919" s="5" t="s">
        <v>144</v>
      </c>
      <c r="P919" s="88" t="s">
        <v>872</v>
      </c>
      <c r="Q919" s="5" t="s">
        <v>144</v>
      </c>
      <c r="R919" s="88">
        <v>16</v>
      </c>
      <c r="S919" s="4" t="s">
        <v>31</v>
      </c>
      <c r="T919" s="66" t="str">
        <f t="shared" si="14"/>
        <v>16. Paz, justicia e instituciones sólidas</v>
      </c>
      <c r="U919" s="88" t="s">
        <v>497</v>
      </c>
      <c r="V919" s="4" t="s">
        <v>34</v>
      </c>
      <c r="W919" s="88" t="s">
        <v>3581</v>
      </c>
      <c r="X919" s="4" t="s">
        <v>235</v>
      </c>
      <c r="Y919" s="88" t="s">
        <v>349</v>
      </c>
      <c r="Z919" s="4" t="s">
        <v>236</v>
      </c>
      <c r="AA919" s="52" t="s">
        <v>15449</v>
      </c>
      <c r="AB919" s="3" t="s">
        <v>237</v>
      </c>
      <c r="AC919" s="4" t="s">
        <v>238</v>
      </c>
      <c r="AD919" s="4" t="s">
        <v>13461</v>
      </c>
      <c r="AE919" s="4" t="s">
        <v>13462</v>
      </c>
      <c r="AF919" s="4" t="s">
        <v>13463</v>
      </c>
      <c r="AG919" s="4" t="s">
        <v>13464</v>
      </c>
      <c r="AH919" s="8">
        <v>1</v>
      </c>
      <c r="AI919" s="4" t="s">
        <v>13412</v>
      </c>
      <c r="AJ919" s="4" t="s">
        <v>13465</v>
      </c>
      <c r="AK919" s="4" t="s">
        <v>59</v>
      </c>
      <c r="AL919" s="4" t="s">
        <v>13466</v>
      </c>
      <c r="AM919" s="9">
        <v>0.25</v>
      </c>
      <c r="AN919" s="9">
        <v>0.5</v>
      </c>
      <c r="AO919" s="9">
        <v>0.75</v>
      </c>
      <c r="AP919" s="9">
        <v>1</v>
      </c>
      <c r="AQ919" s="3" t="s">
        <v>1747</v>
      </c>
      <c r="AR919" s="5" t="s">
        <v>13467</v>
      </c>
      <c r="AS919" s="5" t="s">
        <v>362</v>
      </c>
      <c r="AT919" s="4" t="s">
        <v>362</v>
      </c>
      <c r="AU919" s="4" t="s">
        <v>362</v>
      </c>
      <c r="AV919" s="4" t="s">
        <v>229</v>
      </c>
      <c r="AW919" s="4" t="s">
        <v>229</v>
      </c>
      <c r="AX919" s="4" t="s">
        <v>229</v>
      </c>
      <c r="AY919" s="4" t="s">
        <v>229</v>
      </c>
      <c r="AZ919" s="4" t="s">
        <v>229</v>
      </c>
      <c r="BA919" s="4" t="s">
        <v>229</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7">
        <v>1000</v>
      </c>
    </row>
    <row r="920" spans="1:200" ht="15.75" hidden="1">
      <c r="A920" s="49" t="str">
        <f>B920&amp;COUNTIF($B$3:B920,B920)</f>
        <v>31PFME4</v>
      </c>
      <c r="B920" s="3" t="s">
        <v>13421</v>
      </c>
      <c r="C920" s="4" t="s">
        <v>13422</v>
      </c>
      <c r="D920" s="4" t="s">
        <v>13423</v>
      </c>
      <c r="E920" s="4" t="s">
        <v>13424</v>
      </c>
      <c r="F920" s="4" t="s">
        <v>13425</v>
      </c>
      <c r="G920" s="4" t="s">
        <v>13426</v>
      </c>
      <c r="H920" s="3" t="s">
        <v>248</v>
      </c>
      <c r="I920" s="4" t="s">
        <v>249</v>
      </c>
      <c r="J920" s="4" t="s">
        <v>13468</v>
      </c>
      <c r="K920" s="5" t="s">
        <v>13469</v>
      </c>
      <c r="L920" s="6">
        <v>4</v>
      </c>
      <c r="M920" s="5" t="s">
        <v>127</v>
      </c>
      <c r="N920" s="88" t="s">
        <v>528</v>
      </c>
      <c r="O920" s="4" t="s">
        <v>144</v>
      </c>
      <c r="P920" s="88" t="s">
        <v>872</v>
      </c>
      <c r="Q920" s="4" t="s">
        <v>144</v>
      </c>
      <c r="R920" s="88">
        <v>16</v>
      </c>
      <c r="S920" s="4" t="s">
        <v>31</v>
      </c>
      <c r="T920" s="66" t="str">
        <f t="shared" si="14"/>
        <v>16. Paz, justicia e instituciones sólidas</v>
      </c>
      <c r="U920" s="88" t="s">
        <v>528</v>
      </c>
      <c r="V920" s="4" t="s">
        <v>34</v>
      </c>
      <c r="W920" s="88" t="s">
        <v>4738</v>
      </c>
      <c r="X920" s="4" t="s">
        <v>37</v>
      </c>
      <c r="Y920" s="88" t="s">
        <v>528</v>
      </c>
      <c r="Z920" s="4" t="s">
        <v>252</v>
      </c>
      <c r="AA920" s="52" t="s">
        <v>15486</v>
      </c>
      <c r="AB920" s="3" t="s">
        <v>253</v>
      </c>
      <c r="AC920" s="4" t="s">
        <v>254</v>
      </c>
      <c r="AD920" s="4" t="s">
        <v>13470</v>
      </c>
      <c r="AE920" s="4" t="s">
        <v>13471</v>
      </c>
      <c r="AF920" s="4" t="s">
        <v>13472</v>
      </c>
      <c r="AG920" s="4" t="s">
        <v>13473</v>
      </c>
      <c r="AH920" s="3">
        <v>120</v>
      </c>
      <c r="AI920" s="4" t="s">
        <v>13474</v>
      </c>
      <c r="AJ920" s="4" t="s">
        <v>13475</v>
      </c>
      <c r="AK920" s="4" t="s">
        <v>844</v>
      </c>
      <c r="AL920" s="4" t="s">
        <v>13476</v>
      </c>
      <c r="AM920" s="3">
        <v>30</v>
      </c>
      <c r="AN920" s="3">
        <v>60</v>
      </c>
      <c r="AO920" s="3">
        <v>90</v>
      </c>
      <c r="AP920" s="3">
        <v>120</v>
      </c>
      <c r="AQ920" s="6">
        <v>240</v>
      </c>
      <c r="AR920" s="5" t="s">
        <v>13472</v>
      </c>
      <c r="AS920" s="5" t="s">
        <v>13477</v>
      </c>
      <c r="AT920" s="4" t="s">
        <v>13442</v>
      </c>
      <c r="AU920" s="4" t="s">
        <v>13443</v>
      </c>
      <c r="AV920" s="4" t="s">
        <v>13478</v>
      </c>
      <c r="AW920" s="4" t="s">
        <v>13442</v>
      </c>
      <c r="AX920" s="4" t="s">
        <v>13443</v>
      </c>
      <c r="AY920" s="4" t="s">
        <v>229</v>
      </c>
      <c r="AZ920" s="4" t="s">
        <v>229</v>
      </c>
      <c r="BA920" s="4" t="s">
        <v>229</v>
      </c>
      <c r="BB920" s="4" t="s">
        <v>229</v>
      </c>
      <c r="BC920" s="4" t="s">
        <v>229</v>
      </c>
      <c r="BD920" s="4" t="s">
        <v>229</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7">
        <v>1000</v>
      </c>
    </row>
    <row r="921" spans="1:200" ht="15.75" hidden="1">
      <c r="A921" s="49" t="str">
        <f>B921&amp;COUNTIF($B$3:B921,B921)</f>
        <v>31PFME5</v>
      </c>
      <c r="B921" s="3" t="s">
        <v>13421</v>
      </c>
      <c r="C921" s="4" t="s">
        <v>13422</v>
      </c>
      <c r="D921" s="4" t="s">
        <v>13423</v>
      </c>
      <c r="E921" s="4" t="s">
        <v>13424</v>
      </c>
      <c r="F921" s="4" t="s">
        <v>13425</v>
      </c>
      <c r="G921" s="4" t="s">
        <v>13426</v>
      </c>
      <c r="H921" s="3" t="s">
        <v>263</v>
      </c>
      <c r="I921" s="4" t="s">
        <v>264</v>
      </c>
      <c r="J921" s="4" t="s">
        <v>13479</v>
      </c>
      <c r="K921" s="5" t="s">
        <v>13480</v>
      </c>
      <c r="L921" s="6">
        <v>4</v>
      </c>
      <c r="M921" s="5" t="s">
        <v>127</v>
      </c>
      <c r="N921" s="88" t="s">
        <v>498</v>
      </c>
      <c r="O921" s="5" t="s">
        <v>146</v>
      </c>
      <c r="P921" s="88" t="s">
        <v>872</v>
      </c>
      <c r="Q921" s="5" t="s">
        <v>146</v>
      </c>
      <c r="R921" s="88">
        <v>5</v>
      </c>
      <c r="S921" s="4" t="s">
        <v>268</v>
      </c>
      <c r="T921" s="66" t="str">
        <f t="shared" si="14"/>
        <v xml:space="preserve">5. Igualdad de género </v>
      </c>
      <c r="U921" s="88" t="s">
        <v>497</v>
      </c>
      <c r="V921" s="4" t="s">
        <v>34</v>
      </c>
      <c r="W921" s="88" t="s">
        <v>349</v>
      </c>
      <c r="X921" s="4" t="s">
        <v>269</v>
      </c>
      <c r="Y921" s="88" t="s">
        <v>840</v>
      </c>
      <c r="Z921" s="4" t="s">
        <v>270</v>
      </c>
      <c r="AA921" s="52" t="s">
        <v>15450</v>
      </c>
      <c r="AB921" s="3" t="s">
        <v>271</v>
      </c>
      <c r="AC921" s="4" t="s">
        <v>272</v>
      </c>
      <c r="AD921" s="4" t="s">
        <v>13481</v>
      </c>
      <c r="AE921" s="4" t="s">
        <v>13482</v>
      </c>
      <c r="AF921" s="4" t="s">
        <v>13483</v>
      </c>
      <c r="AG921" s="4" t="s">
        <v>13484</v>
      </c>
      <c r="AH921" s="3">
        <v>1600</v>
      </c>
      <c r="AI921" s="4" t="s">
        <v>13485</v>
      </c>
      <c r="AJ921" s="4" t="s">
        <v>13486</v>
      </c>
      <c r="AK921" s="4" t="s">
        <v>403</v>
      </c>
      <c r="AL921" s="4" t="s">
        <v>13487</v>
      </c>
      <c r="AM921" s="3">
        <v>400</v>
      </c>
      <c r="AN921" s="3">
        <v>800</v>
      </c>
      <c r="AO921" s="3">
        <v>1200</v>
      </c>
      <c r="AP921" s="3">
        <v>1600</v>
      </c>
      <c r="AQ921" s="6">
        <v>3200</v>
      </c>
      <c r="AR921" s="5" t="s">
        <v>13488</v>
      </c>
      <c r="AS921" s="5" t="s">
        <v>362</v>
      </c>
      <c r="AT921" s="4" t="s">
        <v>362</v>
      </c>
      <c r="AU921" s="4" t="s">
        <v>362</v>
      </c>
      <c r="AV921" s="4" t="s">
        <v>229</v>
      </c>
      <c r="AW921" s="4" t="s">
        <v>229</v>
      </c>
      <c r="AX921" s="4" t="s">
        <v>229</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7">
        <v>1050000</v>
      </c>
    </row>
    <row r="922" spans="1:200" ht="15.75" hidden="1">
      <c r="A922" s="49" t="str">
        <f>B922&amp;COUNTIF($B$3:B922,B922)</f>
        <v>31PFME6</v>
      </c>
      <c r="B922" s="3" t="s">
        <v>13421</v>
      </c>
      <c r="C922" s="4" t="s">
        <v>13422</v>
      </c>
      <c r="D922" s="4" t="s">
        <v>13423</v>
      </c>
      <c r="E922" s="4" t="s">
        <v>13424</v>
      </c>
      <c r="F922" s="4" t="s">
        <v>13425</v>
      </c>
      <c r="G922" s="4" t="s">
        <v>13426</v>
      </c>
      <c r="H922" s="3" t="s">
        <v>282</v>
      </c>
      <c r="I922" s="4" t="s">
        <v>283</v>
      </c>
      <c r="J922" s="4" t="s">
        <v>13489</v>
      </c>
      <c r="K922" s="5" t="s">
        <v>13490</v>
      </c>
      <c r="L922" s="6">
        <v>4</v>
      </c>
      <c r="M922" s="5" t="s">
        <v>127</v>
      </c>
      <c r="N922" s="88" t="s">
        <v>349</v>
      </c>
      <c r="O922" s="4" t="s">
        <v>143</v>
      </c>
      <c r="P922" s="88" t="s">
        <v>872</v>
      </c>
      <c r="Q922" s="4" t="s">
        <v>143</v>
      </c>
      <c r="R922" s="88">
        <v>10</v>
      </c>
      <c r="S922" s="4" t="s">
        <v>286</v>
      </c>
      <c r="T922" s="66" t="str">
        <f t="shared" si="14"/>
        <v xml:space="preserve">10. Reducción de las desigualdades </v>
      </c>
      <c r="U922" s="88" t="s">
        <v>497</v>
      </c>
      <c r="V922" s="4" t="s">
        <v>34</v>
      </c>
      <c r="W922" s="88" t="s">
        <v>349</v>
      </c>
      <c r="X922" s="4" t="s">
        <v>269</v>
      </c>
      <c r="Y922" s="88" t="s">
        <v>840</v>
      </c>
      <c r="Z922" s="4" t="s">
        <v>270</v>
      </c>
      <c r="AA922" s="52" t="s">
        <v>15450</v>
      </c>
      <c r="AB922" s="3" t="s">
        <v>287</v>
      </c>
      <c r="AC922" s="4" t="s">
        <v>288</v>
      </c>
      <c r="AD922" s="4" t="s">
        <v>13491</v>
      </c>
      <c r="AE922" s="4" t="s">
        <v>13492</v>
      </c>
      <c r="AF922" s="4" t="s">
        <v>13493</v>
      </c>
      <c r="AG922" s="4" t="s">
        <v>13494</v>
      </c>
      <c r="AH922" s="3">
        <v>24</v>
      </c>
      <c r="AI922" s="4" t="s">
        <v>13495</v>
      </c>
      <c r="AJ922" s="4" t="s">
        <v>13496</v>
      </c>
      <c r="AK922" s="4" t="s">
        <v>844</v>
      </c>
      <c r="AL922" s="4" t="s">
        <v>13497</v>
      </c>
      <c r="AM922" s="3">
        <v>6</v>
      </c>
      <c r="AN922" s="3">
        <v>12</v>
      </c>
      <c r="AO922" s="3">
        <v>18</v>
      </c>
      <c r="AP922" s="3">
        <v>24</v>
      </c>
      <c r="AQ922" s="6">
        <v>48</v>
      </c>
      <c r="AR922" s="5" t="s">
        <v>13498</v>
      </c>
      <c r="AS922" s="5" t="s">
        <v>13499</v>
      </c>
      <c r="AT922" s="4" t="s">
        <v>13442</v>
      </c>
      <c r="AU922" s="4" t="s">
        <v>13443</v>
      </c>
      <c r="AV922" s="4" t="s">
        <v>13500</v>
      </c>
      <c r="AW922" s="4" t="s">
        <v>13442</v>
      </c>
      <c r="AX922" s="4" t="s">
        <v>13443</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7">
        <v>1000</v>
      </c>
    </row>
    <row r="923" spans="1:200" ht="15.75" hidden="1">
      <c r="A923" s="49" t="str">
        <f>B923&amp;COUNTIF($B$3:B923,B923)</f>
        <v>31PFPC1</v>
      </c>
      <c r="B923" s="3" t="s">
        <v>13501</v>
      </c>
      <c r="C923" s="4" t="s">
        <v>13502</v>
      </c>
      <c r="D923" s="4" t="s">
        <v>13503</v>
      </c>
      <c r="E923" s="4" t="s">
        <v>13504</v>
      </c>
      <c r="F923" s="4" t="s">
        <v>13505</v>
      </c>
      <c r="G923" s="4" t="s">
        <v>13506</v>
      </c>
      <c r="H923" s="3" t="s">
        <v>13507</v>
      </c>
      <c r="I923" s="4" t="s">
        <v>13508</v>
      </c>
      <c r="J923" s="4" t="s">
        <v>13509</v>
      </c>
      <c r="K923" s="5" t="s">
        <v>13510</v>
      </c>
      <c r="L923" s="6">
        <v>4</v>
      </c>
      <c r="M923" s="5" t="s">
        <v>127</v>
      </c>
      <c r="N923" s="88">
        <v>5</v>
      </c>
      <c r="O923" s="4" t="s">
        <v>146</v>
      </c>
      <c r="P923" s="88">
        <v>0</v>
      </c>
      <c r="Q923" s="4" t="s">
        <v>146</v>
      </c>
      <c r="R923" s="88">
        <v>4</v>
      </c>
      <c r="S923" s="4" t="s">
        <v>1022</v>
      </c>
      <c r="T923" s="66" t="str">
        <f t="shared" si="14"/>
        <v>4. Educación de calidad</v>
      </c>
      <c r="U923" s="88" t="s">
        <v>497</v>
      </c>
      <c r="V923" s="4" t="s">
        <v>34</v>
      </c>
      <c r="W923" s="88" t="s">
        <v>353</v>
      </c>
      <c r="X923" s="4" t="s">
        <v>461</v>
      </c>
      <c r="Y923" s="88" t="s">
        <v>528</v>
      </c>
      <c r="Z923" s="4" t="s">
        <v>9721</v>
      </c>
      <c r="AA923" s="52" t="s">
        <v>15497</v>
      </c>
      <c r="AB923" s="3" t="s">
        <v>13511</v>
      </c>
      <c r="AC923" s="4" t="s">
        <v>13512</v>
      </c>
      <c r="AD923" s="4" t="s">
        <v>13513</v>
      </c>
      <c r="AE923" s="4" t="s">
        <v>13514</v>
      </c>
      <c r="AF923" s="4" t="s">
        <v>13515</v>
      </c>
      <c r="AG923" s="4" t="s">
        <v>13516</v>
      </c>
      <c r="AH923" s="8">
        <v>0.9</v>
      </c>
      <c r="AI923" s="4" t="s">
        <v>13517</v>
      </c>
      <c r="AJ923" s="4" t="s">
        <v>13518</v>
      </c>
      <c r="AK923" s="4" t="s">
        <v>59</v>
      </c>
      <c r="AL923" s="4" t="s">
        <v>13519</v>
      </c>
      <c r="AM923" s="9">
        <v>0.1</v>
      </c>
      <c r="AN923" s="9">
        <v>0.3</v>
      </c>
      <c r="AO923" s="9">
        <v>0.6</v>
      </c>
      <c r="AP923" s="9">
        <v>0.9</v>
      </c>
      <c r="AQ923" s="6">
        <v>1.2</v>
      </c>
      <c r="AR923" s="5" t="s">
        <v>13520</v>
      </c>
      <c r="AS923" s="5" t="s">
        <v>13521</v>
      </c>
      <c r="AT923" s="4" t="s">
        <v>13522</v>
      </c>
      <c r="AU923" s="4" t="s">
        <v>13523</v>
      </c>
      <c r="AV923" s="4" t="s">
        <v>13524</v>
      </c>
      <c r="AW923" s="4" t="s">
        <v>13525</v>
      </c>
      <c r="AX923" s="4" t="s">
        <v>13526</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7">
        <v>14111881</v>
      </c>
    </row>
    <row r="924" spans="1:200" ht="15.75" hidden="1">
      <c r="A924" s="49" t="str">
        <f>B924&amp;COUNTIF($B$3:B924,B924)</f>
        <v>31PFPC2</v>
      </c>
      <c r="B924" s="3" t="s">
        <v>13501</v>
      </c>
      <c r="C924" s="4" t="s">
        <v>13502</v>
      </c>
      <c r="D924" s="4" t="s">
        <v>13503</v>
      </c>
      <c r="E924" s="4" t="s">
        <v>13527</v>
      </c>
      <c r="F924" s="4" t="s">
        <v>13505</v>
      </c>
      <c r="G924" s="4" t="s">
        <v>13506</v>
      </c>
      <c r="H924" s="3" t="s">
        <v>14</v>
      </c>
      <c r="I924" s="4" t="s">
        <v>16</v>
      </c>
      <c r="J924" s="4" t="s">
        <v>13528</v>
      </c>
      <c r="K924" s="5" t="s">
        <v>13529</v>
      </c>
      <c r="L924" s="6">
        <v>4</v>
      </c>
      <c r="M924" s="5" t="s">
        <v>127</v>
      </c>
      <c r="N924" s="88">
        <v>5</v>
      </c>
      <c r="O924" s="5" t="s">
        <v>146</v>
      </c>
      <c r="P924" s="88">
        <v>0</v>
      </c>
      <c r="Q924" s="5" t="s">
        <v>146</v>
      </c>
      <c r="R924" s="88" t="s">
        <v>840</v>
      </c>
      <c r="S924" s="4" t="s">
        <v>1022</v>
      </c>
      <c r="T924" s="66" t="str">
        <f t="shared" si="14"/>
        <v>4. Educación de calidad</v>
      </c>
      <c r="U924" s="88" t="s">
        <v>497</v>
      </c>
      <c r="V924" s="4" t="s">
        <v>34</v>
      </c>
      <c r="W924" s="88" t="s">
        <v>353</v>
      </c>
      <c r="X924" s="4" t="s">
        <v>461</v>
      </c>
      <c r="Y924" s="88" t="s">
        <v>528</v>
      </c>
      <c r="Z924" s="4" t="s">
        <v>9721</v>
      </c>
      <c r="AA924" s="52" t="s">
        <v>15497</v>
      </c>
      <c r="AB924" s="3" t="s">
        <v>42</v>
      </c>
      <c r="AC924" s="4" t="s">
        <v>44</v>
      </c>
      <c r="AD924" s="4" t="s">
        <v>13530</v>
      </c>
      <c r="AE924" s="4" t="s">
        <v>13531</v>
      </c>
      <c r="AF924" s="4" t="s">
        <v>13532</v>
      </c>
      <c r="AG924" s="4" t="s">
        <v>13533</v>
      </c>
      <c r="AH924" s="3">
        <v>4</v>
      </c>
      <c r="AI924" s="4" t="s">
        <v>13534</v>
      </c>
      <c r="AJ924" s="4" t="s">
        <v>13535</v>
      </c>
      <c r="AK924" s="4" t="s">
        <v>403</v>
      </c>
      <c r="AL924" s="4" t="s">
        <v>13536</v>
      </c>
      <c r="AM924" s="3">
        <v>4</v>
      </c>
      <c r="AN924" s="3">
        <v>4</v>
      </c>
      <c r="AO924" s="3">
        <v>4</v>
      </c>
      <c r="AP924" s="3">
        <v>4</v>
      </c>
      <c r="AQ924" s="6">
        <v>7</v>
      </c>
      <c r="AR924" s="5" t="s">
        <v>13537</v>
      </c>
      <c r="AS924" s="5" t="s">
        <v>13538</v>
      </c>
      <c r="AT924" s="4" t="s">
        <v>13522</v>
      </c>
      <c r="AU924" s="4" t="s">
        <v>13523</v>
      </c>
      <c r="AV924" s="4" t="s">
        <v>13539</v>
      </c>
      <c r="AW924" s="4" t="s">
        <v>13540</v>
      </c>
      <c r="AX924" s="4" t="s">
        <v>13541</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5" t="s">
        <v>13542</v>
      </c>
      <c r="BY924" s="67">
        <v>1924812.86</v>
      </c>
    </row>
    <row r="925" spans="1:200" ht="15.75" hidden="1">
      <c r="A925" s="49" t="str">
        <f>B925&amp;COUNTIF($B$3:B925,B925)</f>
        <v>31PFPC3</v>
      </c>
      <c r="B925" s="3" t="s">
        <v>13501</v>
      </c>
      <c r="C925" s="4" t="s">
        <v>13502</v>
      </c>
      <c r="D925" s="4" t="s">
        <v>13503</v>
      </c>
      <c r="E925" s="4" t="s">
        <v>13527</v>
      </c>
      <c r="F925" s="4" t="s">
        <v>13505</v>
      </c>
      <c r="G925" s="4" t="s">
        <v>13506</v>
      </c>
      <c r="H925" s="3" t="s">
        <v>231</v>
      </c>
      <c r="I925" s="4" t="s">
        <v>232</v>
      </c>
      <c r="J925" s="4" t="s">
        <v>13543</v>
      </c>
      <c r="K925" s="5" t="s">
        <v>13544</v>
      </c>
      <c r="L925" s="6">
        <v>4</v>
      </c>
      <c r="M925" s="5" t="s">
        <v>127</v>
      </c>
      <c r="N925" s="88" t="s">
        <v>3581</v>
      </c>
      <c r="O925" s="4" t="s">
        <v>147</v>
      </c>
      <c r="P925" s="88" t="s">
        <v>872</v>
      </c>
      <c r="Q925" s="4" t="s">
        <v>147</v>
      </c>
      <c r="R925" s="88">
        <v>16</v>
      </c>
      <c r="S925" s="4" t="s">
        <v>31</v>
      </c>
      <c r="T925" s="66" t="str">
        <f t="shared" si="14"/>
        <v>16. Paz, justicia e instituciones sólidas</v>
      </c>
      <c r="U925" s="88" t="s">
        <v>497</v>
      </c>
      <c r="V925" s="4" t="s">
        <v>34</v>
      </c>
      <c r="W925" s="88" t="s">
        <v>3581</v>
      </c>
      <c r="X925" s="4" t="s">
        <v>235</v>
      </c>
      <c r="Y925" s="88" t="s">
        <v>349</v>
      </c>
      <c r="Z925" s="4" t="s">
        <v>236</v>
      </c>
      <c r="AA925" s="52" t="s">
        <v>15449</v>
      </c>
      <c r="AB925" s="3" t="s">
        <v>237</v>
      </c>
      <c r="AC925" s="4" t="s">
        <v>238</v>
      </c>
      <c r="AD925" s="4" t="s">
        <v>13545</v>
      </c>
      <c r="AE925" s="4" t="s">
        <v>13546</v>
      </c>
      <c r="AF925" s="4" t="s">
        <v>13547</v>
      </c>
      <c r="AG925" s="4" t="s">
        <v>13548</v>
      </c>
      <c r="AH925" s="3">
        <v>4</v>
      </c>
      <c r="AI925" s="4" t="s">
        <v>13549</v>
      </c>
      <c r="AJ925" s="4" t="s">
        <v>13550</v>
      </c>
      <c r="AK925" s="4" t="s">
        <v>403</v>
      </c>
      <c r="AL925" s="4" t="s">
        <v>13551</v>
      </c>
      <c r="AM925" s="6">
        <v>1</v>
      </c>
      <c r="AN925" s="3">
        <v>2</v>
      </c>
      <c r="AO925" s="6">
        <v>3</v>
      </c>
      <c r="AP925" s="6">
        <v>4</v>
      </c>
      <c r="AQ925" s="6">
        <v>5</v>
      </c>
      <c r="AR925" s="5" t="s">
        <v>13552</v>
      </c>
      <c r="AS925" s="5" t="s">
        <v>13553</v>
      </c>
      <c r="AT925" s="4" t="s">
        <v>13522</v>
      </c>
      <c r="AU925" s="4" t="s">
        <v>13523</v>
      </c>
      <c r="AV925" s="4" t="s">
        <v>13554</v>
      </c>
      <c r="AW925" s="4" t="s">
        <v>13540</v>
      </c>
      <c r="AX925" s="4" t="s">
        <v>13541</v>
      </c>
      <c r="AY925" s="5" t="s">
        <v>13555</v>
      </c>
      <c r="AZ925" s="5" t="s">
        <v>13556</v>
      </c>
      <c r="BA925" s="5" t="s">
        <v>13557</v>
      </c>
      <c r="BB925" s="5" t="s">
        <v>13558</v>
      </c>
      <c r="BC925" s="5" t="s">
        <v>13556</v>
      </c>
      <c r="BD925" s="5" t="s">
        <v>13557</v>
      </c>
      <c r="BE925" s="5" t="s">
        <v>13559</v>
      </c>
      <c r="BF925" s="5" t="s">
        <v>13556</v>
      </c>
      <c r="BG925" s="5" t="s">
        <v>13557</v>
      </c>
      <c r="BH925" s="5" t="s">
        <v>13560</v>
      </c>
      <c r="BI925" s="5" t="s">
        <v>13556</v>
      </c>
      <c r="BJ925" s="5" t="s">
        <v>13557</v>
      </c>
      <c r="BK925" s="5" t="s">
        <v>13561</v>
      </c>
      <c r="BL925" s="5" t="s">
        <v>13562</v>
      </c>
      <c r="BM925" s="5" t="s">
        <v>13542</v>
      </c>
      <c r="BN925" s="5" t="s">
        <v>13563</v>
      </c>
      <c r="BO925" s="5" t="s">
        <v>13562</v>
      </c>
      <c r="BP925" s="5" t="s">
        <v>13542</v>
      </c>
      <c r="BQ925" s="5" t="s">
        <v>13564</v>
      </c>
      <c r="BR925" s="5" t="s">
        <v>13562</v>
      </c>
      <c r="BS925" s="5" t="s">
        <v>13542</v>
      </c>
      <c r="BT925" s="5" t="s">
        <v>13565</v>
      </c>
      <c r="BU925" s="5" t="s">
        <v>13562</v>
      </c>
      <c r="BV925" s="4" t="s">
        <v>229</v>
      </c>
      <c r="BY925" s="67">
        <v>20000</v>
      </c>
    </row>
    <row r="926" spans="1:200" ht="15.75" hidden="1">
      <c r="A926" s="49" t="str">
        <f>B926&amp;COUNTIF($B$3:B926,B926)</f>
        <v>31PFPC4</v>
      </c>
      <c r="B926" s="3" t="s">
        <v>13501</v>
      </c>
      <c r="C926" s="4" t="s">
        <v>13502</v>
      </c>
      <c r="D926" s="4" t="s">
        <v>13503</v>
      </c>
      <c r="E926" s="4" t="s">
        <v>13527</v>
      </c>
      <c r="F926" s="4" t="s">
        <v>13505</v>
      </c>
      <c r="G926" s="4" t="s">
        <v>13506</v>
      </c>
      <c r="H926" s="3" t="s">
        <v>248</v>
      </c>
      <c r="I926" s="4" t="s">
        <v>249</v>
      </c>
      <c r="J926" s="4" t="s">
        <v>13566</v>
      </c>
      <c r="K926" s="5" t="s">
        <v>13567</v>
      </c>
      <c r="L926" s="6">
        <v>4</v>
      </c>
      <c r="M926" s="5" t="s">
        <v>127</v>
      </c>
      <c r="N926" s="88" t="s">
        <v>497</v>
      </c>
      <c r="O926" s="5" t="s">
        <v>142</v>
      </c>
      <c r="P926" s="88" t="s">
        <v>872</v>
      </c>
      <c r="Q926" s="5" t="s">
        <v>142</v>
      </c>
      <c r="R926" s="88">
        <v>16</v>
      </c>
      <c r="S926" s="4" t="s">
        <v>31</v>
      </c>
      <c r="T926" s="66" t="str">
        <f t="shared" si="14"/>
        <v>16. Paz, justicia e instituciones sólidas</v>
      </c>
      <c r="U926" s="88" t="s">
        <v>528</v>
      </c>
      <c r="V926" s="4" t="s">
        <v>34</v>
      </c>
      <c r="W926" s="88" t="s">
        <v>4738</v>
      </c>
      <c r="X926" s="4" t="s">
        <v>37</v>
      </c>
      <c r="Y926" s="88" t="s">
        <v>528</v>
      </c>
      <c r="Z926" s="4" t="s">
        <v>252</v>
      </c>
      <c r="AA926" s="52" t="s">
        <v>15486</v>
      </c>
      <c r="AB926" s="3" t="s">
        <v>253</v>
      </c>
      <c r="AC926" s="4" t="s">
        <v>254</v>
      </c>
      <c r="AD926" s="4" t="s">
        <v>13568</v>
      </c>
      <c r="AE926" s="4" t="s">
        <v>13569</v>
      </c>
      <c r="AF926" s="4" t="s">
        <v>13570</v>
      </c>
      <c r="AG926" s="4" t="s">
        <v>13571</v>
      </c>
      <c r="AH926" s="3">
        <v>4</v>
      </c>
      <c r="AI926" s="4" t="s">
        <v>13572</v>
      </c>
      <c r="AJ926" s="4" t="s">
        <v>13573</v>
      </c>
      <c r="AK926" s="4" t="s">
        <v>13574</v>
      </c>
      <c r="AL926" s="4" t="s">
        <v>13575</v>
      </c>
      <c r="AM926" s="6">
        <v>1</v>
      </c>
      <c r="AN926" s="3">
        <v>2</v>
      </c>
      <c r="AO926" s="6">
        <v>3</v>
      </c>
      <c r="AP926" s="3">
        <v>4</v>
      </c>
      <c r="AQ926" s="6">
        <v>6</v>
      </c>
      <c r="AR926" s="5" t="s">
        <v>13576</v>
      </c>
      <c r="AS926" s="5" t="s">
        <v>13577</v>
      </c>
      <c r="AT926" s="4" t="s">
        <v>13522</v>
      </c>
      <c r="AU926" s="4" t="s">
        <v>13523</v>
      </c>
      <c r="AV926" s="4" t="s">
        <v>13578</v>
      </c>
      <c r="AW926" s="4" t="s">
        <v>13579</v>
      </c>
      <c r="AX926" s="4" t="s">
        <v>8534</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7">
        <v>20000</v>
      </c>
    </row>
    <row r="927" spans="1:200" ht="15.75" hidden="1">
      <c r="A927" s="49" t="str">
        <f>B927&amp;COUNTIF($B$3:B927,B927)</f>
        <v>31PFPC5</v>
      </c>
      <c r="B927" s="3" t="s">
        <v>13501</v>
      </c>
      <c r="C927" s="4" t="s">
        <v>13502</v>
      </c>
      <c r="D927" s="4" t="s">
        <v>13503</v>
      </c>
      <c r="E927" s="4" t="s">
        <v>13504</v>
      </c>
      <c r="F927" s="4" t="s">
        <v>13505</v>
      </c>
      <c r="G927" s="4" t="s">
        <v>13506</v>
      </c>
      <c r="H927" s="3" t="s">
        <v>263</v>
      </c>
      <c r="I927" s="4" t="s">
        <v>264</v>
      </c>
      <c r="J927" s="4" t="s">
        <v>13580</v>
      </c>
      <c r="K927" s="5" t="s">
        <v>13581</v>
      </c>
      <c r="L927" s="6">
        <v>4</v>
      </c>
      <c r="M927" s="5" t="s">
        <v>127</v>
      </c>
      <c r="N927" s="88" t="s">
        <v>840</v>
      </c>
      <c r="O927" s="4" t="s">
        <v>142</v>
      </c>
      <c r="P927" s="88" t="s">
        <v>872</v>
      </c>
      <c r="Q927" s="4" t="s">
        <v>142</v>
      </c>
      <c r="R927" s="88">
        <v>5</v>
      </c>
      <c r="S927" s="4" t="s">
        <v>268</v>
      </c>
      <c r="T927" s="66" t="str">
        <f t="shared" si="14"/>
        <v xml:space="preserve">5. Igualdad de género </v>
      </c>
      <c r="U927" s="88" t="s">
        <v>497</v>
      </c>
      <c r="V927" s="4" t="s">
        <v>34</v>
      </c>
      <c r="W927" s="88" t="s">
        <v>349</v>
      </c>
      <c r="X927" s="4" t="s">
        <v>269</v>
      </c>
      <c r="Y927" s="88" t="s">
        <v>840</v>
      </c>
      <c r="Z927" s="4" t="s">
        <v>270</v>
      </c>
      <c r="AA927" s="52" t="s">
        <v>15450</v>
      </c>
      <c r="AB927" s="3" t="s">
        <v>271</v>
      </c>
      <c r="AC927" s="4" t="s">
        <v>272</v>
      </c>
      <c r="AD927" s="4" t="s">
        <v>13582</v>
      </c>
      <c r="AE927" s="4" t="s">
        <v>13531</v>
      </c>
      <c r="AF927" s="4" t="s">
        <v>13583</v>
      </c>
      <c r="AG927" s="4" t="s">
        <v>13584</v>
      </c>
      <c r="AH927" s="3">
        <v>14</v>
      </c>
      <c r="AI927" s="4" t="s">
        <v>13585</v>
      </c>
      <c r="AJ927" s="4" t="s">
        <v>13586</v>
      </c>
      <c r="AK927" s="4" t="s">
        <v>403</v>
      </c>
      <c r="AL927" s="4" t="s">
        <v>13587</v>
      </c>
      <c r="AM927" s="6">
        <v>4</v>
      </c>
      <c r="AN927" s="6">
        <v>7</v>
      </c>
      <c r="AO927" s="6">
        <v>10</v>
      </c>
      <c r="AP927" s="3">
        <v>14</v>
      </c>
      <c r="AQ927" s="6">
        <v>14</v>
      </c>
      <c r="AR927" s="5" t="s">
        <v>13588</v>
      </c>
      <c r="AS927" s="5" t="s">
        <v>13589</v>
      </c>
      <c r="AT927" s="4" t="s">
        <v>13522</v>
      </c>
      <c r="AU927" s="4" t="s">
        <v>13523</v>
      </c>
      <c r="AV927" s="4" t="s">
        <v>13590</v>
      </c>
      <c r="AW927" s="4" t="s">
        <v>13591</v>
      </c>
      <c r="AX927" s="4" t="s">
        <v>8534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7">
        <v>600000</v>
      </c>
    </row>
    <row r="928" spans="1:200" ht="15.75" hidden="1">
      <c r="A928" s="49" t="str">
        <f>B928&amp;COUNTIF($B$3:B928,B928)</f>
        <v>31PFPC6</v>
      </c>
      <c r="B928" s="3" t="s">
        <v>13501</v>
      </c>
      <c r="C928" s="4" t="s">
        <v>13502</v>
      </c>
      <c r="D928" s="4" t="s">
        <v>13503</v>
      </c>
      <c r="E928" s="4" t="s">
        <v>13527</v>
      </c>
      <c r="F928" s="4" t="s">
        <v>13505</v>
      </c>
      <c r="G928" s="4" t="s">
        <v>13506</v>
      </c>
      <c r="H928" s="3" t="s">
        <v>282</v>
      </c>
      <c r="I928" s="4" t="s">
        <v>283</v>
      </c>
      <c r="J928" s="4" t="s">
        <v>13592</v>
      </c>
      <c r="K928" s="5" t="s">
        <v>13593</v>
      </c>
      <c r="L928" s="6">
        <v>4</v>
      </c>
      <c r="M928" s="5" t="s">
        <v>127</v>
      </c>
      <c r="N928" s="88" t="s">
        <v>840</v>
      </c>
      <c r="O928" s="5" t="s">
        <v>142</v>
      </c>
      <c r="P928" s="88" t="s">
        <v>872</v>
      </c>
      <c r="Q928" s="5" t="s">
        <v>142</v>
      </c>
      <c r="R928" s="88">
        <v>10</v>
      </c>
      <c r="S928" s="4" t="s">
        <v>286</v>
      </c>
      <c r="T928" s="66" t="str">
        <f t="shared" si="14"/>
        <v xml:space="preserve">10. Reducción de las desigualdades </v>
      </c>
      <c r="U928" s="88" t="s">
        <v>497</v>
      </c>
      <c r="V928" s="4" t="s">
        <v>34</v>
      </c>
      <c r="W928" s="88" t="s">
        <v>349</v>
      </c>
      <c r="X928" s="4" t="s">
        <v>269</v>
      </c>
      <c r="Y928" s="88" t="s">
        <v>840</v>
      </c>
      <c r="Z928" s="4" t="s">
        <v>270</v>
      </c>
      <c r="AA928" s="52" t="s">
        <v>15450</v>
      </c>
      <c r="AB928" s="3" t="s">
        <v>287</v>
      </c>
      <c r="AC928" s="4" t="s">
        <v>288</v>
      </c>
      <c r="AD928" s="4" t="s">
        <v>13594</v>
      </c>
      <c r="AE928" s="4" t="s">
        <v>13531</v>
      </c>
      <c r="AF928" s="4" t="s">
        <v>13595</v>
      </c>
      <c r="AG928" s="4" t="s">
        <v>13596</v>
      </c>
      <c r="AH928" s="3">
        <v>14</v>
      </c>
      <c r="AI928" s="4" t="s">
        <v>13597</v>
      </c>
      <c r="AJ928" s="4" t="s">
        <v>13598</v>
      </c>
      <c r="AK928" s="4" t="s">
        <v>403</v>
      </c>
      <c r="AL928" s="4" t="s">
        <v>13599</v>
      </c>
      <c r="AM928" s="6">
        <v>5</v>
      </c>
      <c r="AN928" s="6">
        <v>8</v>
      </c>
      <c r="AO928" s="6">
        <v>12</v>
      </c>
      <c r="AP928" s="3">
        <v>14</v>
      </c>
      <c r="AQ928" s="6">
        <v>14</v>
      </c>
      <c r="AR928" s="5" t="s">
        <v>13600</v>
      </c>
      <c r="AS928" s="5" t="s">
        <v>13601</v>
      </c>
      <c r="AT928" s="4" t="s">
        <v>13522</v>
      </c>
      <c r="AU928" s="4" t="s">
        <v>13523</v>
      </c>
      <c r="AV928" s="4" t="s">
        <v>13602</v>
      </c>
      <c r="AW928" s="4" t="s">
        <v>13591</v>
      </c>
      <c r="AX928" s="4" t="s">
        <v>8534</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7">
        <v>600000</v>
      </c>
    </row>
    <row r="929" spans="1:200" ht="15.75" hidden="1">
      <c r="A929" s="49" t="str">
        <f>B929&amp;COUNTIF($B$3:B929,B929)</f>
        <v>31PFPC7</v>
      </c>
      <c r="B929" s="3" t="s">
        <v>13501</v>
      </c>
      <c r="C929" s="4" t="s">
        <v>13502</v>
      </c>
      <c r="D929" s="4" t="s">
        <v>13503</v>
      </c>
      <c r="E929" s="4" t="s">
        <v>13527</v>
      </c>
      <c r="F929" s="4" t="s">
        <v>13505</v>
      </c>
      <c r="G929" s="4" t="s">
        <v>13506</v>
      </c>
      <c r="H929" s="3" t="s">
        <v>345</v>
      </c>
      <c r="I929" s="4" t="s">
        <v>346</v>
      </c>
      <c r="J929" s="4" t="s">
        <v>347</v>
      </c>
      <c r="K929" s="5" t="s">
        <v>13603</v>
      </c>
      <c r="L929" s="6">
        <v>4</v>
      </c>
      <c r="M929" s="5" t="s">
        <v>127</v>
      </c>
      <c r="N929" s="88" t="s">
        <v>840</v>
      </c>
      <c r="O929" s="4" t="s">
        <v>142</v>
      </c>
      <c r="P929" s="88" t="s">
        <v>872</v>
      </c>
      <c r="Q929" s="4" t="s">
        <v>142</v>
      </c>
      <c r="R929" s="88">
        <v>10</v>
      </c>
      <c r="S929" s="4" t="s">
        <v>286</v>
      </c>
      <c r="T929" s="66" t="str">
        <f t="shared" si="14"/>
        <v xml:space="preserve">10. Reducción de las desigualdades </v>
      </c>
      <c r="U929" s="88" t="s">
        <v>349</v>
      </c>
      <c r="V929" s="4" t="s">
        <v>350</v>
      </c>
      <c r="W929" s="88" t="s">
        <v>351</v>
      </c>
      <c r="X929" s="4" t="s">
        <v>352</v>
      </c>
      <c r="Y929" s="88" t="s">
        <v>353</v>
      </c>
      <c r="Z929" s="4" t="s">
        <v>354</v>
      </c>
      <c r="AA929" s="52" t="s">
        <v>1351</v>
      </c>
      <c r="AB929" s="3">
        <v>294</v>
      </c>
      <c r="AC929" s="4" t="s">
        <v>355</v>
      </c>
      <c r="AD929" s="4" t="s">
        <v>356</v>
      </c>
      <c r="AE929" s="4" t="s">
        <v>357</v>
      </c>
      <c r="AF929" s="4" t="s">
        <v>358</v>
      </c>
      <c r="AG929" s="4" t="s">
        <v>359</v>
      </c>
      <c r="AH929" s="8">
        <v>1</v>
      </c>
      <c r="AI929" s="4" t="s">
        <v>360</v>
      </c>
      <c r="AJ929" s="4" t="s">
        <v>361</v>
      </c>
      <c r="AK929" s="4" t="s">
        <v>59</v>
      </c>
      <c r="AL929" s="4" t="s">
        <v>362</v>
      </c>
      <c r="AM929" s="3">
        <v>0</v>
      </c>
      <c r="AN929" s="3">
        <v>0.5</v>
      </c>
      <c r="AO929" s="3">
        <v>1</v>
      </c>
      <c r="AP929" s="3">
        <v>1</v>
      </c>
      <c r="AQ929" s="3">
        <v>1</v>
      </c>
      <c r="AR929" s="4" t="s">
        <v>363</v>
      </c>
      <c r="AS929" s="4" t="s">
        <v>364</v>
      </c>
      <c r="AT929" s="4" t="s">
        <v>362</v>
      </c>
      <c r="AU929" s="4" t="s">
        <v>362</v>
      </c>
      <c r="AV929" s="49"/>
      <c r="AW929" s="49"/>
      <c r="AX929" s="49"/>
      <c r="AY929" s="49"/>
      <c r="AZ929" s="49"/>
      <c r="BA929" s="49"/>
      <c r="BB929" s="49"/>
      <c r="BC929" s="49"/>
      <c r="BD929" s="49"/>
      <c r="BE929" s="49"/>
      <c r="BF929" s="49"/>
      <c r="BG929" s="49"/>
      <c r="BH929" s="49"/>
      <c r="BI929" s="49"/>
      <c r="BJ929" s="49"/>
      <c r="BK929" s="49"/>
      <c r="BL929" s="49"/>
      <c r="BM929" s="49"/>
      <c r="BN929" s="49"/>
      <c r="BO929" s="49"/>
      <c r="BP929" s="49"/>
      <c r="BQ929" s="49"/>
      <c r="BR929" s="49"/>
      <c r="BS929" s="49"/>
      <c r="BT929" s="49"/>
      <c r="BU929" s="49"/>
      <c r="BV929" s="49"/>
      <c r="BY929" s="67">
        <v>600000</v>
      </c>
    </row>
    <row r="930" spans="1:200" ht="15.75" hidden="1">
      <c r="A930" s="49" t="str">
        <f>B930&amp;COUNTIF($B$3:B930,B930)</f>
        <v>32A0001</v>
      </c>
      <c r="B930" s="3" t="s">
        <v>13604</v>
      </c>
      <c r="C930" s="4" t="s">
        <v>13605</v>
      </c>
      <c r="D930" s="4" t="s">
        <v>362</v>
      </c>
      <c r="E930" s="4" t="s">
        <v>362</v>
      </c>
      <c r="F930" s="4" t="s">
        <v>362</v>
      </c>
      <c r="G930" s="4" t="s">
        <v>362</v>
      </c>
      <c r="H930" s="3" t="s">
        <v>362</v>
      </c>
      <c r="I930" s="4" t="s">
        <v>362</v>
      </c>
      <c r="J930" s="4" t="s">
        <v>362</v>
      </c>
      <c r="K930" s="5" t="s">
        <v>13606</v>
      </c>
      <c r="L930" s="6">
        <v>6</v>
      </c>
      <c r="M930" s="5" t="s">
        <v>129</v>
      </c>
      <c r="N930" s="88">
        <v>3</v>
      </c>
      <c r="O930" s="5" t="s">
        <v>153</v>
      </c>
      <c r="P930" s="88">
        <v>2</v>
      </c>
      <c r="Q930" s="5" t="s">
        <v>218</v>
      </c>
      <c r="R930" s="88">
        <v>16</v>
      </c>
      <c r="S930" s="4" t="s">
        <v>31</v>
      </c>
      <c r="T930" s="66" t="str">
        <f t="shared" si="14"/>
        <v>16. Paz, justicia e instituciones sólidas</v>
      </c>
      <c r="U930" s="88" t="s">
        <v>497</v>
      </c>
      <c r="V930" s="4" t="s">
        <v>34</v>
      </c>
      <c r="W930" s="88" t="s">
        <v>353</v>
      </c>
      <c r="X930" s="4" t="s">
        <v>13607</v>
      </c>
      <c r="Y930" s="88" t="s">
        <v>840</v>
      </c>
      <c r="Z930" s="4" t="s">
        <v>13608</v>
      </c>
      <c r="AA930" s="52" t="s">
        <v>15452</v>
      </c>
      <c r="AB930" s="3" t="s">
        <v>13609</v>
      </c>
      <c r="AC930" s="4" t="s">
        <v>13610</v>
      </c>
      <c r="AD930" s="4" t="s">
        <v>362</v>
      </c>
      <c r="AE930" s="4" t="s">
        <v>362</v>
      </c>
      <c r="AF930" s="4" t="s">
        <v>362</v>
      </c>
      <c r="AG930" s="4" t="s">
        <v>362</v>
      </c>
      <c r="AH930" s="3" t="s">
        <v>362</v>
      </c>
      <c r="AI930" s="3" t="s">
        <v>362</v>
      </c>
      <c r="AJ930" s="3" t="s">
        <v>362</v>
      </c>
      <c r="AK930" s="3" t="s">
        <v>362</v>
      </c>
      <c r="AL930" s="4" t="s">
        <v>362</v>
      </c>
      <c r="AM930" s="8">
        <v>0</v>
      </c>
      <c r="AN930" s="8">
        <v>0</v>
      </c>
      <c r="AO930" s="8">
        <v>0</v>
      </c>
      <c r="AP930" s="8">
        <v>0</v>
      </c>
      <c r="AQ930" s="6">
        <v>0</v>
      </c>
      <c r="AR930" s="5" t="s">
        <v>362</v>
      </c>
      <c r="AS930" s="5" t="s">
        <v>362</v>
      </c>
      <c r="AT930" s="4" t="s">
        <v>362</v>
      </c>
      <c r="AU930" s="4" t="s">
        <v>362</v>
      </c>
      <c r="AV930" s="4" t="s">
        <v>229</v>
      </c>
      <c r="AW930" s="21" t="s">
        <v>229</v>
      </c>
      <c r="AX930" s="21" t="s">
        <v>229</v>
      </c>
      <c r="AY930" s="21" t="s">
        <v>229</v>
      </c>
      <c r="AZ930" s="21" t="s">
        <v>229</v>
      </c>
      <c r="BA930" s="21" t="s">
        <v>229</v>
      </c>
      <c r="BB930" s="21" t="s">
        <v>229</v>
      </c>
      <c r="BC930" s="21" t="s">
        <v>229</v>
      </c>
      <c r="BD930" s="21" t="s">
        <v>229</v>
      </c>
      <c r="BE930" s="21" t="s">
        <v>229</v>
      </c>
      <c r="BF930" s="21" t="s">
        <v>229</v>
      </c>
      <c r="BG930" s="21" t="s">
        <v>229</v>
      </c>
      <c r="BH930" s="21" t="s">
        <v>229</v>
      </c>
      <c r="BI930" s="21" t="s">
        <v>229</v>
      </c>
      <c r="BJ930" s="21" t="s">
        <v>229</v>
      </c>
      <c r="BK930" s="21" t="s">
        <v>229</v>
      </c>
      <c r="BL930" s="21" t="s">
        <v>229</v>
      </c>
      <c r="BM930" s="21" t="s">
        <v>229</v>
      </c>
      <c r="BN930" s="21" t="s">
        <v>229</v>
      </c>
      <c r="BO930" s="21" t="s">
        <v>229</v>
      </c>
      <c r="BP930" s="21" t="s">
        <v>229</v>
      </c>
      <c r="BQ930" s="21" t="s">
        <v>229</v>
      </c>
      <c r="BR930" s="21" t="s">
        <v>229</v>
      </c>
      <c r="BS930" s="21" t="s">
        <v>229</v>
      </c>
      <c r="BT930" s="21" t="s">
        <v>229</v>
      </c>
      <c r="BU930" s="21" t="s">
        <v>229</v>
      </c>
      <c r="BV930" s="21" t="s">
        <v>229</v>
      </c>
      <c r="BW930" s="22"/>
      <c r="BX930" s="22"/>
      <c r="BY930" s="67">
        <v>133081477</v>
      </c>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75" hidden="1">
      <c r="A931" s="49" t="str">
        <f>B931&amp;COUNTIF($B$3:B931,B931)</f>
        <v>33C0011</v>
      </c>
      <c r="B931" s="3" t="s">
        <v>13611</v>
      </c>
      <c r="C931" s="4" t="s">
        <v>13612</v>
      </c>
      <c r="D931" s="4" t="s">
        <v>13613</v>
      </c>
      <c r="E931" s="4" t="s">
        <v>13614</v>
      </c>
      <c r="F931" s="4" t="s">
        <v>13615</v>
      </c>
      <c r="G931" s="4" t="s">
        <v>13616</v>
      </c>
      <c r="H931" s="3" t="s">
        <v>13775</v>
      </c>
      <c r="I931" s="4" t="s">
        <v>13776</v>
      </c>
      <c r="J931" s="4" t="s">
        <v>13777</v>
      </c>
      <c r="K931" s="5" t="s">
        <v>13778</v>
      </c>
      <c r="L931" s="6">
        <v>1</v>
      </c>
      <c r="M931" s="5" t="s">
        <v>125</v>
      </c>
      <c r="N931" s="88" t="s">
        <v>351</v>
      </c>
      <c r="O931" s="5" t="s">
        <v>135</v>
      </c>
      <c r="P931" s="88" t="s">
        <v>353</v>
      </c>
      <c r="Q931" s="5" t="s">
        <v>172</v>
      </c>
      <c r="R931" s="88">
        <v>8</v>
      </c>
      <c r="S931" s="4" t="s">
        <v>1854</v>
      </c>
      <c r="T931" s="66" t="str">
        <f t="shared" si="14"/>
        <v>8. Trabajo decente y crecimiento económico</v>
      </c>
      <c r="U931" s="88" t="s">
        <v>528</v>
      </c>
      <c r="V931" s="4" t="s">
        <v>578</v>
      </c>
      <c r="W931" s="88" t="s">
        <v>497</v>
      </c>
      <c r="X931" s="4" t="s">
        <v>579</v>
      </c>
      <c r="Y931" s="88" t="s">
        <v>349</v>
      </c>
      <c r="Z931" s="4" t="s">
        <v>8947</v>
      </c>
      <c r="AA931" s="52" t="s">
        <v>15494</v>
      </c>
      <c r="AB931" s="3" t="s">
        <v>13758</v>
      </c>
      <c r="AC931" s="4" t="s">
        <v>13759</v>
      </c>
      <c r="AD931" s="4" t="s">
        <v>13779</v>
      </c>
      <c r="AE931" s="4" t="s">
        <v>13780</v>
      </c>
      <c r="AF931" s="4" t="s">
        <v>13781</v>
      </c>
      <c r="AG931" s="4" t="s">
        <v>13782</v>
      </c>
      <c r="AH931" s="8">
        <v>1</v>
      </c>
      <c r="AI931" s="4" t="s">
        <v>13783</v>
      </c>
      <c r="AJ931" s="4" t="s">
        <v>13784</v>
      </c>
      <c r="AK931" s="4" t="s">
        <v>59</v>
      </c>
      <c r="AL931" s="4" t="s">
        <v>13785</v>
      </c>
      <c r="AM931" s="9">
        <v>0.39</v>
      </c>
      <c r="AN931" s="9">
        <v>0.58299999999999996</v>
      </c>
      <c r="AO931" s="9">
        <v>0.79200000000000004</v>
      </c>
      <c r="AP931" s="9">
        <v>1</v>
      </c>
      <c r="AQ931" s="6">
        <v>0.2</v>
      </c>
      <c r="AR931" s="5" t="s">
        <v>13786</v>
      </c>
      <c r="AS931" s="5" t="s">
        <v>13787</v>
      </c>
      <c r="AT931" s="4" t="s">
        <v>13692</v>
      </c>
      <c r="AU931" s="4" t="s">
        <v>13693</v>
      </c>
      <c r="AV931" s="4" t="s">
        <v>13788</v>
      </c>
      <c r="AW931" s="4" t="s">
        <v>13692</v>
      </c>
      <c r="AX931" s="4" t="s">
        <v>13693</v>
      </c>
      <c r="AY931" s="4" t="s">
        <v>13789</v>
      </c>
      <c r="AZ931" s="4" t="s">
        <v>13692</v>
      </c>
      <c r="BA931" s="4" t="s">
        <v>13693</v>
      </c>
      <c r="BB931" s="4" t="s">
        <v>13790</v>
      </c>
      <c r="BC931" s="4" t="s">
        <v>13692</v>
      </c>
      <c r="BD931" s="4" t="s">
        <v>13693</v>
      </c>
      <c r="BE931" s="4" t="s">
        <v>13791</v>
      </c>
      <c r="BF931" s="4" t="s">
        <v>13692</v>
      </c>
      <c r="BG931" s="4" t="s">
        <v>13693</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7">
        <v>679812</v>
      </c>
    </row>
    <row r="932" spans="1:200" ht="15.75" hidden="1">
      <c r="A932" s="49" t="str">
        <f>B932&amp;COUNTIF($B$3:B932,B932)</f>
        <v>33C0012</v>
      </c>
      <c r="B932" s="3" t="s">
        <v>13611</v>
      </c>
      <c r="C932" s="4" t="s">
        <v>13612</v>
      </c>
      <c r="D932" s="4" t="s">
        <v>13613</v>
      </c>
      <c r="E932" s="4" t="s">
        <v>13614</v>
      </c>
      <c r="F932" s="4" t="s">
        <v>13615</v>
      </c>
      <c r="G932" s="4" t="s">
        <v>13616</v>
      </c>
      <c r="H932" s="3" t="s">
        <v>13754</v>
      </c>
      <c r="I932" s="4" t="s">
        <v>13755</v>
      </c>
      <c r="J932" s="4" t="s">
        <v>13756</v>
      </c>
      <c r="K932" s="5" t="s">
        <v>13757</v>
      </c>
      <c r="L932" s="6">
        <v>1</v>
      </c>
      <c r="M932" s="5" t="s">
        <v>125</v>
      </c>
      <c r="N932" s="88" t="s">
        <v>351</v>
      </c>
      <c r="O932" s="4" t="s">
        <v>135</v>
      </c>
      <c r="P932" s="88" t="s">
        <v>353</v>
      </c>
      <c r="Q932" s="4" t="s">
        <v>172</v>
      </c>
      <c r="R932" s="88">
        <v>8</v>
      </c>
      <c r="S932" s="4" t="s">
        <v>1854</v>
      </c>
      <c r="T932" s="66" t="str">
        <f t="shared" si="14"/>
        <v>8. Trabajo decente y crecimiento económico</v>
      </c>
      <c r="U932" s="88" t="s">
        <v>528</v>
      </c>
      <c r="V932" s="4" t="s">
        <v>578</v>
      </c>
      <c r="W932" s="88" t="s">
        <v>497</v>
      </c>
      <c r="X932" s="4" t="s">
        <v>579</v>
      </c>
      <c r="Y932" s="88" t="s">
        <v>349</v>
      </c>
      <c r="Z932" s="4" t="s">
        <v>8947</v>
      </c>
      <c r="AA932" s="52" t="s">
        <v>15494</v>
      </c>
      <c r="AB932" s="3" t="s">
        <v>13758</v>
      </c>
      <c r="AC932" s="4" t="s">
        <v>13759</v>
      </c>
      <c r="AD932" s="4" t="s">
        <v>13760</v>
      </c>
      <c r="AE932" s="4" t="s">
        <v>13761</v>
      </c>
      <c r="AF932" s="4" t="s">
        <v>13762</v>
      </c>
      <c r="AG932" s="4" t="s">
        <v>13763</v>
      </c>
      <c r="AH932" s="8">
        <v>1</v>
      </c>
      <c r="AI932" s="4" t="s">
        <v>13764</v>
      </c>
      <c r="AJ932" s="4" t="s">
        <v>13765</v>
      </c>
      <c r="AK932" s="4" t="s">
        <v>59</v>
      </c>
      <c r="AL932" s="4" t="s">
        <v>13766</v>
      </c>
      <c r="AM932" s="9">
        <v>0.25</v>
      </c>
      <c r="AN932" s="9">
        <v>0.5</v>
      </c>
      <c r="AO932" s="9">
        <v>0.75</v>
      </c>
      <c r="AP932" s="9">
        <v>1</v>
      </c>
      <c r="AQ932" s="3" t="s">
        <v>13767</v>
      </c>
      <c r="AR932" s="5" t="s">
        <v>13768</v>
      </c>
      <c r="AS932" s="5" t="s">
        <v>13769</v>
      </c>
      <c r="AT932" s="4" t="s">
        <v>13770</v>
      </c>
      <c r="AU932" s="4" t="s">
        <v>13771</v>
      </c>
      <c r="AV932" s="4" t="s">
        <v>13711</v>
      </c>
      <c r="AW932" s="4" t="s">
        <v>13770</v>
      </c>
      <c r="AX932" s="4" t="s">
        <v>13771</v>
      </c>
      <c r="AY932" s="4" t="s">
        <v>13772</v>
      </c>
      <c r="AZ932" s="4" t="s">
        <v>13770</v>
      </c>
      <c r="BA932" s="4" t="s">
        <v>13771</v>
      </c>
      <c r="BB932" s="4" t="s">
        <v>13773</v>
      </c>
      <c r="BC932" s="4" t="s">
        <v>13770</v>
      </c>
      <c r="BD932" s="4" t="s">
        <v>13771</v>
      </c>
      <c r="BE932" s="4" t="s">
        <v>13774</v>
      </c>
      <c r="BF932" s="4" t="s">
        <v>13770</v>
      </c>
      <c r="BG932" s="4" t="s">
        <v>13771</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7">
        <v>935808</v>
      </c>
    </row>
    <row r="933" spans="1:200" ht="15.75" hidden="1">
      <c r="A933" s="49" t="str">
        <f>B933&amp;COUNTIF($B$3:B933,B933)</f>
        <v>33C0013</v>
      </c>
      <c r="B933" s="3" t="s">
        <v>13611</v>
      </c>
      <c r="C933" s="4" t="s">
        <v>13612</v>
      </c>
      <c r="D933" s="4" t="s">
        <v>13613</v>
      </c>
      <c r="E933" s="4" t="s">
        <v>13614</v>
      </c>
      <c r="F933" s="4" t="s">
        <v>13615</v>
      </c>
      <c r="G933" s="4" t="s">
        <v>13616</v>
      </c>
      <c r="H933" s="3" t="s">
        <v>14</v>
      </c>
      <c r="I933" s="4" t="s">
        <v>16</v>
      </c>
      <c r="J933" s="4" t="s">
        <v>13739</v>
      </c>
      <c r="K933" s="5" t="s">
        <v>13740</v>
      </c>
      <c r="L933" s="6">
        <v>1</v>
      </c>
      <c r="M933" s="5" t="s">
        <v>125</v>
      </c>
      <c r="N933" s="88" t="s">
        <v>351</v>
      </c>
      <c r="O933" s="5" t="s">
        <v>135</v>
      </c>
      <c r="P933" s="88" t="s">
        <v>349</v>
      </c>
      <c r="Q933" s="5" t="s">
        <v>168</v>
      </c>
      <c r="R933" s="88">
        <v>8</v>
      </c>
      <c r="S933" s="4" t="s">
        <v>1854</v>
      </c>
      <c r="T933" s="66" t="str">
        <f t="shared" si="14"/>
        <v>8. Trabajo decente y crecimiento económico</v>
      </c>
      <c r="U933" s="88" t="s">
        <v>528</v>
      </c>
      <c r="V933" s="4" t="s">
        <v>578</v>
      </c>
      <c r="W933" s="88" t="s">
        <v>497</v>
      </c>
      <c r="X933" s="4" t="s">
        <v>579</v>
      </c>
      <c r="Y933" s="88" t="s">
        <v>349</v>
      </c>
      <c r="Z933" s="4" t="s">
        <v>8947</v>
      </c>
      <c r="AA933" s="52" t="s">
        <v>15494</v>
      </c>
      <c r="AB933" s="3" t="s">
        <v>42</v>
      </c>
      <c r="AC933" s="4" t="s">
        <v>44</v>
      </c>
      <c r="AD933" s="4" t="s">
        <v>13741</v>
      </c>
      <c r="AE933" s="4" t="s">
        <v>13742</v>
      </c>
      <c r="AF933" s="4" t="s">
        <v>13743</v>
      </c>
      <c r="AG933" s="4" t="s">
        <v>13744</v>
      </c>
      <c r="AH933" s="8">
        <v>1</v>
      </c>
      <c r="AI933" s="4" t="s">
        <v>13745</v>
      </c>
      <c r="AJ933" s="4" t="s">
        <v>13746</v>
      </c>
      <c r="AK933" s="4" t="s">
        <v>59</v>
      </c>
      <c r="AL933" s="4" t="s">
        <v>13747</v>
      </c>
      <c r="AM933" s="9">
        <v>0.25</v>
      </c>
      <c r="AN933" s="9">
        <v>0.5</v>
      </c>
      <c r="AO933" s="9">
        <v>0.75</v>
      </c>
      <c r="AP933" s="9">
        <v>1</v>
      </c>
      <c r="AQ933" s="3" t="s">
        <v>13748</v>
      </c>
      <c r="AR933" s="5" t="s">
        <v>13749</v>
      </c>
      <c r="AS933" s="5" t="s">
        <v>13750</v>
      </c>
      <c r="AT933" s="4" t="s">
        <v>13728</v>
      </c>
      <c r="AU933" s="4" t="s">
        <v>11272</v>
      </c>
      <c r="AV933" s="4" t="s">
        <v>13751</v>
      </c>
      <c r="AW933" s="4" t="s">
        <v>13728</v>
      </c>
      <c r="AX933" s="4" t="s">
        <v>11272</v>
      </c>
      <c r="AY933" s="4" t="s">
        <v>13752</v>
      </c>
      <c r="AZ933" s="4" t="s">
        <v>13728</v>
      </c>
      <c r="BA933" s="4" t="s">
        <v>11272</v>
      </c>
      <c r="BB933" s="4" t="s">
        <v>13753</v>
      </c>
      <c r="BC933" s="4" t="s">
        <v>13728</v>
      </c>
      <c r="BD933" s="4" t="s">
        <v>11272</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7">
        <v>161600973.23999998</v>
      </c>
    </row>
    <row r="934" spans="1:200" ht="15.75" hidden="1">
      <c r="A934" s="49" t="str">
        <f>B934&amp;COUNTIF($B$3:B934,B934)</f>
        <v>33C0014</v>
      </c>
      <c r="B934" s="3" t="s">
        <v>13611</v>
      </c>
      <c r="C934" s="4" t="s">
        <v>13612</v>
      </c>
      <c r="D934" s="4" t="s">
        <v>13613</v>
      </c>
      <c r="E934" s="4" t="s">
        <v>13614</v>
      </c>
      <c r="F934" s="4" t="s">
        <v>13615</v>
      </c>
      <c r="G934" s="4" t="s">
        <v>13616</v>
      </c>
      <c r="H934" s="3" t="s">
        <v>248</v>
      </c>
      <c r="I934" s="4" t="s">
        <v>249</v>
      </c>
      <c r="J934" s="4" t="s">
        <v>13716</v>
      </c>
      <c r="K934" s="5" t="s">
        <v>13717</v>
      </c>
      <c r="L934" s="6">
        <v>1</v>
      </c>
      <c r="M934" s="5" t="s">
        <v>125</v>
      </c>
      <c r="N934" s="88" t="s">
        <v>351</v>
      </c>
      <c r="O934" s="5" t="s">
        <v>135</v>
      </c>
      <c r="P934" s="88" t="s">
        <v>353</v>
      </c>
      <c r="Q934" s="5" t="s">
        <v>172</v>
      </c>
      <c r="R934" s="88">
        <v>16</v>
      </c>
      <c r="S934" s="4" t="s">
        <v>31</v>
      </c>
      <c r="T934" s="66" t="str">
        <f t="shared" si="14"/>
        <v>16. Paz, justicia e instituciones sólidas</v>
      </c>
      <c r="U934" s="88" t="s">
        <v>528</v>
      </c>
      <c r="V934" s="4" t="s">
        <v>34</v>
      </c>
      <c r="W934" s="88" t="s">
        <v>4738</v>
      </c>
      <c r="X934" s="4" t="s">
        <v>37</v>
      </c>
      <c r="Y934" s="88" t="s">
        <v>528</v>
      </c>
      <c r="Z934" s="4" t="s">
        <v>252</v>
      </c>
      <c r="AA934" s="52" t="s">
        <v>15486</v>
      </c>
      <c r="AB934" s="3" t="s">
        <v>253</v>
      </c>
      <c r="AC934" s="4" t="s">
        <v>254</v>
      </c>
      <c r="AD934" s="4" t="s">
        <v>13718</v>
      </c>
      <c r="AE934" s="4" t="s">
        <v>13719</v>
      </c>
      <c r="AF934" s="4" t="s">
        <v>13720</v>
      </c>
      <c r="AG934" s="4" t="s">
        <v>13721</v>
      </c>
      <c r="AH934" s="8">
        <v>1</v>
      </c>
      <c r="AI934" s="4" t="s">
        <v>13722</v>
      </c>
      <c r="AJ934" s="4" t="s">
        <v>13723</v>
      </c>
      <c r="AK934" s="4" t="s">
        <v>59</v>
      </c>
      <c r="AL934" s="4" t="s">
        <v>13724</v>
      </c>
      <c r="AM934" s="9">
        <v>0.25</v>
      </c>
      <c r="AN934" s="9">
        <v>0.5</v>
      </c>
      <c r="AO934" s="9">
        <v>0.75</v>
      </c>
      <c r="AP934" s="9">
        <v>1</v>
      </c>
      <c r="AQ934" s="3" t="s">
        <v>13725</v>
      </c>
      <c r="AR934" s="5" t="s">
        <v>13726</v>
      </c>
      <c r="AS934" s="5" t="s">
        <v>13727</v>
      </c>
      <c r="AT934" s="4" t="s">
        <v>13728</v>
      </c>
      <c r="AU934" s="4" t="s">
        <v>11272</v>
      </c>
      <c r="AV934" s="4" t="s">
        <v>13729</v>
      </c>
      <c r="AW934" s="4" t="s">
        <v>13728</v>
      </c>
      <c r="AX934" s="4" t="s">
        <v>11272</v>
      </c>
      <c r="AY934" s="4" t="s">
        <v>13730</v>
      </c>
      <c r="AZ934" s="4" t="s">
        <v>13728</v>
      </c>
      <c r="BA934" s="4" t="s">
        <v>11272</v>
      </c>
      <c r="BB934" s="4" t="s">
        <v>13731</v>
      </c>
      <c r="BC934" s="4" t="s">
        <v>13732</v>
      </c>
      <c r="BD934" s="4" t="s">
        <v>13733</v>
      </c>
      <c r="BE934" s="4" t="s">
        <v>13734</v>
      </c>
      <c r="BF934" s="4" t="s">
        <v>13732</v>
      </c>
      <c r="BG934" s="4" t="s">
        <v>13733</v>
      </c>
      <c r="BH934" s="4" t="s">
        <v>13735</v>
      </c>
      <c r="BI934" s="4" t="s">
        <v>13732</v>
      </c>
      <c r="BJ934" s="4" t="s">
        <v>13733</v>
      </c>
      <c r="BK934" s="4" t="s">
        <v>13736</v>
      </c>
      <c r="BL934" s="4" t="s">
        <v>13737</v>
      </c>
      <c r="BM934" s="4" t="s">
        <v>13738</v>
      </c>
      <c r="BN934" s="4" t="s">
        <v>229</v>
      </c>
      <c r="BO934" s="4" t="s">
        <v>229</v>
      </c>
      <c r="BP934" s="4" t="s">
        <v>229</v>
      </c>
      <c r="BQ934" s="4" t="s">
        <v>229</v>
      </c>
      <c r="BR934" s="4" t="s">
        <v>229</v>
      </c>
      <c r="BS934" s="4" t="s">
        <v>229</v>
      </c>
      <c r="BT934" s="4" t="s">
        <v>229</v>
      </c>
      <c r="BU934" s="4" t="s">
        <v>229</v>
      </c>
      <c r="BV934" s="4" t="s">
        <v>229</v>
      </c>
      <c r="BY934" s="67">
        <v>54985912</v>
      </c>
    </row>
    <row r="935" spans="1:200" ht="15.75" hidden="1">
      <c r="A935" s="49" t="str">
        <f>B935&amp;COUNTIF($B$3:B935,B935)</f>
        <v>33C0015</v>
      </c>
      <c r="B935" s="3" t="s">
        <v>13611</v>
      </c>
      <c r="C935" s="4" t="s">
        <v>13612</v>
      </c>
      <c r="D935" s="4" t="s">
        <v>13613</v>
      </c>
      <c r="E935" s="4" t="s">
        <v>13614</v>
      </c>
      <c r="F935" s="4" t="s">
        <v>13615</v>
      </c>
      <c r="G935" s="4" t="s">
        <v>13616</v>
      </c>
      <c r="H935" s="3" t="s">
        <v>263</v>
      </c>
      <c r="I935" s="4" t="s">
        <v>264</v>
      </c>
      <c r="J935" s="4" t="s">
        <v>13697</v>
      </c>
      <c r="K935" s="5" t="s">
        <v>13698</v>
      </c>
      <c r="L935" s="6">
        <v>1</v>
      </c>
      <c r="M935" s="5" t="s">
        <v>125</v>
      </c>
      <c r="N935" s="88">
        <v>5</v>
      </c>
      <c r="O935" s="4" t="s">
        <v>134</v>
      </c>
      <c r="P935" s="88">
        <v>0</v>
      </c>
      <c r="Q935" s="4" t="s">
        <v>134</v>
      </c>
      <c r="R935" s="88">
        <v>5</v>
      </c>
      <c r="S935" s="4" t="s">
        <v>268</v>
      </c>
      <c r="T935" s="66" t="str">
        <f t="shared" si="14"/>
        <v xml:space="preserve">5. Igualdad de género </v>
      </c>
      <c r="U935" s="88" t="s">
        <v>497</v>
      </c>
      <c r="V935" s="4" t="s">
        <v>34</v>
      </c>
      <c r="W935" s="88" t="s">
        <v>349</v>
      </c>
      <c r="X935" s="4" t="s">
        <v>269</v>
      </c>
      <c r="Y935" s="88" t="s">
        <v>840</v>
      </c>
      <c r="Z935" s="4" t="s">
        <v>270</v>
      </c>
      <c r="AA935" s="52" t="s">
        <v>15450</v>
      </c>
      <c r="AB935" s="3" t="s">
        <v>271</v>
      </c>
      <c r="AC935" s="4" t="s">
        <v>272</v>
      </c>
      <c r="AD935" s="4" t="s">
        <v>13699</v>
      </c>
      <c r="AE935" s="4" t="s">
        <v>13700</v>
      </c>
      <c r="AF935" s="4" t="s">
        <v>13701</v>
      </c>
      <c r="AG935" s="4" t="s">
        <v>13702</v>
      </c>
      <c r="AH935" s="8">
        <v>1</v>
      </c>
      <c r="AI935" s="4" t="s">
        <v>13703</v>
      </c>
      <c r="AJ935" s="4" t="s">
        <v>13704</v>
      </c>
      <c r="AK935" s="4" t="s">
        <v>59</v>
      </c>
      <c r="AL935" s="4" t="s">
        <v>13705</v>
      </c>
      <c r="AM935" s="9">
        <v>0.25</v>
      </c>
      <c r="AN935" s="9">
        <v>0.5</v>
      </c>
      <c r="AO935" s="9">
        <v>0.75</v>
      </c>
      <c r="AP935" s="9">
        <v>1</v>
      </c>
      <c r="AQ935" s="3" t="s">
        <v>13706</v>
      </c>
      <c r="AR935" s="5" t="s">
        <v>13707</v>
      </c>
      <c r="AS935" s="5" t="s">
        <v>13708</v>
      </c>
      <c r="AT935" s="4" t="s">
        <v>13709</v>
      </c>
      <c r="AU935" s="4" t="s">
        <v>13710</v>
      </c>
      <c r="AV935" s="4" t="s">
        <v>13711</v>
      </c>
      <c r="AW935" s="4" t="s">
        <v>13709</v>
      </c>
      <c r="AX935" s="4" t="s">
        <v>13710</v>
      </c>
      <c r="AY935" s="4" t="s">
        <v>13712</v>
      </c>
      <c r="AZ935" s="4" t="s">
        <v>13709</v>
      </c>
      <c r="BA935" s="4" t="s">
        <v>13710</v>
      </c>
      <c r="BB935" s="4" t="s">
        <v>13713</v>
      </c>
      <c r="BC935" s="4" t="s">
        <v>13709</v>
      </c>
      <c r="BD935" s="4" t="s">
        <v>13710</v>
      </c>
      <c r="BE935" s="4" t="s">
        <v>13714</v>
      </c>
      <c r="BF935" s="4" t="s">
        <v>13709</v>
      </c>
      <c r="BG935" s="4" t="s">
        <v>13710</v>
      </c>
      <c r="BH935" s="4" t="s">
        <v>13715</v>
      </c>
      <c r="BI935" s="4" t="s">
        <v>13709</v>
      </c>
      <c r="BJ935" s="4" t="s">
        <v>13710</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7">
        <v>323511</v>
      </c>
    </row>
    <row r="936" spans="1:200" ht="15.75" hidden="1">
      <c r="A936" s="49" t="str">
        <f>B936&amp;COUNTIF($B$3:B936,B936)</f>
        <v>33C0016</v>
      </c>
      <c r="B936" s="3" t="s">
        <v>13611</v>
      </c>
      <c r="C936" s="4" t="s">
        <v>13612</v>
      </c>
      <c r="D936" s="4" t="s">
        <v>13613</v>
      </c>
      <c r="E936" s="4" t="s">
        <v>13614</v>
      </c>
      <c r="F936" s="4" t="s">
        <v>13615</v>
      </c>
      <c r="G936" s="4" t="s">
        <v>13616</v>
      </c>
      <c r="H936" s="3" t="s">
        <v>282</v>
      </c>
      <c r="I936" s="4" t="s">
        <v>283</v>
      </c>
      <c r="J936" s="4" t="s">
        <v>13680</v>
      </c>
      <c r="K936" s="5" t="s">
        <v>13681</v>
      </c>
      <c r="L936" s="6">
        <v>1</v>
      </c>
      <c r="M936" s="5" t="s">
        <v>125</v>
      </c>
      <c r="N936" s="88">
        <v>6</v>
      </c>
      <c r="O936" s="5" t="s">
        <v>135</v>
      </c>
      <c r="P936" s="88">
        <v>0</v>
      </c>
      <c r="Q936" s="5" t="s">
        <v>135</v>
      </c>
      <c r="R936" s="88">
        <v>10</v>
      </c>
      <c r="S936" s="4" t="s">
        <v>286</v>
      </c>
      <c r="T936" s="66" t="str">
        <f t="shared" si="14"/>
        <v xml:space="preserve">10. Reducción de las desigualdades </v>
      </c>
      <c r="U936" s="88" t="s">
        <v>497</v>
      </c>
      <c r="V936" s="4" t="s">
        <v>34</v>
      </c>
      <c r="W936" s="88" t="s">
        <v>349</v>
      </c>
      <c r="X936" s="4" t="s">
        <v>269</v>
      </c>
      <c r="Y936" s="88" t="s">
        <v>840</v>
      </c>
      <c r="Z936" s="4" t="s">
        <v>270</v>
      </c>
      <c r="AA936" s="52" t="s">
        <v>15450</v>
      </c>
      <c r="AB936" s="3" t="s">
        <v>287</v>
      </c>
      <c r="AC936" s="4" t="s">
        <v>288</v>
      </c>
      <c r="AD936" s="4" t="s">
        <v>13682</v>
      </c>
      <c r="AE936" s="4" t="s">
        <v>13683</v>
      </c>
      <c r="AF936" s="4" t="s">
        <v>13684</v>
      </c>
      <c r="AG936" s="4" t="s">
        <v>13685</v>
      </c>
      <c r="AH936" s="8">
        <v>1</v>
      </c>
      <c r="AI936" s="4" t="s">
        <v>13686</v>
      </c>
      <c r="AJ936" s="4" t="s">
        <v>13687</v>
      </c>
      <c r="AK936" s="4" t="s">
        <v>59</v>
      </c>
      <c r="AL936" s="4" t="s">
        <v>13688</v>
      </c>
      <c r="AM936" s="9">
        <v>0.25</v>
      </c>
      <c r="AN936" s="9">
        <v>0.5</v>
      </c>
      <c r="AO936" s="9">
        <v>0.75</v>
      </c>
      <c r="AP936" s="9">
        <v>1</v>
      </c>
      <c r="AQ936" s="3" t="s">
        <v>13689</v>
      </c>
      <c r="AR936" s="5" t="s">
        <v>13690</v>
      </c>
      <c r="AS936" s="5" t="s">
        <v>13691</v>
      </c>
      <c r="AT936" s="4" t="s">
        <v>13692</v>
      </c>
      <c r="AU936" s="4" t="s">
        <v>13693</v>
      </c>
      <c r="AV936" s="4" t="s">
        <v>13694</v>
      </c>
      <c r="AW936" s="4" t="s">
        <v>13692</v>
      </c>
      <c r="AX936" s="4" t="s">
        <v>13693</v>
      </c>
      <c r="AY936" s="4" t="s">
        <v>13695</v>
      </c>
      <c r="AZ936" s="4" t="s">
        <v>13692</v>
      </c>
      <c r="BA936" s="4" t="s">
        <v>13693</v>
      </c>
      <c r="BB936" s="4" t="s">
        <v>13696</v>
      </c>
      <c r="BC936" s="4" t="s">
        <v>13692</v>
      </c>
      <c r="BD936" s="4" t="s">
        <v>13693</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7">
        <v>442861</v>
      </c>
    </row>
    <row r="937" spans="1:200" ht="15.75" hidden="1">
      <c r="A937" s="49" t="str">
        <f>B937&amp;COUNTIF($B$3:B937,B937)</f>
        <v>33C0017</v>
      </c>
      <c r="B937" s="3" t="s">
        <v>13611</v>
      </c>
      <c r="C937" s="4" t="s">
        <v>13612</v>
      </c>
      <c r="D937" s="4" t="s">
        <v>13613</v>
      </c>
      <c r="E937" s="4" t="s">
        <v>13614</v>
      </c>
      <c r="F937" s="4" t="s">
        <v>13615</v>
      </c>
      <c r="G937" s="4" t="s">
        <v>13616</v>
      </c>
      <c r="H937" s="3" t="s">
        <v>13662</v>
      </c>
      <c r="I937" s="4" t="s">
        <v>13663</v>
      </c>
      <c r="J937" s="4" t="s">
        <v>13664</v>
      </c>
      <c r="K937" s="5" t="s">
        <v>13665</v>
      </c>
      <c r="L937" s="6">
        <v>1</v>
      </c>
      <c r="M937" s="5" t="s">
        <v>125</v>
      </c>
      <c r="N937" s="88" t="s">
        <v>351</v>
      </c>
      <c r="O937" s="4" t="s">
        <v>135</v>
      </c>
      <c r="P937" s="88" t="s">
        <v>349</v>
      </c>
      <c r="Q937" s="4" t="s">
        <v>168</v>
      </c>
      <c r="R937" s="88">
        <v>8</v>
      </c>
      <c r="S937" s="4" t="s">
        <v>1854</v>
      </c>
      <c r="T937" s="66" t="str">
        <f t="shared" si="14"/>
        <v>8. Trabajo decente y crecimiento económico</v>
      </c>
      <c r="U937" s="88" t="s">
        <v>528</v>
      </c>
      <c r="V937" s="4" t="s">
        <v>578</v>
      </c>
      <c r="W937" s="88" t="s">
        <v>497</v>
      </c>
      <c r="X937" s="4" t="s">
        <v>579</v>
      </c>
      <c r="Y937" s="88" t="s">
        <v>349</v>
      </c>
      <c r="Z937" s="4" t="s">
        <v>8947</v>
      </c>
      <c r="AA937" s="52" t="s">
        <v>15494</v>
      </c>
      <c r="AB937" s="3" t="s">
        <v>9396</v>
      </c>
      <c r="AC937" s="4" t="s">
        <v>9397</v>
      </c>
      <c r="AD937" s="4" t="s">
        <v>13666</v>
      </c>
      <c r="AE937" s="4" t="s">
        <v>13667</v>
      </c>
      <c r="AF937" s="4" t="s">
        <v>13668</v>
      </c>
      <c r="AG937" s="4" t="s">
        <v>13669</v>
      </c>
      <c r="AH937" s="8">
        <v>1</v>
      </c>
      <c r="AI937" s="4" t="s">
        <v>13670</v>
      </c>
      <c r="AJ937" s="4" t="s">
        <v>13671</v>
      </c>
      <c r="AK937" s="4" t="s">
        <v>59</v>
      </c>
      <c r="AL937" s="4" t="s">
        <v>13672</v>
      </c>
      <c r="AM937" s="9">
        <v>0.122</v>
      </c>
      <c r="AN937" s="9">
        <v>0.443</v>
      </c>
      <c r="AO937" s="9">
        <v>0.83699999999999997</v>
      </c>
      <c r="AP937" s="9">
        <v>1</v>
      </c>
      <c r="AQ937" s="3" t="s">
        <v>13673</v>
      </c>
      <c r="AR937" s="5" t="s">
        <v>13674</v>
      </c>
      <c r="AS937" s="5" t="s">
        <v>13675</v>
      </c>
      <c r="AT937" s="4" t="s">
        <v>13676</v>
      </c>
      <c r="AU937" s="4" t="s">
        <v>13677</v>
      </c>
      <c r="AV937" s="4" t="s">
        <v>13678</v>
      </c>
      <c r="AW937" s="4" t="s">
        <v>13676</v>
      </c>
      <c r="AX937" s="4" t="s">
        <v>13677</v>
      </c>
      <c r="AY937" s="4" t="s">
        <v>13679</v>
      </c>
      <c r="AZ937" s="4" t="s">
        <v>13676</v>
      </c>
      <c r="BA937" s="4" t="s">
        <v>13677</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7">
        <v>50000000</v>
      </c>
    </row>
    <row r="938" spans="1:200" ht="15.75" hidden="1">
      <c r="A938" s="49" t="str">
        <f>B938&amp;COUNTIF($B$3:B938,B938)</f>
        <v>33C0018</v>
      </c>
      <c r="B938" s="3" t="s">
        <v>13611</v>
      </c>
      <c r="C938" s="4" t="s">
        <v>13612</v>
      </c>
      <c r="D938" s="4" t="s">
        <v>13613</v>
      </c>
      <c r="E938" s="4" t="s">
        <v>13614</v>
      </c>
      <c r="F938" s="4" t="s">
        <v>13615</v>
      </c>
      <c r="G938" s="4" t="s">
        <v>13616</v>
      </c>
      <c r="H938" s="3" t="s">
        <v>13638</v>
      </c>
      <c r="I938" s="4" t="s">
        <v>13639</v>
      </c>
      <c r="J938" s="4" t="s">
        <v>13640</v>
      </c>
      <c r="K938" s="5" t="s">
        <v>13641</v>
      </c>
      <c r="L938" s="6">
        <v>1</v>
      </c>
      <c r="M938" s="5" t="s">
        <v>125</v>
      </c>
      <c r="N938" s="88" t="s">
        <v>351</v>
      </c>
      <c r="O938" s="5" t="s">
        <v>135</v>
      </c>
      <c r="P938" s="88" t="s">
        <v>353</v>
      </c>
      <c r="Q938" s="5" t="s">
        <v>172</v>
      </c>
      <c r="R938" s="88">
        <v>8</v>
      </c>
      <c r="S938" s="4" t="s">
        <v>1854</v>
      </c>
      <c r="T938" s="66" t="str">
        <f t="shared" si="14"/>
        <v>8. Trabajo decente y crecimiento económico</v>
      </c>
      <c r="U938" s="88" t="s">
        <v>528</v>
      </c>
      <c r="V938" s="4" t="s">
        <v>578</v>
      </c>
      <c r="W938" s="88" t="s">
        <v>497</v>
      </c>
      <c r="X938" s="4" t="s">
        <v>579</v>
      </c>
      <c r="Y938" s="88" t="s">
        <v>497</v>
      </c>
      <c r="Z938" s="4" t="s">
        <v>580</v>
      </c>
      <c r="AA938" s="52" t="s">
        <v>15454</v>
      </c>
      <c r="AB938" s="3" t="s">
        <v>13642</v>
      </c>
      <c r="AC938" s="4" t="s">
        <v>13643</v>
      </c>
      <c r="AD938" s="4" t="s">
        <v>13644</v>
      </c>
      <c r="AE938" s="4" t="s">
        <v>13645</v>
      </c>
      <c r="AF938" s="4" t="s">
        <v>13646</v>
      </c>
      <c r="AG938" s="4" t="s">
        <v>13647</v>
      </c>
      <c r="AH938" s="8">
        <v>1</v>
      </c>
      <c r="AI938" s="4" t="s">
        <v>13648</v>
      </c>
      <c r="AJ938" s="4" t="s">
        <v>13649</v>
      </c>
      <c r="AK938" s="4" t="s">
        <v>59</v>
      </c>
      <c r="AL938" s="4" t="s">
        <v>13650</v>
      </c>
      <c r="AM938" s="8">
        <v>0</v>
      </c>
      <c r="AN938" s="9">
        <v>0.111</v>
      </c>
      <c r="AO938" s="9">
        <v>0.55500000000000005</v>
      </c>
      <c r="AP938" s="9">
        <v>1</v>
      </c>
      <c r="AQ938" s="3" t="s">
        <v>13651</v>
      </c>
      <c r="AR938" s="5" t="s">
        <v>13652</v>
      </c>
      <c r="AS938" s="5" t="s">
        <v>13653</v>
      </c>
      <c r="AT938" s="4" t="s">
        <v>13654</v>
      </c>
      <c r="AU938" s="4" t="s">
        <v>13655</v>
      </c>
      <c r="AV938" s="4" t="s">
        <v>13656</v>
      </c>
      <c r="AW938" s="4" t="s">
        <v>13657</v>
      </c>
      <c r="AX938" s="4" t="s">
        <v>13658</v>
      </c>
      <c r="AY938" s="4" t="s">
        <v>13659</v>
      </c>
      <c r="AZ938" s="4" t="s">
        <v>13657</v>
      </c>
      <c r="BA938" s="4" t="s">
        <v>13658</v>
      </c>
      <c r="BB938" s="4" t="s">
        <v>13660</v>
      </c>
      <c r="BC938" s="4" t="s">
        <v>13657</v>
      </c>
      <c r="BD938" s="4" t="s">
        <v>13658</v>
      </c>
      <c r="BE938" s="4" t="s">
        <v>13661</v>
      </c>
      <c r="BF938" s="4" t="s">
        <v>13657</v>
      </c>
      <c r="BG938" s="4" t="s">
        <v>13658</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7">
        <v>90000000</v>
      </c>
    </row>
    <row r="939" spans="1:200" ht="15.75" hidden="1">
      <c r="A939" s="49" t="str">
        <f>B939&amp;COUNTIF($B$3:B939,B939)</f>
        <v>33C0019</v>
      </c>
      <c r="B939" s="3" t="s">
        <v>13611</v>
      </c>
      <c r="C939" s="4" t="s">
        <v>13612</v>
      </c>
      <c r="D939" s="4" t="s">
        <v>13613</v>
      </c>
      <c r="E939" s="4" t="s">
        <v>13614</v>
      </c>
      <c r="F939" s="4" t="s">
        <v>13615</v>
      </c>
      <c r="G939" s="4" t="s">
        <v>13616</v>
      </c>
      <c r="H939" s="3" t="s">
        <v>13617</v>
      </c>
      <c r="I939" s="4" t="s">
        <v>13618</v>
      </c>
      <c r="J939" s="4" t="s">
        <v>13619</v>
      </c>
      <c r="K939" s="5" t="s">
        <v>13620</v>
      </c>
      <c r="L939" s="6">
        <v>1</v>
      </c>
      <c r="M939" s="5" t="s">
        <v>125</v>
      </c>
      <c r="N939" s="88" t="s">
        <v>351</v>
      </c>
      <c r="O939" s="4" t="s">
        <v>135</v>
      </c>
      <c r="P939" s="88" t="s">
        <v>353</v>
      </c>
      <c r="Q939" s="4" t="s">
        <v>172</v>
      </c>
      <c r="R939" s="88">
        <v>8</v>
      </c>
      <c r="S939" s="4" t="s">
        <v>1854</v>
      </c>
      <c r="T939" s="66" t="str">
        <f t="shared" si="14"/>
        <v>8. Trabajo decente y crecimiento económico</v>
      </c>
      <c r="U939" s="88" t="s">
        <v>349</v>
      </c>
      <c r="V939" s="4" t="s">
        <v>350</v>
      </c>
      <c r="W939" s="88" t="s">
        <v>351</v>
      </c>
      <c r="X939" s="4" t="s">
        <v>352</v>
      </c>
      <c r="Y939" s="88" t="s">
        <v>840</v>
      </c>
      <c r="Z939" s="4" t="s">
        <v>2567</v>
      </c>
      <c r="AA939" s="52" t="s">
        <v>15477</v>
      </c>
      <c r="AB939" s="3" t="s">
        <v>13621</v>
      </c>
      <c r="AC939" s="4" t="s">
        <v>13622</v>
      </c>
      <c r="AD939" s="4" t="s">
        <v>13623</v>
      </c>
      <c r="AE939" s="4" t="s">
        <v>13624</v>
      </c>
      <c r="AF939" s="4" t="s">
        <v>13625</v>
      </c>
      <c r="AG939" s="4" t="s">
        <v>13626</v>
      </c>
      <c r="AH939" s="8">
        <v>1</v>
      </c>
      <c r="AI939" s="4" t="s">
        <v>13627</v>
      </c>
      <c r="AJ939" s="4" t="s">
        <v>13628</v>
      </c>
      <c r="AK939" s="4" t="s">
        <v>59</v>
      </c>
      <c r="AL939" s="4" t="s">
        <v>13629</v>
      </c>
      <c r="AM939" s="9">
        <v>0.25</v>
      </c>
      <c r="AN939" s="9">
        <v>0.5</v>
      </c>
      <c r="AO939" s="9">
        <v>0.75</v>
      </c>
      <c r="AP939" s="9">
        <v>1</v>
      </c>
      <c r="AQ939" s="3" t="s">
        <v>13630</v>
      </c>
      <c r="AR939" s="5" t="s">
        <v>13631</v>
      </c>
      <c r="AS939" s="5" t="s">
        <v>13632</v>
      </c>
      <c r="AT939" s="4" t="s">
        <v>13633</v>
      </c>
      <c r="AU939" s="4" t="s">
        <v>13634</v>
      </c>
      <c r="AV939" s="4" t="s">
        <v>13635</v>
      </c>
      <c r="AW939" s="4" t="s">
        <v>13636</v>
      </c>
      <c r="AX939" s="4" t="s">
        <v>13637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7">
        <v>380617000</v>
      </c>
    </row>
    <row r="940" spans="1:200" s="15" customFormat="1" ht="15.75" hidden="1">
      <c r="A940" s="49" t="str">
        <f>B940&amp;COUNTIF($B$3:B940,B940)</f>
        <v>33PDIT1</v>
      </c>
      <c r="B940" s="3" t="s">
        <v>13792</v>
      </c>
      <c r="C940" s="4" t="s">
        <v>13793</v>
      </c>
      <c r="D940" s="4" t="s">
        <v>13794</v>
      </c>
      <c r="E940" s="4" t="s">
        <v>13795</v>
      </c>
      <c r="F940" s="4" t="s">
        <v>13796</v>
      </c>
      <c r="G940" s="4" t="s">
        <v>13797</v>
      </c>
      <c r="H940" s="3" t="s">
        <v>13859</v>
      </c>
      <c r="I940" s="4" t="s">
        <v>13860</v>
      </c>
      <c r="J940" s="4" t="s">
        <v>13861</v>
      </c>
      <c r="K940" s="5" t="s">
        <v>13862</v>
      </c>
      <c r="L940" s="6">
        <v>1</v>
      </c>
      <c r="M940" s="5" t="s">
        <v>125</v>
      </c>
      <c r="N940" s="88" t="s">
        <v>497</v>
      </c>
      <c r="O940" s="4" t="s">
        <v>130</v>
      </c>
      <c r="P940" s="88" t="s">
        <v>840</v>
      </c>
      <c r="Q940" s="4" t="s">
        <v>159</v>
      </c>
      <c r="R940" s="88">
        <v>8</v>
      </c>
      <c r="S940" s="4" t="s">
        <v>1854</v>
      </c>
      <c r="T940" s="66" t="str">
        <f t="shared" si="14"/>
        <v>8. Trabajo decente y crecimiento económico</v>
      </c>
      <c r="U940" s="88" t="s">
        <v>528</v>
      </c>
      <c r="V940" s="4" t="s">
        <v>578</v>
      </c>
      <c r="W940" s="88" t="s">
        <v>497</v>
      </c>
      <c r="X940" s="4" t="s">
        <v>579</v>
      </c>
      <c r="Y940" s="88" t="s">
        <v>349</v>
      </c>
      <c r="Z940" s="4" t="s">
        <v>8947</v>
      </c>
      <c r="AA940" s="52" t="s">
        <v>15494</v>
      </c>
      <c r="AB940" s="3" t="s">
        <v>9396</v>
      </c>
      <c r="AC940" s="4" t="s">
        <v>9397</v>
      </c>
      <c r="AD940" s="4" t="s">
        <v>13863</v>
      </c>
      <c r="AE940" s="4" t="s">
        <v>13864</v>
      </c>
      <c r="AF940" s="4" t="s">
        <v>13865</v>
      </c>
      <c r="AG940" s="4" t="s">
        <v>13866</v>
      </c>
      <c r="AH940" s="3">
        <v>0.1</v>
      </c>
      <c r="AI940" s="4" t="s">
        <v>13867</v>
      </c>
      <c r="AJ940" s="4" t="s">
        <v>13868</v>
      </c>
      <c r="AK940" s="4" t="s">
        <v>2651</v>
      </c>
      <c r="AL940" s="4" t="s">
        <v>13806</v>
      </c>
      <c r="AM940" s="3">
        <v>0.04</v>
      </c>
      <c r="AN940" s="3">
        <v>0.06</v>
      </c>
      <c r="AO940" s="3">
        <v>0.09</v>
      </c>
      <c r="AP940" s="3">
        <v>0.1</v>
      </c>
      <c r="AQ940" s="6">
        <v>0.35</v>
      </c>
      <c r="AR940" s="5" t="s">
        <v>13869</v>
      </c>
      <c r="AS940" s="5" t="s">
        <v>13870</v>
      </c>
      <c r="AT940" s="4" t="s">
        <v>13812</v>
      </c>
      <c r="AU940" s="4" t="s">
        <v>13824</v>
      </c>
      <c r="AV940" s="4" t="s">
        <v>13871</v>
      </c>
      <c r="AW940" s="4" t="s">
        <v>13812</v>
      </c>
      <c r="AX940" s="4" t="s">
        <v>13824</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W940"/>
      <c r="BX940"/>
      <c r="BY940" s="67">
        <v>9483805</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49" t="str">
        <f>B941&amp;COUNTIF($B$3:B941,B941)</f>
        <v>33PDIT2</v>
      </c>
      <c r="B941" s="3" t="s">
        <v>13792</v>
      </c>
      <c r="C941" s="4" t="s">
        <v>13793</v>
      </c>
      <c r="D941" s="4" t="s">
        <v>13794</v>
      </c>
      <c r="E941" s="4" t="s">
        <v>13795</v>
      </c>
      <c r="F941" s="4" t="s">
        <v>13796</v>
      </c>
      <c r="G941" s="4" t="s">
        <v>13797</v>
      </c>
      <c r="H941" s="3" t="s">
        <v>14</v>
      </c>
      <c r="I941" s="4" t="s">
        <v>16</v>
      </c>
      <c r="J941" s="4" t="s">
        <v>13851</v>
      </c>
      <c r="K941" s="5" t="s">
        <v>13852</v>
      </c>
      <c r="L941" s="6">
        <v>1</v>
      </c>
      <c r="M941" s="5" t="s">
        <v>125</v>
      </c>
      <c r="N941" s="88" t="s">
        <v>351</v>
      </c>
      <c r="O941" s="5" t="s">
        <v>135</v>
      </c>
      <c r="P941" s="88" t="s">
        <v>349</v>
      </c>
      <c r="Q941" s="5" t="s">
        <v>168</v>
      </c>
      <c r="R941" s="88">
        <v>8</v>
      </c>
      <c r="S941" s="4" t="s">
        <v>1854</v>
      </c>
      <c r="T941" s="66" t="str">
        <f t="shared" si="14"/>
        <v>8. Trabajo decente y crecimiento económico</v>
      </c>
      <c r="U941" s="88" t="s">
        <v>528</v>
      </c>
      <c r="V941" s="4" t="s">
        <v>578</v>
      </c>
      <c r="W941" s="88" t="s">
        <v>497</v>
      </c>
      <c r="X941" s="4" t="s">
        <v>579</v>
      </c>
      <c r="Y941" s="88" t="s">
        <v>349</v>
      </c>
      <c r="Z941" s="4" t="s">
        <v>8947</v>
      </c>
      <c r="AA941" s="52" t="s">
        <v>15494</v>
      </c>
      <c r="AB941" s="3" t="s">
        <v>42</v>
      </c>
      <c r="AC941" s="4" t="s">
        <v>44</v>
      </c>
      <c r="AD941" s="4" t="s">
        <v>13853</v>
      </c>
      <c r="AE941" s="4" t="s">
        <v>13842</v>
      </c>
      <c r="AF941" s="4" t="s">
        <v>13854</v>
      </c>
      <c r="AG941" s="4" t="s">
        <v>13855</v>
      </c>
      <c r="AH941" s="8">
        <v>1</v>
      </c>
      <c r="AI941" s="4" t="s">
        <v>2420</v>
      </c>
      <c r="AJ941" s="4" t="s">
        <v>2421</v>
      </c>
      <c r="AK941" s="4" t="s">
        <v>59</v>
      </c>
      <c r="AL941" s="4" t="s">
        <v>13856</v>
      </c>
      <c r="AM941" s="9">
        <v>0.25</v>
      </c>
      <c r="AN941" s="9">
        <v>0.5</v>
      </c>
      <c r="AO941" s="9">
        <v>0.75</v>
      </c>
      <c r="AP941" s="9">
        <v>1</v>
      </c>
      <c r="AQ941" s="6">
        <v>1</v>
      </c>
      <c r="AR941" s="5" t="s">
        <v>13857</v>
      </c>
      <c r="AS941" s="5" t="s">
        <v>13858</v>
      </c>
      <c r="AT941" s="4" t="s">
        <v>13849</v>
      </c>
      <c r="AU941" s="4" t="s">
        <v>13850</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7">
        <v>25478935</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49" t="str">
        <f>B942&amp;COUNTIF($B$3:B942,B942)</f>
        <v>33PDIT3</v>
      </c>
      <c r="B942" s="3" t="s">
        <v>13792</v>
      </c>
      <c r="C942" s="4" t="s">
        <v>13793</v>
      </c>
      <c r="D942" s="4" t="s">
        <v>13794</v>
      </c>
      <c r="E942" s="4" t="s">
        <v>13795</v>
      </c>
      <c r="F942" s="4" t="s">
        <v>13796</v>
      </c>
      <c r="G942" s="4" t="s">
        <v>13797</v>
      </c>
      <c r="H942" s="3" t="s">
        <v>231</v>
      </c>
      <c r="I942" s="4" t="s">
        <v>232</v>
      </c>
      <c r="J942" s="4" t="s">
        <v>13839</v>
      </c>
      <c r="K942" s="5" t="s">
        <v>13840</v>
      </c>
      <c r="L942" s="6">
        <v>1</v>
      </c>
      <c r="M942" s="5" t="s">
        <v>125</v>
      </c>
      <c r="N942" s="88" t="s">
        <v>351</v>
      </c>
      <c r="O942" s="4" t="s">
        <v>135</v>
      </c>
      <c r="P942" s="88" t="s">
        <v>353</v>
      </c>
      <c r="Q942" s="4" t="s">
        <v>172</v>
      </c>
      <c r="R942" s="88">
        <v>16</v>
      </c>
      <c r="S942" s="4" t="s">
        <v>31</v>
      </c>
      <c r="T942" s="66" t="str">
        <f t="shared" si="14"/>
        <v>16. Paz, justicia e instituciones sólidas</v>
      </c>
      <c r="U942" s="88" t="s">
        <v>497</v>
      </c>
      <c r="V942" s="4" t="s">
        <v>34</v>
      </c>
      <c r="W942" s="88" t="s">
        <v>3581</v>
      </c>
      <c r="X942" s="4" t="s">
        <v>235</v>
      </c>
      <c r="Y942" s="88" t="s">
        <v>349</v>
      </c>
      <c r="Z942" s="4" t="s">
        <v>236</v>
      </c>
      <c r="AA942" s="52" t="s">
        <v>15449</v>
      </c>
      <c r="AB942" s="3" t="s">
        <v>237</v>
      </c>
      <c r="AC942" s="4" t="s">
        <v>238</v>
      </c>
      <c r="AD942" s="4" t="s">
        <v>13841</v>
      </c>
      <c r="AE942" s="4" t="s">
        <v>13842</v>
      </c>
      <c r="AF942" s="4" t="s">
        <v>13843</v>
      </c>
      <c r="AG942" s="4" t="s">
        <v>8168</v>
      </c>
      <c r="AH942" s="8">
        <v>1</v>
      </c>
      <c r="AI942" s="4" t="s">
        <v>13844</v>
      </c>
      <c r="AJ942" s="4" t="s">
        <v>13845</v>
      </c>
      <c r="AK942" s="4" t="s">
        <v>59</v>
      </c>
      <c r="AL942" s="4" t="s">
        <v>13846</v>
      </c>
      <c r="AM942" s="9">
        <v>0.25</v>
      </c>
      <c r="AN942" s="9">
        <v>0.5</v>
      </c>
      <c r="AO942" s="9">
        <v>0.75</v>
      </c>
      <c r="AP942" s="9">
        <v>1</v>
      </c>
      <c r="AQ942" s="6">
        <v>1</v>
      </c>
      <c r="AR942" s="5" t="s">
        <v>13847</v>
      </c>
      <c r="AS942" s="5" t="s">
        <v>13848</v>
      </c>
      <c r="AT942" s="4" t="s">
        <v>13849</v>
      </c>
      <c r="AU942" s="4" t="s">
        <v>13850</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7">
        <v>25000</v>
      </c>
    </row>
    <row r="943" spans="1:200" ht="15.75" hidden="1">
      <c r="A943" s="49" t="str">
        <f>B943&amp;COUNTIF($B$3:B943,B943)</f>
        <v>33PDIT4</v>
      </c>
      <c r="B943" s="3" t="s">
        <v>13792</v>
      </c>
      <c r="C943" s="4" t="s">
        <v>13793</v>
      </c>
      <c r="D943" s="4" t="s">
        <v>13794</v>
      </c>
      <c r="E943" s="4" t="s">
        <v>13795</v>
      </c>
      <c r="F943" s="4" t="s">
        <v>13796</v>
      </c>
      <c r="G943" s="4" t="s">
        <v>13797</v>
      </c>
      <c r="H943" s="3" t="s">
        <v>248</v>
      </c>
      <c r="I943" s="4" t="s">
        <v>249</v>
      </c>
      <c r="J943" s="4" t="s">
        <v>13825</v>
      </c>
      <c r="K943" s="5" t="s">
        <v>13826</v>
      </c>
      <c r="L943" s="6">
        <v>1</v>
      </c>
      <c r="M943" s="5" t="s">
        <v>125</v>
      </c>
      <c r="N943" s="88" t="s">
        <v>351</v>
      </c>
      <c r="O943" s="5" t="s">
        <v>135</v>
      </c>
      <c r="P943" s="88" t="s">
        <v>353</v>
      </c>
      <c r="Q943" s="5" t="s">
        <v>172</v>
      </c>
      <c r="R943" s="88">
        <v>16</v>
      </c>
      <c r="S943" s="4" t="s">
        <v>31</v>
      </c>
      <c r="T943" s="66" t="str">
        <f t="shared" si="14"/>
        <v>16. Paz, justicia e instituciones sólidas</v>
      </c>
      <c r="U943" s="88" t="s">
        <v>528</v>
      </c>
      <c r="V943" s="4" t="s">
        <v>34</v>
      </c>
      <c r="W943" s="88" t="s">
        <v>4738</v>
      </c>
      <c r="X943" s="4" t="s">
        <v>37</v>
      </c>
      <c r="Y943" s="88" t="s">
        <v>528</v>
      </c>
      <c r="Z943" s="4" t="s">
        <v>252</v>
      </c>
      <c r="AA943" s="52" t="s">
        <v>15486</v>
      </c>
      <c r="AB943" s="3" t="s">
        <v>253</v>
      </c>
      <c r="AC943" s="4" t="s">
        <v>254</v>
      </c>
      <c r="AD943" s="4" t="s">
        <v>13827</v>
      </c>
      <c r="AE943" s="4" t="s">
        <v>13828</v>
      </c>
      <c r="AF943" s="4" t="s">
        <v>13829</v>
      </c>
      <c r="AG943" s="4" t="s">
        <v>13830</v>
      </c>
      <c r="AH943" s="8">
        <v>1</v>
      </c>
      <c r="AI943" s="4" t="s">
        <v>13831</v>
      </c>
      <c r="AJ943" s="4" t="s">
        <v>13832</v>
      </c>
      <c r="AK943" s="4" t="s">
        <v>59</v>
      </c>
      <c r="AL943" s="4" t="s">
        <v>13833</v>
      </c>
      <c r="AM943" s="9">
        <v>0.25</v>
      </c>
      <c r="AN943" s="9">
        <v>0.5</v>
      </c>
      <c r="AO943" s="9">
        <v>0.75</v>
      </c>
      <c r="AP943" s="9">
        <v>1</v>
      </c>
      <c r="AQ943" s="6">
        <v>1</v>
      </c>
      <c r="AR943" s="5" t="s">
        <v>13834</v>
      </c>
      <c r="AS943" s="5" t="s">
        <v>13835</v>
      </c>
      <c r="AT943" s="4" t="s">
        <v>13836</v>
      </c>
      <c r="AU943" s="4" t="s">
        <v>13837</v>
      </c>
      <c r="AV943" s="4" t="s">
        <v>13838</v>
      </c>
      <c r="AW943" s="4" t="s">
        <v>13836</v>
      </c>
      <c r="AX943" s="4" t="s">
        <v>13837</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7">
        <v>50000</v>
      </c>
    </row>
    <row r="944" spans="1:200" ht="15.75" hidden="1">
      <c r="A944" s="49" t="str">
        <f>B944&amp;COUNTIF($B$3:B944,B944)</f>
        <v>33PDIT5</v>
      </c>
      <c r="B944" s="3" t="s">
        <v>13792</v>
      </c>
      <c r="C944" s="4" t="s">
        <v>13793</v>
      </c>
      <c r="D944" s="4" t="s">
        <v>13794</v>
      </c>
      <c r="E944" s="4" t="s">
        <v>13795</v>
      </c>
      <c r="F944" s="4" t="s">
        <v>13796</v>
      </c>
      <c r="G944" s="4" t="s">
        <v>13797</v>
      </c>
      <c r="H944" s="3" t="s">
        <v>263</v>
      </c>
      <c r="I944" s="4" t="s">
        <v>264</v>
      </c>
      <c r="J944" s="4" t="s">
        <v>13814</v>
      </c>
      <c r="K944" s="5" t="s">
        <v>13815</v>
      </c>
      <c r="L944" s="6">
        <v>1</v>
      </c>
      <c r="M944" s="5" t="s">
        <v>125</v>
      </c>
      <c r="N944" s="88">
        <v>5</v>
      </c>
      <c r="O944" s="4" t="s">
        <v>134</v>
      </c>
      <c r="P944" s="88">
        <v>0</v>
      </c>
      <c r="Q944" s="4" t="s">
        <v>134</v>
      </c>
      <c r="R944" s="88">
        <v>5</v>
      </c>
      <c r="S944" s="4" t="s">
        <v>268</v>
      </c>
      <c r="T944" s="66" t="str">
        <f t="shared" si="14"/>
        <v xml:space="preserve">5. Igualdad de género </v>
      </c>
      <c r="U944" s="88" t="s">
        <v>497</v>
      </c>
      <c r="V944" s="4" t="s">
        <v>34</v>
      </c>
      <c r="W944" s="88" t="s">
        <v>349</v>
      </c>
      <c r="X944" s="4" t="s">
        <v>269</v>
      </c>
      <c r="Y944" s="88" t="s">
        <v>840</v>
      </c>
      <c r="Z944" s="4" t="s">
        <v>270</v>
      </c>
      <c r="AA944" s="52" t="s">
        <v>15450</v>
      </c>
      <c r="AB944" s="3" t="s">
        <v>271</v>
      </c>
      <c r="AC944" s="4" t="s">
        <v>272</v>
      </c>
      <c r="AD944" s="4" t="s">
        <v>13816</v>
      </c>
      <c r="AE944" s="4" t="s">
        <v>13817</v>
      </c>
      <c r="AF944" s="4" t="s">
        <v>13818</v>
      </c>
      <c r="AG944" s="4" t="s">
        <v>13819</v>
      </c>
      <c r="AH944" s="8">
        <v>1</v>
      </c>
      <c r="AI944" s="4" t="s">
        <v>13820</v>
      </c>
      <c r="AJ944" s="4" t="s">
        <v>13821</v>
      </c>
      <c r="AK944" s="4" t="s">
        <v>59</v>
      </c>
      <c r="AL944" s="4" t="s">
        <v>13806</v>
      </c>
      <c r="AM944" s="9">
        <v>0.25</v>
      </c>
      <c r="AN944" s="9">
        <v>0.5</v>
      </c>
      <c r="AO944" s="9">
        <v>0.75</v>
      </c>
      <c r="AP944" s="9">
        <v>1</v>
      </c>
      <c r="AQ944" s="6">
        <v>1</v>
      </c>
      <c r="AR944" s="5" t="s">
        <v>13822</v>
      </c>
      <c r="AS944" s="5" t="s">
        <v>13808</v>
      </c>
      <c r="AT944" s="4" t="s">
        <v>13809</v>
      </c>
      <c r="AU944" s="4" t="s">
        <v>13823</v>
      </c>
      <c r="AV944" s="4" t="s">
        <v>13811</v>
      </c>
      <c r="AW944" s="4" t="s">
        <v>13812</v>
      </c>
      <c r="AX944" s="4" t="s">
        <v>13824</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7">
        <v>5000</v>
      </c>
    </row>
    <row r="945" spans="1:200" ht="15.75" hidden="1">
      <c r="A945" s="49" t="str">
        <f>B945&amp;COUNTIF($B$3:B945,B945)</f>
        <v>33PDIT6</v>
      </c>
      <c r="B945" s="3" t="s">
        <v>13792</v>
      </c>
      <c r="C945" s="4" t="s">
        <v>13793</v>
      </c>
      <c r="D945" s="4" t="s">
        <v>13794</v>
      </c>
      <c r="E945" s="4" t="s">
        <v>13795</v>
      </c>
      <c r="F945" s="4" t="s">
        <v>13796</v>
      </c>
      <c r="G945" s="4" t="s">
        <v>13797</v>
      </c>
      <c r="H945" s="3" t="s">
        <v>282</v>
      </c>
      <c r="I945" s="4" t="s">
        <v>283</v>
      </c>
      <c r="J945" s="4" t="s">
        <v>13798</v>
      </c>
      <c r="K945" s="5" t="s">
        <v>13799</v>
      </c>
      <c r="L945" s="6">
        <v>1</v>
      </c>
      <c r="M945" s="5" t="s">
        <v>125</v>
      </c>
      <c r="N945" s="88">
        <v>6</v>
      </c>
      <c r="O945" s="5" t="s">
        <v>135</v>
      </c>
      <c r="P945" s="88">
        <v>0</v>
      </c>
      <c r="Q945" s="5" t="s">
        <v>135</v>
      </c>
      <c r="R945" s="88">
        <v>10</v>
      </c>
      <c r="S945" s="4" t="s">
        <v>286</v>
      </c>
      <c r="T945" s="66" t="str">
        <f t="shared" si="14"/>
        <v xml:space="preserve">10. Reducción de las desigualdades </v>
      </c>
      <c r="U945" s="88" t="s">
        <v>497</v>
      </c>
      <c r="V945" s="4" t="s">
        <v>34</v>
      </c>
      <c r="W945" s="88" t="s">
        <v>349</v>
      </c>
      <c r="X945" s="4" t="s">
        <v>269</v>
      </c>
      <c r="Y945" s="88" t="s">
        <v>840</v>
      </c>
      <c r="Z945" s="4" t="s">
        <v>270</v>
      </c>
      <c r="AA945" s="52" t="s">
        <v>15450</v>
      </c>
      <c r="AB945" s="3" t="s">
        <v>287</v>
      </c>
      <c r="AC945" s="4" t="s">
        <v>288</v>
      </c>
      <c r="AD945" s="4" t="s">
        <v>13800</v>
      </c>
      <c r="AE945" s="4" t="s">
        <v>13801</v>
      </c>
      <c r="AF945" s="4" t="s">
        <v>13802</v>
      </c>
      <c r="AG945" s="4" t="s">
        <v>13803</v>
      </c>
      <c r="AH945" s="8">
        <v>1</v>
      </c>
      <c r="AI945" s="4" t="s">
        <v>13804</v>
      </c>
      <c r="AJ945" s="4" t="s">
        <v>13805</v>
      </c>
      <c r="AK945" s="4" t="s">
        <v>59</v>
      </c>
      <c r="AL945" s="4" t="s">
        <v>13806</v>
      </c>
      <c r="AM945" s="9">
        <v>0.25</v>
      </c>
      <c r="AN945" s="9">
        <v>0.5</v>
      </c>
      <c r="AO945" s="9">
        <v>0.75</v>
      </c>
      <c r="AP945" s="9">
        <v>1</v>
      </c>
      <c r="AQ945" s="6">
        <v>1</v>
      </c>
      <c r="AR945" s="5" t="s">
        <v>13807</v>
      </c>
      <c r="AS945" s="5" t="s">
        <v>13808</v>
      </c>
      <c r="AT945" s="4" t="s">
        <v>13809</v>
      </c>
      <c r="AU945" s="4" t="s">
        <v>13810</v>
      </c>
      <c r="AV945" s="4" t="s">
        <v>13811</v>
      </c>
      <c r="AW945" s="4" t="s">
        <v>13812</v>
      </c>
      <c r="AX945" s="4" t="s">
        <v>13813</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7">
        <v>5000</v>
      </c>
    </row>
    <row r="946" spans="1:200" s="15" customFormat="1" ht="15.75" hidden="1">
      <c r="A946" s="49" t="str">
        <f>B946&amp;COUNTIF($B$3:B946,B946)</f>
        <v>33PDIT7</v>
      </c>
      <c r="B946" s="3" t="s">
        <v>13792</v>
      </c>
      <c r="C946" s="4" t="s">
        <v>13872</v>
      </c>
      <c r="D946" s="4" t="s">
        <v>13794</v>
      </c>
      <c r="E946" s="4" t="s">
        <v>13795</v>
      </c>
      <c r="F946" s="4" t="s">
        <v>13796</v>
      </c>
      <c r="G946" s="4" t="s">
        <v>13797</v>
      </c>
      <c r="H946" s="3" t="s">
        <v>345</v>
      </c>
      <c r="I946" s="4" t="s">
        <v>346</v>
      </c>
      <c r="J946" s="4" t="s">
        <v>347</v>
      </c>
      <c r="K946" s="5" t="s">
        <v>13873</v>
      </c>
      <c r="L946" s="6">
        <v>1</v>
      </c>
      <c r="M946" s="5" t="s">
        <v>125</v>
      </c>
      <c r="N946" s="88" t="s">
        <v>351</v>
      </c>
      <c r="O946" s="5" t="s">
        <v>135</v>
      </c>
      <c r="P946" s="88" t="s">
        <v>497</v>
      </c>
      <c r="Q946" s="5" t="s">
        <v>167</v>
      </c>
      <c r="R946" s="88" t="s">
        <v>1593</v>
      </c>
      <c r="S946" s="4" t="s">
        <v>286</v>
      </c>
      <c r="T946" s="66" t="str">
        <f t="shared" si="14"/>
        <v xml:space="preserve">10. Reducción de las desigualdades </v>
      </c>
      <c r="U946" s="88" t="s">
        <v>349</v>
      </c>
      <c r="V946" s="4" t="s">
        <v>350</v>
      </c>
      <c r="W946" s="88" t="s">
        <v>351</v>
      </c>
      <c r="X946" s="4" t="s">
        <v>352</v>
      </c>
      <c r="Y946" s="88" t="s">
        <v>353</v>
      </c>
      <c r="Z946" s="4" t="s">
        <v>354</v>
      </c>
      <c r="AA946" s="52" t="s">
        <v>1351</v>
      </c>
      <c r="AB946" s="3" t="s">
        <v>2510</v>
      </c>
      <c r="AC946" s="4" t="s">
        <v>355</v>
      </c>
      <c r="AD946" s="4" t="s">
        <v>356</v>
      </c>
      <c r="AE946" s="4" t="s">
        <v>357</v>
      </c>
      <c r="AF946" s="4" t="s">
        <v>358</v>
      </c>
      <c r="AG946" s="4" t="s">
        <v>359</v>
      </c>
      <c r="AH946" s="8">
        <v>1</v>
      </c>
      <c r="AI946" s="4" t="s">
        <v>360</v>
      </c>
      <c r="AJ946" s="4" t="s">
        <v>361</v>
      </c>
      <c r="AK946" s="4" t="s">
        <v>59</v>
      </c>
      <c r="AL946" s="4" t="s">
        <v>362</v>
      </c>
      <c r="AM946" s="3">
        <v>0</v>
      </c>
      <c r="AN946" s="3">
        <v>0.5</v>
      </c>
      <c r="AO946" s="3">
        <v>1</v>
      </c>
      <c r="AP946" s="3">
        <v>1</v>
      </c>
      <c r="AQ946" s="3">
        <v>1</v>
      </c>
      <c r="AR946" s="4" t="s">
        <v>363</v>
      </c>
      <c r="AS946" s="4" t="s">
        <v>364</v>
      </c>
      <c r="AT946" s="4" t="s">
        <v>362</v>
      </c>
      <c r="AU946" s="4" t="s">
        <v>362</v>
      </c>
      <c r="AV946" s="49"/>
      <c r="AW946" s="49"/>
      <c r="AX946" s="49"/>
      <c r="AY946" s="49"/>
      <c r="AZ946" s="49"/>
      <c r="BA946" s="49"/>
      <c r="BB946" s="49"/>
      <c r="BC946" s="49"/>
      <c r="BD946" s="49"/>
      <c r="BE946" s="49"/>
      <c r="BF946" s="49"/>
      <c r="BG946" s="49"/>
      <c r="BH946" s="49"/>
      <c r="BI946" s="49"/>
      <c r="BJ946" s="49"/>
      <c r="BK946" s="49"/>
      <c r="BL946" s="49"/>
      <c r="BM946" s="49"/>
      <c r="BN946" s="49"/>
      <c r="BO946" s="49"/>
      <c r="BP946" s="49"/>
      <c r="BQ946" s="49"/>
      <c r="BR946" s="49"/>
      <c r="BS946" s="49"/>
      <c r="BT946" s="49"/>
      <c r="BU946" s="49"/>
      <c r="BV946" s="49"/>
      <c r="BW946"/>
      <c r="BX946"/>
      <c r="BY946" s="67">
        <v>25000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49" t="str">
        <f>B947&amp;COUNTIF($B$3:B947,B947)</f>
        <v>34C0011</v>
      </c>
      <c r="B947" s="3" t="s">
        <v>13874</v>
      </c>
      <c r="C947" s="4" t="s">
        <v>13875</v>
      </c>
      <c r="D947" s="4" t="s">
        <v>13876</v>
      </c>
      <c r="E947" s="4" t="s">
        <v>8166</v>
      </c>
      <c r="F947" s="4" t="s">
        <v>13877</v>
      </c>
      <c r="G947" s="4" t="s">
        <v>10734</v>
      </c>
      <c r="H947" s="3" t="s">
        <v>13878</v>
      </c>
      <c r="I947" s="4" t="s">
        <v>13879</v>
      </c>
      <c r="J947" s="4" t="s">
        <v>13880</v>
      </c>
      <c r="K947" s="5" t="s">
        <v>13881</v>
      </c>
      <c r="L947" s="6">
        <v>2</v>
      </c>
      <c r="M947" s="5" t="s">
        <v>22</v>
      </c>
      <c r="N947" s="88" t="s">
        <v>349</v>
      </c>
      <c r="O947" s="4" t="s">
        <v>25</v>
      </c>
      <c r="P947" s="88" t="s">
        <v>528</v>
      </c>
      <c r="Q947" s="4" t="s">
        <v>181</v>
      </c>
      <c r="R947" s="88">
        <v>16</v>
      </c>
      <c r="S947" s="4" t="s">
        <v>31</v>
      </c>
      <c r="T947" s="66" t="str">
        <f t="shared" si="14"/>
        <v>16. Paz, justicia e instituciones sólidas</v>
      </c>
      <c r="U947" s="88" t="s">
        <v>497</v>
      </c>
      <c r="V947" s="4" t="s">
        <v>34</v>
      </c>
      <c r="W947" s="88" t="s">
        <v>3581</v>
      </c>
      <c r="X947" s="4" t="s">
        <v>235</v>
      </c>
      <c r="Y947" s="88" t="s">
        <v>349</v>
      </c>
      <c r="Z947" s="4" t="s">
        <v>236</v>
      </c>
      <c r="AA947" s="52" t="s">
        <v>15449</v>
      </c>
      <c r="AB947" s="3" t="s">
        <v>237</v>
      </c>
      <c r="AC947" s="4" t="s">
        <v>238</v>
      </c>
      <c r="AD947" s="4" t="s">
        <v>13882</v>
      </c>
      <c r="AE947" s="4" t="s">
        <v>13883</v>
      </c>
      <c r="AF947" s="4" t="s">
        <v>13884</v>
      </c>
      <c r="AG947" s="4" t="s">
        <v>13885</v>
      </c>
      <c r="AH947" s="8">
        <v>1</v>
      </c>
      <c r="AI947" s="4" t="s">
        <v>13886</v>
      </c>
      <c r="AJ947" s="4" t="s">
        <v>13887</v>
      </c>
      <c r="AK947" s="4" t="s">
        <v>59</v>
      </c>
      <c r="AL947" s="4" t="s">
        <v>13888</v>
      </c>
      <c r="AM947" s="9">
        <v>0.1</v>
      </c>
      <c r="AN947" s="9">
        <v>0.3</v>
      </c>
      <c r="AO947" s="9">
        <v>0.5</v>
      </c>
      <c r="AP947" s="9">
        <v>1</v>
      </c>
      <c r="AQ947" s="3" t="s">
        <v>13889</v>
      </c>
      <c r="AR947" s="5" t="s">
        <v>13890</v>
      </c>
      <c r="AS947" s="5" t="s">
        <v>362</v>
      </c>
      <c r="AT947" s="4" t="s">
        <v>362</v>
      </c>
      <c r="AU947" s="4" t="s">
        <v>362</v>
      </c>
      <c r="AV947" s="4" t="s">
        <v>229</v>
      </c>
      <c r="AW947" s="4" t="s">
        <v>229</v>
      </c>
      <c r="AX947" s="4" t="s">
        <v>229</v>
      </c>
      <c r="AY947" s="4" t="s">
        <v>229</v>
      </c>
      <c r="AZ947" s="4" t="s">
        <v>229</v>
      </c>
      <c r="BA947" s="4" t="s">
        <v>229</v>
      </c>
      <c r="BB947" s="4" t="s">
        <v>229</v>
      </c>
      <c r="BC947" s="4" t="s">
        <v>229</v>
      </c>
      <c r="BD947" s="4" t="s">
        <v>229</v>
      </c>
      <c r="BE947" s="4" t="s">
        <v>229</v>
      </c>
      <c r="BF947" s="4" t="s">
        <v>229</v>
      </c>
      <c r="BG947" s="4" t="s">
        <v>229</v>
      </c>
      <c r="BH947" s="4" t="s">
        <v>229</v>
      </c>
      <c r="BI947" s="4" t="s">
        <v>229</v>
      </c>
      <c r="BJ947" s="4" t="s">
        <v>229</v>
      </c>
      <c r="BK947" s="4" t="s">
        <v>229</v>
      </c>
      <c r="BL947" s="4" t="s">
        <v>229</v>
      </c>
      <c r="BM947" s="4" t="s">
        <v>229</v>
      </c>
      <c r="BN947" s="4" t="s">
        <v>229</v>
      </c>
      <c r="BO947" s="4" t="s">
        <v>229</v>
      </c>
      <c r="BP947" s="4" t="s">
        <v>229</v>
      </c>
      <c r="BQ947" s="4" t="s">
        <v>229</v>
      </c>
      <c r="BR947" s="4" t="s">
        <v>229</v>
      </c>
      <c r="BS947" s="4" t="s">
        <v>229</v>
      </c>
      <c r="BT947" s="4" t="s">
        <v>229</v>
      </c>
      <c r="BU947" s="4" t="s">
        <v>229</v>
      </c>
      <c r="BV947" s="4" t="s">
        <v>229</v>
      </c>
      <c r="BW947"/>
      <c r="BX947"/>
      <c r="BY947" s="67">
        <v>98946033.250000015</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49" t="str">
        <f>B948&amp;COUNTIF($B$3:B948,B948)</f>
        <v>34C0012</v>
      </c>
      <c r="B948" s="3" t="s">
        <v>13874</v>
      </c>
      <c r="C948" s="4" t="s">
        <v>13875</v>
      </c>
      <c r="D948" s="4" t="s">
        <v>13876</v>
      </c>
      <c r="E948" s="4" t="s">
        <v>8166</v>
      </c>
      <c r="F948" s="4" t="s">
        <v>13877</v>
      </c>
      <c r="G948" s="4" t="s">
        <v>10734</v>
      </c>
      <c r="H948" s="3" t="s">
        <v>14</v>
      </c>
      <c r="I948" s="4" t="s">
        <v>16</v>
      </c>
      <c r="J948" s="4" t="s">
        <v>13891</v>
      </c>
      <c r="K948" s="5" t="s">
        <v>13892</v>
      </c>
      <c r="L948" s="6">
        <v>2</v>
      </c>
      <c r="M948" s="5" t="s">
        <v>22</v>
      </c>
      <c r="N948" s="88" t="s">
        <v>497</v>
      </c>
      <c r="O948" s="5" t="s">
        <v>137</v>
      </c>
      <c r="P948" s="88" t="s">
        <v>3581</v>
      </c>
      <c r="Q948" s="5" t="s">
        <v>179</v>
      </c>
      <c r="R948" s="88">
        <v>16</v>
      </c>
      <c r="S948" s="4" t="s">
        <v>31</v>
      </c>
      <c r="T948" s="66" t="str">
        <f t="shared" si="14"/>
        <v>16. Paz, justicia e instituciones sólidas</v>
      </c>
      <c r="U948" s="88" t="s">
        <v>497</v>
      </c>
      <c r="V948" s="4" t="s">
        <v>34</v>
      </c>
      <c r="W948" s="88" t="s">
        <v>3581</v>
      </c>
      <c r="X948" s="4" t="s">
        <v>235</v>
      </c>
      <c r="Y948" s="88" t="s">
        <v>349</v>
      </c>
      <c r="Z948" s="4" t="s">
        <v>236</v>
      </c>
      <c r="AA948" s="52" t="s">
        <v>15449</v>
      </c>
      <c r="AB948" s="3" t="s">
        <v>42</v>
      </c>
      <c r="AC948" s="4" t="s">
        <v>44</v>
      </c>
      <c r="AD948" s="4" t="s">
        <v>13893</v>
      </c>
      <c r="AE948" s="4" t="s">
        <v>13894</v>
      </c>
      <c r="AF948" s="4" t="s">
        <v>13895</v>
      </c>
      <c r="AG948" s="4" t="s">
        <v>13896</v>
      </c>
      <c r="AH948" s="8">
        <v>1</v>
      </c>
      <c r="AI948" s="4" t="s">
        <v>13897</v>
      </c>
      <c r="AJ948" s="4" t="s">
        <v>13898</v>
      </c>
      <c r="AK948" s="4" t="s">
        <v>59</v>
      </c>
      <c r="AL948" s="4" t="s">
        <v>13899</v>
      </c>
      <c r="AM948" s="9">
        <v>0.4</v>
      </c>
      <c r="AN948" s="9">
        <v>0.6</v>
      </c>
      <c r="AO948" s="9">
        <v>0.8</v>
      </c>
      <c r="AP948" s="9">
        <v>1</v>
      </c>
      <c r="AQ948" s="6">
        <v>1</v>
      </c>
      <c r="AR948" s="5" t="s">
        <v>13900</v>
      </c>
      <c r="AS948" s="5" t="s">
        <v>13901</v>
      </c>
      <c r="AT948" s="4" t="s">
        <v>13902</v>
      </c>
      <c r="AU948" s="4" t="s">
        <v>13903</v>
      </c>
      <c r="AV948" s="4" t="s">
        <v>13904</v>
      </c>
      <c r="AW948" s="4" t="s">
        <v>13902</v>
      </c>
      <c r="AX948" s="4" t="s">
        <v>13903</v>
      </c>
      <c r="AY948" s="4" t="s">
        <v>13905</v>
      </c>
      <c r="AZ948" s="4" t="s">
        <v>13902</v>
      </c>
      <c r="BA948" s="4" t="s">
        <v>13903</v>
      </c>
      <c r="BB948" s="4" t="s">
        <v>229</v>
      </c>
      <c r="BC948" s="4" t="s">
        <v>229</v>
      </c>
      <c r="BD948" s="4" t="s">
        <v>229</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7">
        <v>15152564.76</v>
      </c>
    </row>
    <row r="949" spans="1:200" ht="15.75" hidden="1">
      <c r="A949" s="49" t="str">
        <f>B949&amp;COUNTIF($B$3:B949,B949)</f>
        <v>34C0013</v>
      </c>
      <c r="B949" s="3" t="s">
        <v>13874</v>
      </c>
      <c r="C949" s="4" t="s">
        <v>13875</v>
      </c>
      <c r="D949" s="4" t="s">
        <v>13876</v>
      </c>
      <c r="E949" s="4" t="s">
        <v>8166</v>
      </c>
      <c r="F949" s="4" t="s">
        <v>13877</v>
      </c>
      <c r="G949" s="4" t="s">
        <v>10734</v>
      </c>
      <c r="H949" s="3" t="s">
        <v>231</v>
      </c>
      <c r="I949" s="4" t="s">
        <v>232</v>
      </c>
      <c r="J949" s="4" t="s">
        <v>13906</v>
      </c>
      <c r="K949" s="5" t="s">
        <v>13907</v>
      </c>
      <c r="L949" s="6">
        <v>2</v>
      </c>
      <c r="M949" s="5" t="s">
        <v>22</v>
      </c>
      <c r="N949" s="88" t="s">
        <v>349</v>
      </c>
      <c r="O949" s="4" t="s">
        <v>25</v>
      </c>
      <c r="P949" s="88" t="s">
        <v>497</v>
      </c>
      <c r="Q949" s="4" t="s">
        <v>28</v>
      </c>
      <c r="R949" s="88">
        <v>16</v>
      </c>
      <c r="S949" s="4" t="s">
        <v>31</v>
      </c>
      <c r="T949" s="66" t="str">
        <f t="shared" si="14"/>
        <v>16. Paz, justicia e instituciones sólidas</v>
      </c>
      <c r="U949" s="88" t="s">
        <v>497</v>
      </c>
      <c r="V949" s="4" t="s">
        <v>34</v>
      </c>
      <c r="W949" s="88" t="s">
        <v>3581</v>
      </c>
      <c r="X949" s="4" t="s">
        <v>235</v>
      </c>
      <c r="Y949" s="88" t="s">
        <v>349</v>
      </c>
      <c r="Z949" s="4" t="s">
        <v>236</v>
      </c>
      <c r="AA949" s="52" t="s">
        <v>15449</v>
      </c>
      <c r="AB949" s="3" t="s">
        <v>237</v>
      </c>
      <c r="AC949" s="4" t="s">
        <v>238</v>
      </c>
      <c r="AD949" s="4" t="s">
        <v>13908</v>
      </c>
      <c r="AE949" s="4" t="s">
        <v>13909</v>
      </c>
      <c r="AF949" s="4" t="s">
        <v>13910</v>
      </c>
      <c r="AG949" s="4" t="s">
        <v>13911</v>
      </c>
      <c r="AH949" s="8">
        <v>1</v>
      </c>
      <c r="AI949" s="4" t="s">
        <v>13912</v>
      </c>
      <c r="AJ949" s="4" t="s">
        <v>13913</v>
      </c>
      <c r="AK949" s="4" t="s">
        <v>59</v>
      </c>
      <c r="AL949" s="4" t="s">
        <v>13914</v>
      </c>
      <c r="AM949" s="9">
        <v>0.25</v>
      </c>
      <c r="AN949" s="9">
        <v>0.5</v>
      </c>
      <c r="AO949" s="9">
        <v>0.75</v>
      </c>
      <c r="AP949" s="9">
        <v>1</v>
      </c>
      <c r="AQ949" s="3" t="s">
        <v>13915</v>
      </c>
      <c r="AR949" s="5" t="s">
        <v>13916</v>
      </c>
      <c r="AS949" s="5" t="s">
        <v>13917</v>
      </c>
      <c r="AT949" s="4" t="s">
        <v>13918</v>
      </c>
      <c r="AU949" s="4" t="s">
        <v>13919</v>
      </c>
      <c r="AV949" s="4" t="s">
        <v>13920</v>
      </c>
      <c r="AW949" s="4" t="s">
        <v>13918</v>
      </c>
      <c r="AX949" s="4" t="s">
        <v>13919</v>
      </c>
      <c r="AY949" s="4" t="s">
        <v>229</v>
      </c>
      <c r="AZ949" s="4" t="s">
        <v>229</v>
      </c>
      <c r="BA949" s="4" t="s">
        <v>229</v>
      </c>
      <c r="BB949" s="4" t="s">
        <v>229</v>
      </c>
      <c r="BC949" s="4" t="s">
        <v>229</v>
      </c>
      <c r="BD949" s="4" t="s">
        <v>229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7">
        <v>1316561.67</v>
      </c>
    </row>
    <row r="950" spans="1:200" ht="15.75" hidden="1">
      <c r="A950" s="49" t="str">
        <f>B950&amp;COUNTIF($B$3:B950,B950)</f>
        <v>34C0014</v>
      </c>
      <c r="B950" s="3" t="s">
        <v>13874</v>
      </c>
      <c r="C950" s="4" t="s">
        <v>13875</v>
      </c>
      <c r="D950" s="4" t="s">
        <v>13876</v>
      </c>
      <c r="E950" s="4" t="s">
        <v>8166</v>
      </c>
      <c r="F950" s="4" t="s">
        <v>13877</v>
      </c>
      <c r="G950" s="4" t="s">
        <v>10734</v>
      </c>
      <c r="H950" s="3" t="s">
        <v>248</v>
      </c>
      <c r="I950" s="4" t="s">
        <v>249</v>
      </c>
      <c r="J950" s="4" t="s">
        <v>13921</v>
      </c>
      <c r="K950" s="5" t="s">
        <v>13922</v>
      </c>
      <c r="L950" s="6">
        <v>2</v>
      </c>
      <c r="M950" s="5" t="s">
        <v>22</v>
      </c>
      <c r="N950" s="88" t="s">
        <v>497</v>
      </c>
      <c r="O950" s="5" t="s">
        <v>137</v>
      </c>
      <c r="P950" s="88" t="s">
        <v>528</v>
      </c>
      <c r="Q950" s="5" t="s">
        <v>175</v>
      </c>
      <c r="R950" s="88">
        <v>16</v>
      </c>
      <c r="S950" s="4" t="s">
        <v>31</v>
      </c>
      <c r="T950" s="66" t="str">
        <f t="shared" si="14"/>
        <v>16. Paz, justicia e instituciones sólidas</v>
      </c>
      <c r="U950" s="88" t="s">
        <v>528</v>
      </c>
      <c r="V950" s="4" t="s">
        <v>34</v>
      </c>
      <c r="W950" s="88" t="s">
        <v>4738</v>
      </c>
      <c r="X950" s="4" t="s">
        <v>37</v>
      </c>
      <c r="Y950" s="88" t="s">
        <v>528</v>
      </c>
      <c r="Z950" s="4" t="s">
        <v>252</v>
      </c>
      <c r="AA950" s="52" t="s">
        <v>15486</v>
      </c>
      <c r="AB950" s="3" t="s">
        <v>253</v>
      </c>
      <c r="AC950" s="4" t="s">
        <v>254</v>
      </c>
      <c r="AD950" s="4" t="s">
        <v>13923</v>
      </c>
      <c r="AE950" s="4" t="s">
        <v>13924</v>
      </c>
      <c r="AF950" s="4" t="s">
        <v>13925</v>
      </c>
      <c r="AG950" s="4" t="s">
        <v>13926</v>
      </c>
      <c r="AH950" s="8">
        <v>1</v>
      </c>
      <c r="AI950" s="4" t="s">
        <v>13927</v>
      </c>
      <c r="AJ950" s="4" t="s">
        <v>13928</v>
      </c>
      <c r="AK950" s="4" t="s">
        <v>59</v>
      </c>
      <c r="AL950" s="4" t="s">
        <v>13929</v>
      </c>
      <c r="AM950" s="9">
        <v>0.21</v>
      </c>
      <c r="AN950" s="9">
        <v>0.5</v>
      </c>
      <c r="AO950" s="9">
        <v>0.92800000000000005</v>
      </c>
      <c r="AP950" s="9">
        <v>1</v>
      </c>
      <c r="AQ950" s="6">
        <v>42</v>
      </c>
      <c r="AR950" s="5" t="s">
        <v>13926</v>
      </c>
      <c r="AS950" s="5" t="s">
        <v>13930</v>
      </c>
      <c r="AT950" s="4" t="s">
        <v>13931</v>
      </c>
      <c r="AU950" s="4" t="s">
        <v>13932</v>
      </c>
      <c r="AV950" s="4" t="s">
        <v>13933</v>
      </c>
      <c r="AW950" s="4" t="s">
        <v>13931</v>
      </c>
      <c r="AX950" s="4" t="s">
        <v>13932</v>
      </c>
      <c r="AY950" s="4" t="s">
        <v>13934</v>
      </c>
      <c r="AZ950" s="4" t="s">
        <v>13931</v>
      </c>
      <c r="BA950" s="4" t="s">
        <v>13932</v>
      </c>
      <c r="BB950" s="4" t="s">
        <v>229</v>
      </c>
      <c r="BC950" s="4" t="s">
        <v>229</v>
      </c>
      <c r="BD950" s="4" t="s">
        <v>229</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7">
        <v>4077914.08</v>
      </c>
    </row>
    <row r="951" spans="1:200" ht="15.75" hidden="1">
      <c r="A951" s="49" t="str">
        <f>B951&amp;COUNTIF($B$3:B951,B951)</f>
        <v>34C0015</v>
      </c>
      <c r="B951" s="3" t="s">
        <v>13874</v>
      </c>
      <c r="C951" s="4" t="s">
        <v>13875</v>
      </c>
      <c r="D951" s="4" t="s">
        <v>13876</v>
      </c>
      <c r="E951" s="4" t="s">
        <v>8166</v>
      </c>
      <c r="F951" s="4" t="s">
        <v>13877</v>
      </c>
      <c r="G951" s="4" t="s">
        <v>10734</v>
      </c>
      <c r="H951" s="3" t="s">
        <v>263</v>
      </c>
      <c r="I951" s="4" t="s">
        <v>264</v>
      </c>
      <c r="J951" s="4" t="s">
        <v>13935</v>
      </c>
      <c r="K951" s="5" t="s">
        <v>13936</v>
      </c>
      <c r="L951" s="6">
        <v>2</v>
      </c>
      <c r="M951" s="5" t="s">
        <v>22</v>
      </c>
      <c r="N951" s="88" t="s">
        <v>497</v>
      </c>
      <c r="O951" s="4" t="s">
        <v>12942</v>
      </c>
      <c r="P951" s="88" t="s">
        <v>3581</v>
      </c>
      <c r="Q951" s="4" t="s">
        <v>179</v>
      </c>
      <c r="R951" s="88">
        <v>5</v>
      </c>
      <c r="S951" s="4" t="s">
        <v>268</v>
      </c>
      <c r="T951" s="66" t="str">
        <f t="shared" si="14"/>
        <v xml:space="preserve">5. Igualdad de género </v>
      </c>
      <c r="U951" s="88" t="s">
        <v>497</v>
      </c>
      <c r="V951" s="4" t="s">
        <v>34</v>
      </c>
      <c r="W951" s="88" t="s">
        <v>349</v>
      </c>
      <c r="X951" s="4" t="s">
        <v>269</v>
      </c>
      <c r="Y951" s="88" t="s">
        <v>840</v>
      </c>
      <c r="Z951" s="4" t="s">
        <v>270</v>
      </c>
      <c r="AA951" s="52" t="s">
        <v>15450</v>
      </c>
      <c r="AB951" s="3" t="s">
        <v>271</v>
      </c>
      <c r="AC951" s="4" t="s">
        <v>272</v>
      </c>
      <c r="AD951" s="4" t="s">
        <v>13937</v>
      </c>
      <c r="AE951" s="4" t="s">
        <v>13938</v>
      </c>
      <c r="AF951" s="4" t="s">
        <v>13939</v>
      </c>
      <c r="AG951" s="4" t="s">
        <v>13940</v>
      </c>
      <c r="AH951" s="8">
        <v>1</v>
      </c>
      <c r="AI951" s="4" t="s">
        <v>13941</v>
      </c>
      <c r="AJ951" s="4" t="s">
        <v>13942</v>
      </c>
      <c r="AK951" s="4" t="s">
        <v>59</v>
      </c>
      <c r="AL951" s="4" t="s">
        <v>13943</v>
      </c>
      <c r="AM951" s="9">
        <v>0.17499999999999999</v>
      </c>
      <c r="AN951" s="9">
        <v>0.33900000000000002</v>
      </c>
      <c r="AO951" s="9">
        <v>0.81299999999999994</v>
      </c>
      <c r="AP951" s="9">
        <v>1</v>
      </c>
      <c r="AQ951" s="6">
        <v>60300</v>
      </c>
      <c r="AR951" s="5" t="s">
        <v>13944</v>
      </c>
      <c r="AS951" s="5" t="s">
        <v>13945</v>
      </c>
      <c r="AT951" s="4" t="s">
        <v>13946</v>
      </c>
      <c r="AU951" s="4" t="s">
        <v>13947</v>
      </c>
      <c r="AV951" s="4" t="s">
        <v>13948</v>
      </c>
      <c r="AW951" s="4" t="s">
        <v>13946</v>
      </c>
      <c r="AX951" s="4" t="s">
        <v>13947</v>
      </c>
      <c r="AY951" s="4" t="s">
        <v>13949</v>
      </c>
      <c r="AZ951" s="4" t="s">
        <v>13946</v>
      </c>
      <c r="BA951" s="4" t="s">
        <v>13947</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7">
        <v>747979.71000000008</v>
      </c>
    </row>
    <row r="952" spans="1:200" ht="15.75" hidden="1">
      <c r="A952" s="49" t="str">
        <f>B952&amp;COUNTIF($B$3:B952,B952)</f>
        <v>34C0016</v>
      </c>
      <c r="B952" s="3" t="s">
        <v>13874</v>
      </c>
      <c r="C952" s="4" t="s">
        <v>13875</v>
      </c>
      <c r="D952" s="4" t="s">
        <v>13876</v>
      </c>
      <c r="E952" s="4" t="s">
        <v>8166</v>
      </c>
      <c r="F952" s="4" t="s">
        <v>13877</v>
      </c>
      <c r="G952" s="4" t="s">
        <v>10734</v>
      </c>
      <c r="H952" s="3" t="s">
        <v>282</v>
      </c>
      <c r="I952" s="4" t="s">
        <v>283</v>
      </c>
      <c r="J952" s="4" t="s">
        <v>13950</v>
      </c>
      <c r="K952" s="5" t="s">
        <v>13951</v>
      </c>
      <c r="L952" s="6">
        <v>2</v>
      </c>
      <c r="M952" s="5" t="s">
        <v>22</v>
      </c>
      <c r="N952" s="88" t="s">
        <v>497</v>
      </c>
      <c r="O952" s="5" t="s">
        <v>12942</v>
      </c>
      <c r="P952" s="88" t="s">
        <v>3581</v>
      </c>
      <c r="Q952" s="5" t="s">
        <v>179</v>
      </c>
      <c r="R952" s="88">
        <v>10</v>
      </c>
      <c r="S952" s="4" t="s">
        <v>286</v>
      </c>
      <c r="T952" s="66" t="str">
        <f t="shared" si="14"/>
        <v xml:space="preserve">10. Reducción de las desigualdades </v>
      </c>
      <c r="U952" s="88" t="s">
        <v>497</v>
      </c>
      <c r="V952" s="4" t="s">
        <v>34</v>
      </c>
      <c r="W952" s="88" t="s">
        <v>349</v>
      </c>
      <c r="X952" s="4" t="s">
        <v>269</v>
      </c>
      <c r="Y952" s="88" t="s">
        <v>840</v>
      </c>
      <c r="Z952" s="4" t="s">
        <v>270</v>
      </c>
      <c r="AA952" s="52" t="s">
        <v>15450</v>
      </c>
      <c r="AB952" s="3" t="s">
        <v>287</v>
      </c>
      <c r="AC952" s="4" t="s">
        <v>288</v>
      </c>
      <c r="AD952" s="4" t="s">
        <v>13952</v>
      </c>
      <c r="AE952" s="4" t="s">
        <v>13938</v>
      </c>
      <c r="AF952" s="4" t="s">
        <v>13953</v>
      </c>
      <c r="AG952" s="4" t="s">
        <v>13954</v>
      </c>
      <c r="AH952" s="8">
        <v>1</v>
      </c>
      <c r="AI952" s="4" t="s">
        <v>13955</v>
      </c>
      <c r="AJ952" s="4" t="s">
        <v>59</v>
      </c>
      <c r="AK952" s="4" t="s">
        <v>59</v>
      </c>
      <c r="AL952" s="4" t="s">
        <v>13943</v>
      </c>
      <c r="AM952" s="9">
        <v>0.32600000000000001</v>
      </c>
      <c r="AN952" s="9">
        <v>0.46600000000000003</v>
      </c>
      <c r="AO952" s="9">
        <v>0.64400000000000002</v>
      </c>
      <c r="AP952" s="9">
        <v>1</v>
      </c>
      <c r="AQ952" s="6">
        <v>1350</v>
      </c>
      <c r="AR952" s="5" t="s">
        <v>13956</v>
      </c>
      <c r="AS952" s="5" t="s">
        <v>13957</v>
      </c>
      <c r="AT952" s="4" t="s">
        <v>13946</v>
      </c>
      <c r="AU952" s="4" t="s">
        <v>13947</v>
      </c>
      <c r="AV952" s="4" t="s">
        <v>13958</v>
      </c>
      <c r="AW952" s="4" t="s">
        <v>13946</v>
      </c>
      <c r="AX952" s="4" t="s">
        <v>13947</v>
      </c>
      <c r="AY952" s="4" t="s">
        <v>229</v>
      </c>
      <c r="AZ952" s="4" t="s">
        <v>229</v>
      </c>
      <c r="BA952" s="4" t="s">
        <v>229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7">
        <v>418931.35</v>
      </c>
    </row>
    <row r="953" spans="1:200" ht="15.75" hidden="1">
      <c r="A953" s="49" t="str">
        <f>B953&amp;COUNTIF($B$3:B953,B953)</f>
        <v>34C0017</v>
      </c>
      <c r="B953" s="3" t="s">
        <v>13874</v>
      </c>
      <c r="C953" s="4" t="s">
        <v>13875</v>
      </c>
      <c r="D953" s="4" t="s">
        <v>13876</v>
      </c>
      <c r="E953" s="4" t="s">
        <v>8166</v>
      </c>
      <c r="F953" s="4" t="s">
        <v>13877</v>
      </c>
      <c r="G953" s="4" t="s">
        <v>10734</v>
      </c>
      <c r="H953" s="3" t="s">
        <v>345</v>
      </c>
      <c r="I953" s="4" t="s">
        <v>346</v>
      </c>
      <c r="J953" s="4" t="s">
        <v>347</v>
      </c>
      <c r="K953" s="5" t="s">
        <v>13959</v>
      </c>
      <c r="L953" s="6">
        <v>2</v>
      </c>
      <c r="M953" s="5" t="s">
        <v>22</v>
      </c>
      <c r="N953" s="88" t="s">
        <v>497</v>
      </c>
      <c r="O953" s="4" t="s">
        <v>12942</v>
      </c>
      <c r="P953" s="88" t="s">
        <v>3581</v>
      </c>
      <c r="Q953" s="4" t="s">
        <v>179</v>
      </c>
      <c r="R953" s="88">
        <v>10</v>
      </c>
      <c r="S953" s="4" t="s">
        <v>286</v>
      </c>
      <c r="T953" s="66" t="str">
        <f t="shared" si="14"/>
        <v xml:space="preserve">10. Reducción de las desigualdades </v>
      </c>
      <c r="U953" s="88" t="s">
        <v>349</v>
      </c>
      <c r="V953" s="4" t="s">
        <v>350</v>
      </c>
      <c r="W953" s="88" t="s">
        <v>351</v>
      </c>
      <c r="X953" s="4" t="s">
        <v>352</v>
      </c>
      <c r="Y953" s="88" t="s">
        <v>353</v>
      </c>
      <c r="Z953" s="4" t="s">
        <v>354</v>
      </c>
      <c r="AA953" s="52"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49"/>
      <c r="AW953" s="49"/>
      <c r="AX953" s="49"/>
      <c r="AY953" s="49"/>
      <c r="AZ953" s="49"/>
      <c r="BA953" s="49"/>
      <c r="BB953" s="49"/>
      <c r="BC953" s="49"/>
      <c r="BD953" s="49"/>
      <c r="BE953" s="49"/>
      <c r="BF953" s="49"/>
      <c r="BG953" s="49"/>
      <c r="BH953" s="49"/>
      <c r="BI953" s="49"/>
      <c r="BJ953" s="49"/>
      <c r="BK953" s="49"/>
      <c r="BL953" s="49"/>
      <c r="BM953" s="49"/>
      <c r="BN953" s="49"/>
      <c r="BO953" s="49"/>
      <c r="BP953" s="49"/>
      <c r="BQ953" s="49"/>
      <c r="BR953" s="49"/>
      <c r="BS953" s="49"/>
      <c r="BT953" s="49"/>
      <c r="BU953" s="49"/>
      <c r="BV953" s="49"/>
      <c r="BY953" s="67">
        <v>50000</v>
      </c>
    </row>
    <row r="954" spans="1:200" ht="15.75" hidden="1">
      <c r="A954" s="49" t="str">
        <f>B954&amp;COUNTIF($B$3:B954,B954)</f>
        <v>34PDHB1</v>
      </c>
      <c r="B954" s="3" t="s">
        <v>13960</v>
      </c>
      <c r="C954" s="4" t="s">
        <v>13961</v>
      </c>
      <c r="D954" s="4" t="s">
        <v>13962</v>
      </c>
      <c r="E954" s="4" t="s">
        <v>13963</v>
      </c>
      <c r="F954" s="4" t="s">
        <v>13964</v>
      </c>
      <c r="G954" s="4" t="s">
        <v>13965</v>
      </c>
      <c r="H954" s="3" t="s">
        <v>14</v>
      </c>
      <c r="I954" s="4" t="s">
        <v>16</v>
      </c>
      <c r="J954" s="4" t="s">
        <v>13966</v>
      </c>
      <c r="K954" s="5" t="s">
        <v>13967</v>
      </c>
      <c r="L954" s="6">
        <v>2</v>
      </c>
      <c r="M954" s="5" t="s">
        <v>22</v>
      </c>
      <c r="N954" s="88" t="s">
        <v>497</v>
      </c>
      <c r="O954" s="5" t="s">
        <v>137</v>
      </c>
      <c r="P954" s="88" t="s">
        <v>3581</v>
      </c>
      <c r="Q954" s="5" t="s">
        <v>179</v>
      </c>
      <c r="R954" s="88">
        <v>16</v>
      </c>
      <c r="S954" s="4" t="s">
        <v>31</v>
      </c>
      <c r="T954" s="66" t="str">
        <f t="shared" si="14"/>
        <v>16. Paz, justicia e instituciones sólidas</v>
      </c>
      <c r="U954" s="88" t="s">
        <v>497</v>
      </c>
      <c r="V954" s="4" t="s">
        <v>34</v>
      </c>
      <c r="W954" s="88" t="s">
        <v>3581</v>
      </c>
      <c r="X954" s="4" t="s">
        <v>235</v>
      </c>
      <c r="Y954" s="88" t="s">
        <v>349</v>
      </c>
      <c r="Z954" s="4" t="s">
        <v>236</v>
      </c>
      <c r="AA954" s="52" t="s">
        <v>15449</v>
      </c>
      <c r="AB954" s="3" t="s">
        <v>42</v>
      </c>
      <c r="AC954" s="4" t="s">
        <v>44</v>
      </c>
      <c r="AD954" s="4" t="s">
        <v>13968</v>
      </c>
      <c r="AE954" s="4" t="s">
        <v>13969</v>
      </c>
      <c r="AF954" s="4" t="s">
        <v>13895</v>
      </c>
      <c r="AG954" s="4" t="s">
        <v>13970</v>
      </c>
      <c r="AH954" s="8">
        <v>1</v>
      </c>
      <c r="AI954" s="4" t="s">
        <v>13971</v>
      </c>
      <c r="AJ954" s="4" t="s">
        <v>13972</v>
      </c>
      <c r="AK954" s="4" t="s">
        <v>8294</v>
      </c>
      <c r="AL954" s="4" t="s">
        <v>13973</v>
      </c>
      <c r="AM954" s="9">
        <v>0.2</v>
      </c>
      <c r="AN954" s="9">
        <v>0.4</v>
      </c>
      <c r="AO954" s="9">
        <v>0.6</v>
      </c>
      <c r="AP954" s="9">
        <v>1</v>
      </c>
      <c r="AQ954" s="6">
        <v>1</v>
      </c>
      <c r="AR954" s="5" t="s">
        <v>13974</v>
      </c>
      <c r="AS954" s="5" t="s">
        <v>13975</v>
      </c>
      <c r="AT954" s="4" t="s">
        <v>13976</v>
      </c>
      <c r="AU954" s="4" t="s">
        <v>13977</v>
      </c>
      <c r="AV954" s="4" t="s">
        <v>229</v>
      </c>
      <c r="AW954" s="4" t="s">
        <v>229</v>
      </c>
      <c r="AX954" s="4" t="s">
        <v>229</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7">
        <v>994037218.35000014</v>
      </c>
    </row>
    <row r="955" spans="1:200" ht="15.75" hidden="1">
      <c r="A955" s="49" t="str">
        <f>B955&amp;COUNTIF($B$3:B955,B955)</f>
        <v>34PDHB2</v>
      </c>
      <c r="B955" s="3" t="s">
        <v>13960</v>
      </c>
      <c r="C955" s="4" t="s">
        <v>13961</v>
      </c>
      <c r="D955" s="4" t="s">
        <v>13962</v>
      </c>
      <c r="E955" s="4" t="s">
        <v>13963</v>
      </c>
      <c r="F955" s="4" t="s">
        <v>13964</v>
      </c>
      <c r="G955" s="4" t="s">
        <v>13965</v>
      </c>
      <c r="H955" s="3" t="s">
        <v>231</v>
      </c>
      <c r="I955" s="4" t="s">
        <v>232</v>
      </c>
      <c r="J955" s="4" t="s">
        <v>13966</v>
      </c>
      <c r="K955" s="5" t="s">
        <v>13978</v>
      </c>
      <c r="L955" s="6">
        <v>2</v>
      </c>
      <c r="M955" s="5" t="s">
        <v>22</v>
      </c>
      <c r="N955" s="88" t="s">
        <v>349</v>
      </c>
      <c r="O955" s="4" t="s">
        <v>25</v>
      </c>
      <c r="P955" s="88" t="s">
        <v>497</v>
      </c>
      <c r="Q955" s="4" t="s">
        <v>28</v>
      </c>
      <c r="R955" s="88">
        <v>16</v>
      </c>
      <c r="S955" s="4" t="s">
        <v>31</v>
      </c>
      <c r="T955" s="66" t="str">
        <f t="shared" si="14"/>
        <v>16. Paz, justicia e instituciones sólidas</v>
      </c>
      <c r="U955" s="88" t="s">
        <v>497</v>
      </c>
      <c r="V955" s="4" t="s">
        <v>34</v>
      </c>
      <c r="W955" s="88" t="s">
        <v>3581</v>
      </c>
      <c r="X955" s="4" t="s">
        <v>235</v>
      </c>
      <c r="Y955" s="88" t="s">
        <v>349</v>
      </c>
      <c r="Z955" s="4" t="s">
        <v>236</v>
      </c>
      <c r="AA955" s="52" t="s">
        <v>15449</v>
      </c>
      <c r="AB955" s="3" t="s">
        <v>237</v>
      </c>
      <c r="AC955" s="4" t="s">
        <v>238</v>
      </c>
      <c r="AD955" s="4" t="s">
        <v>13908</v>
      </c>
      <c r="AE955" s="4" t="s">
        <v>13979</v>
      </c>
      <c r="AF955" s="4" t="s">
        <v>13980</v>
      </c>
      <c r="AG955" s="4" t="s">
        <v>13981</v>
      </c>
      <c r="AH955" s="8">
        <v>1</v>
      </c>
      <c r="AI955" s="4" t="s">
        <v>13971</v>
      </c>
      <c r="AJ955" s="4" t="s">
        <v>13972</v>
      </c>
      <c r="AK955" s="4" t="s">
        <v>8294</v>
      </c>
      <c r="AL955" s="4" t="s">
        <v>13973</v>
      </c>
      <c r="AM955" s="9">
        <v>0.2</v>
      </c>
      <c r="AN955" s="9">
        <v>0.4</v>
      </c>
      <c r="AO955" s="9">
        <v>0.6</v>
      </c>
      <c r="AP955" s="9">
        <v>1</v>
      </c>
      <c r="AQ955" s="6">
        <v>100</v>
      </c>
      <c r="AR955" s="5" t="s">
        <v>13974</v>
      </c>
      <c r="AS955" s="5" t="s">
        <v>362</v>
      </c>
      <c r="AT955" s="4" t="s">
        <v>362</v>
      </c>
      <c r="AU955" s="4" t="s">
        <v>362</v>
      </c>
      <c r="AV955" s="4" t="s">
        <v>229</v>
      </c>
      <c r="AW955" s="4" t="s">
        <v>229</v>
      </c>
      <c r="AX955" s="4" t="s">
        <v>229</v>
      </c>
      <c r="AY955" s="4" t="s">
        <v>229</v>
      </c>
      <c r="AZ955" s="4" t="s">
        <v>229</v>
      </c>
      <c r="BA955" s="4" t="s">
        <v>229</v>
      </c>
      <c r="BB955" s="4" t="s">
        <v>229</v>
      </c>
      <c r="BC955" s="4" t="s">
        <v>229</v>
      </c>
      <c r="BD955" s="4" t="s">
        <v>229</v>
      </c>
      <c r="BE955" s="4" t="s">
        <v>229</v>
      </c>
      <c r="BF955" s="4" t="s">
        <v>229</v>
      </c>
      <c r="BG955" s="4" t="s">
        <v>229</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7">
        <v>1385334</v>
      </c>
    </row>
    <row r="956" spans="1:200" ht="15.75" hidden="1">
      <c r="A956" s="49" t="str">
        <f>B956&amp;COUNTIF($B$3:B956,B956)</f>
        <v>34PDHB3</v>
      </c>
      <c r="B956" s="3" t="s">
        <v>13960</v>
      </c>
      <c r="C956" s="4" t="s">
        <v>13961</v>
      </c>
      <c r="D956" s="4" t="s">
        <v>13962</v>
      </c>
      <c r="E956" s="4" t="s">
        <v>13963</v>
      </c>
      <c r="F956" s="4" t="s">
        <v>13964</v>
      </c>
      <c r="G956" s="4" t="s">
        <v>13965</v>
      </c>
      <c r="H956" s="3" t="s">
        <v>13982</v>
      </c>
      <c r="I956" s="4" t="s">
        <v>13983</v>
      </c>
      <c r="J956" s="4" t="s">
        <v>13966</v>
      </c>
      <c r="K956" s="5" t="s">
        <v>13984</v>
      </c>
      <c r="L956" s="6">
        <v>2</v>
      </c>
      <c r="M956" s="5" t="s">
        <v>22</v>
      </c>
      <c r="N956" s="88" t="s">
        <v>528</v>
      </c>
      <c r="O956" s="5" t="s">
        <v>138</v>
      </c>
      <c r="P956" s="88" t="s">
        <v>840</v>
      </c>
      <c r="Q956" s="5" t="s">
        <v>186</v>
      </c>
      <c r="R956" s="88">
        <v>15</v>
      </c>
      <c r="S956" s="4" t="s">
        <v>927</v>
      </c>
      <c r="T956" s="66" t="str">
        <f t="shared" si="14"/>
        <v>15. Vida de ecosistemas terrestres</v>
      </c>
      <c r="U956" s="88" t="s">
        <v>497</v>
      </c>
      <c r="V956" s="4" t="s">
        <v>34</v>
      </c>
      <c r="W956" s="88" t="s">
        <v>3581</v>
      </c>
      <c r="X956" s="4" t="s">
        <v>235</v>
      </c>
      <c r="Y956" s="88" t="s">
        <v>349</v>
      </c>
      <c r="Z956" s="4" t="s">
        <v>236</v>
      </c>
      <c r="AA956" s="52" t="s">
        <v>15449</v>
      </c>
      <c r="AB956" s="3" t="s">
        <v>930</v>
      </c>
      <c r="AC956" s="4" t="s">
        <v>931</v>
      </c>
      <c r="AD956" s="4" t="s">
        <v>13985</v>
      </c>
      <c r="AE956" s="4" t="s">
        <v>13986</v>
      </c>
      <c r="AF956" s="4" t="s">
        <v>13987</v>
      </c>
      <c r="AG956" s="4" t="s">
        <v>13988</v>
      </c>
      <c r="AH956" s="8">
        <v>1</v>
      </c>
      <c r="AI956" s="4" t="s">
        <v>13971</v>
      </c>
      <c r="AJ956" s="4" t="s">
        <v>13972</v>
      </c>
      <c r="AK956" s="4" t="s">
        <v>59</v>
      </c>
      <c r="AL956" s="4" t="s">
        <v>13973</v>
      </c>
      <c r="AM956" s="9">
        <v>0.2</v>
      </c>
      <c r="AN956" s="9">
        <v>0.4</v>
      </c>
      <c r="AO956" s="9">
        <v>0.6</v>
      </c>
      <c r="AP956" s="9">
        <v>1</v>
      </c>
      <c r="AQ956" s="6">
        <v>1</v>
      </c>
      <c r="AR956" s="5" t="s">
        <v>13974</v>
      </c>
      <c r="AS956" s="5" t="s">
        <v>13975</v>
      </c>
      <c r="AT956" s="4" t="s">
        <v>13976</v>
      </c>
      <c r="AU956" s="4" t="s">
        <v>13977</v>
      </c>
      <c r="AV956" s="4" t="s">
        <v>229</v>
      </c>
      <c r="AW956" s="4" t="s">
        <v>229</v>
      </c>
      <c r="AX956" s="4" t="s">
        <v>229</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Y956" s="67">
        <v>82300719</v>
      </c>
    </row>
    <row r="957" spans="1:200" ht="15.75" hidden="1">
      <c r="A957" s="49" t="str">
        <f>B957&amp;COUNTIF($B$3:B957,B957)</f>
        <v>34PDHB4</v>
      </c>
      <c r="B957" s="3" t="s">
        <v>13960</v>
      </c>
      <c r="C957" s="4" t="s">
        <v>13961</v>
      </c>
      <c r="D957" s="4" t="s">
        <v>13962</v>
      </c>
      <c r="E957" s="4" t="s">
        <v>13989</v>
      </c>
      <c r="F957" s="4" t="s">
        <v>13964</v>
      </c>
      <c r="G957" s="4" t="s">
        <v>13965</v>
      </c>
      <c r="H957" s="3" t="s">
        <v>248</v>
      </c>
      <c r="I957" s="4" t="s">
        <v>249</v>
      </c>
      <c r="J957" s="4" t="s">
        <v>13990</v>
      </c>
      <c r="K957" s="5" t="s">
        <v>13991</v>
      </c>
      <c r="L957" s="6">
        <v>2</v>
      </c>
      <c r="M957" s="5" t="s">
        <v>22</v>
      </c>
      <c r="N957" s="88" t="s">
        <v>497</v>
      </c>
      <c r="O957" s="4" t="s">
        <v>137</v>
      </c>
      <c r="P957" s="88" t="s">
        <v>528</v>
      </c>
      <c r="Q957" s="4" t="s">
        <v>175</v>
      </c>
      <c r="R957" s="88">
        <v>16</v>
      </c>
      <c r="S957" s="4" t="s">
        <v>31</v>
      </c>
      <c r="T957" s="66" t="str">
        <f t="shared" si="14"/>
        <v>16. Paz, justicia e instituciones sólidas</v>
      </c>
      <c r="U957" s="88" t="s">
        <v>528</v>
      </c>
      <c r="V957" s="4" t="s">
        <v>34</v>
      </c>
      <c r="W957" s="88" t="s">
        <v>4738</v>
      </c>
      <c r="X957" s="4" t="s">
        <v>37</v>
      </c>
      <c r="Y957" s="88" t="s">
        <v>528</v>
      </c>
      <c r="Z957" s="4" t="s">
        <v>252</v>
      </c>
      <c r="AA957" s="52" t="s">
        <v>15486</v>
      </c>
      <c r="AB957" s="3" t="s">
        <v>253</v>
      </c>
      <c r="AC957" s="4" t="s">
        <v>254</v>
      </c>
      <c r="AD957" s="4" t="s">
        <v>13992</v>
      </c>
      <c r="AE957" s="4" t="s">
        <v>13993</v>
      </c>
      <c r="AF957" s="4" t="s">
        <v>13994</v>
      </c>
      <c r="AG957" s="4" t="s">
        <v>13995</v>
      </c>
      <c r="AH957" s="8">
        <v>1</v>
      </c>
      <c r="AI957" s="4" t="s">
        <v>13996</v>
      </c>
      <c r="AJ957" s="4" t="s">
        <v>13997</v>
      </c>
      <c r="AK957" s="4" t="s">
        <v>59</v>
      </c>
      <c r="AL957" s="4" t="s">
        <v>13998</v>
      </c>
      <c r="AM957" s="9">
        <v>0.25</v>
      </c>
      <c r="AN957" s="9">
        <v>0.5</v>
      </c>
      <c r="AO957" s="9">
        <v>0.75</v>
      </c>
      <c r="AP957" s="9">
        <v>1</v>
      </c>
      <c r="AQ957" s="6">
        <v>1</v>
      </c>
      <c r="AR957" s="5" t="s">
        <v>13999</v>
      </c>
      <c r="AS957" s="5" t="s">
        <v>14000</v>
      </c>
      <c r="AT957" s="4" t="s">
        <v>14001</v>
      </c>
      <c r="AU957" s="4" t="s">
        <v>14002</v>
      </c>
      <c r="AV957" s="4" t="s">
        <v>229</v>
      </c>
      <c r="AW957" s="4" t="s">
        <v>229</v>
      </c>
      <c r="AX957" s="4" t="s">
        <v>229</v>
      </c>
      <c r="AY957" s="4" t="s">
        <v>229</v>
      </c>
      <c r="AZ957" s="4" t="s">
        <v>229</v>
      </c>
      <c r="BA957" s="4" t="s">
        <v>229</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7">
        <v>153000000</v>
      </c>
    </row>
    <row r="958" spans="1:200" ht="15.75" hidden="1">
      <c r="A958" s="49" t="str">
        <f>B958&amp;COUNTIF($B$3:B958,B958)</f>
        <v>34PDHB5</v>
      </c>
      <c r="B958" s="3" t="s">
        <v>13960</v>
      </c>
      <c r="C958" s="4" t="s">
        <v>13961</v>
      </c>
      <c r="D958" s="4" t="s">
        <v>13962</v>
      </c>
      <c r="E958" s="4" t="s">
        <v>13989</v>
      </c>
      <c r="F958" s="4" t="s">
        <v>13964</v>
      </c>
      <c r="G958" s="4" t="s">
        <v>13965</v>
      </c>
      <c r="H958" s="3" t="s">
        <v>263</v>
      </c>
      <c r="I958" s="4" t="s">
        <v>264</v>
      </c>
      <c r="J958" s="4" t="s">
        <v>14003</v>
      </c>
      <c r="K958" s="5" t="s">
        <v>14004</v>
      </c>
      <c r="L958" s="6">
        <v>2</v>
      </c>
      <c r="M958" s="5" t="s">
        <v>22</v>
      </c>
      <c r="N958" s="88" t="s">
        <v>497</v>
      </c>
      <c r="O958" s="5" t="s">
        <v>12942</v>
      </c>
      <c r="P958" s="88" t="s">
        <v>3581</v>
      </c>
      <c r="Q958" s="5" t="s">
        <v>179</v>
      </c>
      <c r="R958" s="88">
        <v>5</v>
      </c>
      <c r="S958" s="4" t="s">
        <v>268</v>
      </c>
      <c r="T958" s="66" t="str">
        <f t="shared" si="14"/>
        <v xml:space="preserve">5. Igualdad de género </v>
      </c>
      <c r="U958" s="88" t="s">
        <v>497</v>
      </c>
      <c r="V958" s="4" t="s">
        <v>34</v>
      </c>
      <c r="W958" s="88" t="s">
        <v>349</v>
      </c>
      <c r="X958" s="4" t="s">
        <v>269</v>
      </c>
      <c r="Y958" s="88" t="s">
        <v>840</v>
      </c>
      <c r="Z958" s="4" t="s">
        <v>270</v>
      </c>
      <c r="AA958" s="52" t="s">
        <v>15450</v>
      </c>
      <c r="AB958" s="3" t="s">
        <v>271</v>
      </c>
      <c r="AC958" s="4" t="s">
        <v>272</v>
      </c>
      <c r="AD958" s="4" t="s">
        <v>14005</v>
      </c>
      <c r="AE958" s="4" t="s">
        <v>14006</v>
      </c>
      <c r="AF958" s="4" t="s">
        <v>14007</v>
      </c>
      <c r="AG958" s="4" t="s">
        <v>14008</v>
      </c>
      <c r="AH958" s="8">
        <v>1</v>
      </c>
      <c r="AI958" s="4" t="s">
        <v>14009</v>
      </c>
      <c r="AJ958" s="4" t="s">
        <v>14010</v>
      </c>
      <c r="AK958" s="4" t="s">
        <v>59</v>
      </c>
      <c r="AL958" s="4" t="s">
        <v>14011</v>
      </c>
      <c r="AM958" s="9">
        <v>0.25</v>
      </c>
      <c r="AN958" s="9">
        <v>0.5</v>
      </c>
      <c r="AO958" s="9">
        <v>0.75</v>
      </c>
      <c r="AP958" s="9">
        <v>1</v>
      </c>
      <c r="AQ958" s="6">
        <v>0.8</v>
      </c>
      <c r="AR958" s="5" t="s">
        <v>14012</v>
      </c>
      <c r="AS958" s="5" t="s">
        <v>14013</v>
      </c>
      <c r="AT958" s="4" t="s">
        <v>14001</v>
      </c>
      <c r="AU958" s="4" t="s">
        <v>14002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7">
        <v>1000000</v>
      </c>
    </row>
    <row r="959" spans="1:200" ht="15.75" hidden="1">
      <c r="A959" s="49" t="str">
        <f>B959&amp;COUNTIF($B$3:B959,B959)</f>
        <v>34PDHB6</v>
      </c>
      <c r="B959" s="3" t="s">
        <v>13960</v>
      </c>
      <c r="C959" s="4" t="s">
        <v>13961</v>
      </c>
      <c r="D959" s="4" t="s">
        <v>13962</v>
      </c>
      <c r="E959" s="4" t="s">
        <v>13963</v>
      </c>
      <c r="F959" s="4" t="s">
        <v>13964</v>
      </c>
      <c r="G959" s="4" t="s">
        <v>13965</v>
      </c>
      <c r="H959" s="3" t="s">
        <v>282</v>
      </c>
      <c r="I959" s="4" t="s">
        <v>283</v>
      </c>
      <c r="J959" s="4" t="s">
        <v>14014</v>
      </c>
      <c r="K959" s="5" t="s">
        <v>14015</v>
      </c>
      <c r="L959" s="6">
        <v>2</v>
      </c>
      <c r="M959" s="5" t="s">
        <v>22</v>
      </c>
      <c r="N959" s="88" t="s">
        <v>497</v>
      </c>
      <c r="O959" s="4" t="s">
        <v>12942</v>
      </c>
      <c r="P959" s="88" t="s">
        <v>3581</v>
      </c>
      <c r="Q959" s="4" t="s">
        <v>179</v>
      </c>
      <c r="R959" s="88">
        <v>10</v>
      </c>
      <c r="S959" s="4" t="s">
        <v>286</v>
      </c>
      <c r="T959" s="66" t="str">
        <f t="shared" si="14"/>
        <v xml:space="preserve">10. Reducción de las desigualdades </v>
      </c>
      <c r="U959" s="88" t="s">
        <v>497</v>
      </c>
      <c r="V959" s="4" t="s">
        <v>34</v>
      </c>
      <c r="W959" s="88" t="s">
        <v>349</v>
      </c>
      <c r="X959" s="4" t="s">
        <v>269</v>
      </c>
      <c r="Y959" s="88" t="s">
        <v>840</v>
      </c>
      <c r="Z959" s="4" t="s">
        <v>270</v>
      </c>
      <c r="AA959" s="52" t="s">
        <v>15450</v>
      </c>
      <c r="AB959" s="3" t="s">
        <v>287</v>
      </c>
      <c r="AC959" s="4" t="s">
        <v>288</v>
      </c>
      <c r="AD959" s="4" t="s">
        <v>14016</v>
      </c>
      <c r="AE959" s="4" t="s">
        <v>14017</v>
      </c>
      <c r="AF959" s="4" t="s">
        <v>14018</v>
      </c>
      <c r="AG959" s="4" t="s">
        <v>14019</v>
      </c>
      <c r="AH959" s="8">
        <v>1</v>
      </c>
      <c r="AI959" s="4" t="s">
        <v>14020</v>
      </c>
      <c r="AJ959" s="4" t="s">
        <v>14021</v>
      </c>
      <c r="AK959" s="4" t="s">
        <v>59</v>
      </c>
      <c r="AL959" s="4" t="s">
        <v>14022</v>
      </c>
      <c r="AM959" s="9">
        <v>0.25</v>
      </c>
      <c r="AN959" s="9">
        <v>0.5</v>
      </c>
      <c r="AO959" s="9">
        <v>0.75</v>
      </c>
      <c r="AP959" s="9">
        <v>1</v>
      </c>
      <c r="AQ959" s="6">
        <v>0.8</v>
      </c>
      <c r="AR959" s="5" t="s">
        <v>14023</v>
      </c>
      <c r="AS959" s="5" t="s">
        <v>14024</v>
      </c>
      <c r="AT959" s="4" t="s">
        <v>14001</v>
      </c>
      <c r="AU959" s="4" t="s">
        <v>14002</v>
      </c>
      <c r="AV959" s="4" t="s">
        <v>229</v>
      </c>
      <c r="AW959" s="4" t="s">
        <v>229</v>
      </c>
      <c r="AX959" s="4" t="s">
        <v>229</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7">
        <v>1400000</v>
      </c>
    </row>
    <row r="960" spans="1:200" ht="15.75" hidden="1">
      <c r="A960" s="49" t="str">
        <f>B960&amp;COUNTIF($B$3:B960,B960)</f>
        <v>34PDHB7</v>
      </c>
      <c r="B960" s="3" t="s">
        <v>13960</v>
      </c>
      <c r="C960" s="4" t="s">
        <v>13961</v>
      </c>
      <c r="D960" s="4" t="s">
        <v>13962</v>
      </c>
      <c r="E960" s="4" t="s">
        <v>13963</v>
      </c>
      <c r="F960" s="4" t="s">
        <v>13964</v>
      </c>
      <c r="G960" s="4" t="s">
        <v>13965</v>
      </c>
      <c r="H960" s="3" t="s">
        <v>345</v>
      </c>
      <c r="I960" s="4" t="s">
        <v>346</v>
      </c>
      <c r="J960" s="4" t="s">
        <v>347</v>
      </c>
      <c r="K960" s="5" t="s">
        <v>14025</v>
      </c>
      <c r="L960" s="6">
        <v>2</v>
      </c>
      <c r="M960" s="5" t="s">
        <v>22</v>
      </c>
      <c r="N960" s="88" t="s">
        <v>497</v>
      </c>
      <c r="O960" s="5" t="s">
        <v>12942</v>
      </c>
      <c r="P960" s="88" t="s">
        <v>3581</v>
      </c>
      <c r="Q960" s="5" t="s">
        <v>179</v>
      </c>
      <c r="R960" s="88">
        <v>10</v>
      </c>
      <c r="S960" s="4" t="s">
        <v>286</v>
      </c>
      <c r="T960" s="66" t="str">
        <f t="shared" si="14"/>
        <v xml:space="preserve">10. Reducción de las desigualdades </v>
      </c>
      <c r="U960" s="88" t="s">
        <v>349</v>
      </c>
      <c r="V960" s="4" t="s">
        <v>350</v>
      </c>
      <c r="W960" s="88" t="s">
        <v>351</v>
      </c>
      <c r="X960" s="4" t="s">
        <v>352</v>
      </c>
      <c r="Y960" s="88" t="s">
        <v>353</v>
      </c>
      <c r="Z960" s="4" t="s">
        <v>354</v>
      </c>
      <c r="AA960" s="52"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49"/>
      <c r="AW960" s="49"/>
      <c r="AX960" s="49"/>
      <c r="AY960" s="49"/>
      <c r="AZ960" s="49"/>
      <c r="BA960" s="49"/>
      <c r="BB960" s="49"/>
      <c r="BC960" s="49"/>
      <c r="BD960" s="49"/>
      <c r="BE960" s="49"/>
      <c r="BF960" s="49"/>
      <c r="BG960" s="49"/>
      <c r="BH960" s="49"/>
      <c r="BI960" s="49"/>
      <c r="BJ960" s="49"/>
      <c r="BK960" s="49"/>
      <c r="BL960" s="49"/>
      <c r="BM960" s="49"/>
      <c r="BN960" s="49"/>
      <c r="BO960" s="49"/>
      <c r="BP960" s="49"/>
      <c r="BQ960" s="49"/>
      <c r="BR960" s="49"/>
      <c r="BS960" s="49"/>
      <c r="BT960" s="49"/>
      <c r="BU960" s="49"/>
      <c r="BV960" s="49"/>
      <c r="BY960" s="67">
        <v>2153078</v>
      </c>
    </row>
    <row r="961" spans="1:78" ht="15.75" hidden="1">
      <c r="A961" s="49" t="str">
        <f>B961&amp;COUNTIF($B$3:B961,B961)</f>
        <v>35C0011</v>
      </c>
      <c r="B961" s="3" t="s">
        <v>14026</v>
      </c>
      <c r="C961" s="4" t="s">
        <v>14027</v>
      </c>
      <c r="D961" s="4" t="s">
        <v>14028</v>
      </c>
      <c r="E961" s="4" t="s">
        <v>14029</v>
      </c>
      <c r="F961" s="4" t="s">
        <v>14030</v>
      </c>
      <c r="G961" s="4" t="s">
        <v>14031</v>
      </c>
      <c r="H961" s="3" t="s">
        <v>14</v>
      </c>
      <c r="I961" s="4" t="s">
        <v>16</v>
      </c>
      <c r="J961" s="4" t="s">
        <v>14032</v>
      </c>
      <c r="K961" s="5" t="s">
        <v>14033</v>
      </c>
      <c r="L961" s="6">
        <v>1</v>
      </c>
      <c r="M961" s="5" t="s">
        <v>125</v>
      </c>
      <c r="N961" s="88">
        <v>7</v>
      </c>
      <c r="O961" s="4" t="s">
        <v>136</v>
      </c>
      <c r="P961" s="88">
        <v>0</v>
      </c>
      <c r="Q961" s="4" t="s">
        <v>136</v>
      </c>
      <c r="R961" s="88" t="s">
        <v>1593</v>
      </c>
      <c r="S961" s="4" t="s">
        <v>286</v>
      </c>
      <c r="T961" s="66" t="str">
        <f t="shared" si="14"/>
        <v xml:space="preserve">10. Reducción de las desigualdades </v>
      </c>
      <c r="U961" s="88" t="s">
        <v>497</v>
      </c>
      <c r="V961" s="4" t="s">
        <v>34</v>
      </c>
      <c r="W961" s="88" t="s">
        <v>528</v>
      </c>
      <c r="X961" s="4" t="s">
        <v>37</v>
      </c>
      <c r="Y961" s="88" t="s">
        <v>349</v>
      </c>
      <c r="Z961" s="4" t="s">
        <v>1685</v>
      </c>
      <c r="AA961" s="52" t="s">
        <v>15471</v>
      </c>
      <c r="AB961" s="3" t="s">
        <v>42</v>
      </c>
      <c r="AC961" s="4" t="s">
        <v>44</v>
      </c>
      <c r="AD961" s="4" t="s">
        <v>14034</v>
      </c>
      <c r="AE961" s="4" t="s">
        <v>14035</v>
      </c>
      <c r="AF961" s="4" t="s">
        <v>14036</v>
      </c>
      <c r="AG961" s="4" t="s">
        <v>14037</v>
      </c>
      <c r="AH961" s="8">
        <v>1</v>
      </c>
      <c r="AI961" s="4" t="s">
        <v>14038</v>
      </c>
      <c r="AJ961" s="4" t="s">
        <v>14039</v>
      </c>
      <c r="AK961" s="4" t="s">
        <v>59</v>
      </c>
      <c r="AL961" s="4" t="s">
        <v>14040</v>
      </c>
      <c r="AM961" s="9">
        <v>0.15</v>
      </c>
      <c r="AN961" s="9">
        <v>0.3</v>
      </c>
      <c r="AO961" s="9">
        <v>0.6</v>
      </c>
      <c r="AP961" s="9">
        <v>1</v>
      </c>
      <c r="AQ961" s="6">
        <v>1</v>
      </c>
      <c r="AR961" s="5" t="s">
        <v>14041</v>
      </c>
      <c r="AS961" s="5" t="s">
        <v>14042</v>
      </c>
      <c r="AT961" s="4" t="s">
        <v>14043</v>
      </c>
      <c r="AU961" s="4" t="s">
        <v>14044</v>
      </c>
      <c r="AV961" s="4" t="s">
        <v>14045</v>
      </c>
      <c r="AW961" s="4" t="s">
        <v>14043</v>
      </c>
      <c r="AX961" s="4" t="s">
        <v>14044</v>
      </c>
      <c r="AY961" s="4" t="s">
        <v>14046</v>
      </c>
      <c r="AZ961" s="4" t="s">
        <v>14043</v>
      </c>
      <c r="BA961" s="4" t="s">
        <v>14044</v>
      </c>
      <c r="BB961" s="4" t="s">
        <v>14046</v>
      </c>
      <c r="BC961" s="4" t="s">
        <v>14043</v>
      </c>
      <c r="BD961" s="4" t="s">
        <v>14044</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X961" s="49"/>
      <c r="BY961" s="67">
        <v>48109830.099999994</v>
      </c>
    </row>
    <row r="962" spans="1:78" ht="15.75" hidden="1">
      <c r="A962" s="49" t="str">
        <f>B962&amp;COUNTIF($B$3:B962,B962)</f>
        <v>35C0012</v>
      </c>
      <c r="B962" s="3" t="s">
        <v>14026</v>
      </c>
      <c r="C962" s="4" t="s">
        <v>14027</v>
      </c>
      <c r="D962" s="4" t="s">
        <v>14028</v>
      </c>
      <c r="E962" s="4" t="s">
        <v>14029</v>
      </c>
      <c r="F962" s="4" t="s">
        <v>14030</v>
      </c>
      <c r="G962" s="4" t="s">
        <v>14031</v>
      </c>
      <c r="H962" s="3" t="s">
        <v>231</v>
      </c>
      <c r="I962" s="4" t="s">
        <v>232</v>
      </c>
      <c r="J962" s="4" t="s">
        <v>14047</v>
      </c>
      <c r="K962" s="5" t="s">
        <v>14048</v>
      </c>
      <c r="L962" s="6">
        <v>1</v>
      </c>
      <c r="M962" s="5" t="s">
        <v>125</v>
      </c>
      <c r="N962" s="88" t="s">
        <v>3581</v>
      </c>
      <c r="O962" s="5" t="s">
        <v>136</v>
      </c>
      <c r="P962" s="88" t="s">
        <v>872</v>
      </c>
      <c r="Q962" s="5" t="s">
        <v>136</v>
      </c>
      <c r="R962" s="88">
        <v>16</v>
      </c>
      <c r="S962" s="4" t="s">
        <v>31</v>
      </c>
      <c r="T962" s="66" t="str">
        <f t="shared" si="14"/>
        <v>16. Paz, justicia e instituciones sólidas</v>
      </c>
      <c r="U962" s="88" t="s">
        <v>497</v>
      </c>
      <c r="V962" s="4" t="s">
        <v>34</v>
      </c>
      <c r="W962" s="88" t="s">
        <v>3581</v>
      </c>
      <c r="X962" s="4" t="s">
        <v>235</v>
      </c>
      <c r="Y962" s="88" t="s">
        <v>349</v>
      </c>
      <c r="Z962" s="4" t="s">
        <v>236</v>
      </c>
      <c r="AA962" s="52" t="s">
        <v>15449</v>
      </c>
      <c r="AB962" s="3" t="s">
        <v>237</v>
      </c>
      <c r="AC962" s="4" t="s">
        <v>238</v>
      </c>
      <c r="AD962" s="4" t="s">
        <v>14049</v>
      </c>
      <c r="AE962" s="4" t="s">
        <v>14050</v>
      </c>
      <c r="AF962" s="4" t="s">
        <v>14051</v>
      </c>
      <c r="AG962" s="4" t="s">
        <v>14052</v>
      </c>
      <c r="AH962" s="3">
        <v>4</v>
      </c>
      <c r="AI962" s="4" t="s">
        <v>14053</v>
      </c>
      <c r="AJ962" s="4" t="s">
        <v>14054</v>
      </c>
      <c r="AK962" s="4" t="s">
        <v>844</v>
      </c>
      <c r="AL962" s="4" t="s">
        <v>14055</v>
      </c>
      <c r="AM962" s="3">
        <v>1</v>
      </c>
      <c r="AN962" s="3">
        <v>2</v>
      </c>
      <c r="AO962" s="3">
        <v>3</v>
      </c>
      <c r="AP962" s="3">
        <v>4</v>
      </c>
      <c r="AQ962" s="6">
        <v>8</v>
      </c>
      <c r="AR962" s="5" t="s">
        <v>14056</v>
      </c>
      <c r="AS962" s="5" t="s">
        <v>14057</v>
      </c>
      <c r="AT962" s="4" t="s">
        <v>14058</v>
      </c>
      <c r="AU962" s="4" t="s">
        <v>14059</v>
      </c>
      <c r="AV962" s="4" t="s">
        <v>14060</v>
      </c>
      <c r="AW962" s="4" t="s">
        <v>14058</v>
      </c>
      <c r="AX962" s="4" t="s">
        <v>14059</v>
      </c>
      <c r="AY962" s="4" t="s">
        <v>14061</v>
      </c>
      <c r="AZ962" s="4" t="s">
        <v>14058</v>
      </c>
      <c r="BA962" s="4" t="s">
        <v>14059</v>
      </c>
      <c r="BB962" s="4" t="s">
        <v>14062</v>
      </c>
      <c r="BC962" s="4" t="s">
        <v>14058</v>
      </c>
      <c r="BD962" s="4" t="s">
        <v>14059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7">
        <v>2334458</v>
      </c>
    </row>
    <row r="963" spans="1:78" ht="15.75" hidden="1">
      <c r="A963" s="49" t="str">
        <f>B963&amp;COUNTIF($B$3:B963,B963)</f>
        <v>35C0013</v>
      </c>
      <c r="B963" s="3" t="s">
        <v>14026</v>
      </c>
      <c r="C963" s="4" t="s">
        <v>14027</v>
      </c>
      <c r="D963" s="4" t="s">
        <v>14028</v>
      </c>
      <c r="E963" s="4" t="s">
        <v>14029</v>
      </c>
      <c r="F963" s="4" t="s">
        <v>14030</v>
      </c>
      <c r="G963" s="4" t="s">
        <v>14031</v>
      </c>
      <c r="H963" s="3" t="s">
        <v>248</v>
      </c>
      <c r="I963" s="4" t="s">
        <v>249</v>
      </c>
      <c r="J963" s="4" t="s">
        <v>14063</v>
      </c>
      <c r="K963" s="5" t="s">
        <v>14064</v>
      </c>
      <c r="L963" s="6">
        <v>1</v>
      </c>
      <c r="M963" s="5" t="s">
        <v>125</v>
      </c>
      <c r="N963" s="88" t="s">
        <v>3581</v>
      </c>
      <c r="O963" s="4" t="s">
        <v>136</v>
      </c>
      <c r="P963" s="88" t="s">
        <v>872</v>
      </c>
      <c r="Q963" s="4" t="s">
        <v>136</v>
      </c>
      <c r="R963" s="88">
        <v>16</v>
      </c>
      <c r="S963" s="4" t="s">
        <v>31</v>
      </c>
      <c r="T963" s="66" t="str">
        <f t="shared" ref="T963:T1026" si="15">R963&amp;". "&amp;S963</f>
        <v>16. Paz, justicia e instituciones sólidas</v>
      </c>
      <c r="U963" s="88" t="s">
        <v>528</v>
      </c>
      <c r="V963" s="4" t="s">
        <v>34</v>
      </c>
      <c r="W963" s="88" t="s">
        <v>4738</v>
      </c>
      <c r="X963" s="4" t="s">
        <v>37</v>
      </c>
      <c r="Y963" s="88" t="s">
        <v>528</v>
      </c>
      <c r="Z963" s="4" t="s">
        <v>252</v>
      </c>
      <c r="AA963" s="52" t="s">
        <v>15486</v>
      </c>
      <c r="AB963" s="3" t="s">
        <v>253</v>
      </c>
      <c r="AC963" s="4" t="s">
        <v>254</v>
      </c>
      <c r="AD963" s="4" t="s">
        <v>14065</v>
      </c>
      <c r="AE963" s="4" t="s">
        <v>14066</v>
      </c>
      <c r="AF963" s="4" t="s">
        <v>14067</v>
      </c>
      <c r="AG963" s="4" t="s">
        <v>14068</v>
      </c>
      <c r="AH963" s="8">
        <v>1</v>
      </c>
      <c r="AI963" s="4" t="s">
        <v>14069</v>
      </c>
      <c r="AJ963" s="4" t="s">
        <v>14070</v>
      </c>
      <c r="AK963" s="4" t="s">
        <v>59</v>
      </c>
      <c r="AL963" s="4" t="s">
        <v>14071</v>
      </c>
      <c r="AM963" s="9">
        <v>0.15</v>
      </c>
      <c r="AN963" s="9">
        <v>0.25</v>
      </c>
      <c r="AO963" s="9">
        <v>0.5</v>
      </c>
      <c r="AP963" s="9">
        <v>1</v>
      </c>
      <c r="AQ963" s="6">
        <v>1</v>
      </c>
      <c r="AR963" s="5" t="s">
        <v>14072</v>
      </c>
      <c r="AS963" s="5" t="s">
        <v>14073</v>
      </c>
      <c r="AT963" s="4" t="s">
        <v>14074</v>
      </c>
      <c r="AU963" s="4" t="s">
        <v>14075</v>
      </c>
      <c r="AV963" s="4" t="s">
        <v>14076</v>
      </c>
      <c r="AW963" s="4" t="s">
        <v>14074</v>
      </c>
      <c r="AX963" s="4" t="s">
        <v>14075</v>
      </c>
      <c r="AY963" s="4" t="s">
        <v>14077</v>
      </c>
      <c r="AZ963" s="4" t="s">
        <v>14074</v>
      </c>
      <c r="BA963" s="4" t="s">
        <v>14075</v>
      </c>
      <c r="BB963" s="4" t="s">
        <v>14078</v>
      </c>
      <c r="BC963" s="4" t="s">
        <v>14074</v>
      </c>
      <c r="BD963" s="4" t="s">
        <v>14075</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7">
        <v>174402</v>
      </c>
    </row>
    <row r="964" spans="1:78" ht="15.75" hidden="1">
      <c r="A964" s="49" t="str">
        <f>B964&amp;COUNTIF($B$3:B964,B964)</f>
        <v>35C0014</v>
      </c>
      <c r="B964" s="3" t="s">
        <v>14026</v>
      </c>
      <c r="C964" s="4" t="s">
        <v>14027</v>
      </c>
      <c r="D964" s="4" t="s">
        <v>14028</v>
      </c>
      <c r="E964" s="4" t="s">
        <v>14029</v>
      </c>
      <c r="F964" s="4" t="s">
        <v>14030</v>
      </c>
      <c r="G964" s="4" t="s">
        <v>14031</v>
      </c>
      <c r="H964" s="3" t="s">
        <v>263</v>
      </c>
      <c r="I964" s="4" t="s">
        <v>264</v>
      </c>
      <c r="J964" s="4" t="s">
        <v>14079</v>
      </c>
      <c r="K964" s="5" t="s">
        <v>14080</v>
      </c>
      <c r="L964" s="6">
        <v>1</v>
      </c>
      <c r="M964" s="5" t="s">
        <v>125</v>
      </c>
      <c r="N964" s="88">
        <v>5</v>
      </c>
      <c r="O964" s="5" t="s">
        <v>134</v>
      </c>
      <c r="P964" s="88">
        <v>0</v>
      </c>
      <c r="Q964" s="5" t="s">
        <v>134</v>
      </c>
      <c r="R964" s="88">
        <v>5</v>
      </c>
      <c r="S964" s="4" t="s">
        <v>268</v>
      </c>
      <c r="T964" s="66" t="str">
        <f t="shared" si="15"/>
        <v xml:space="preserve">5. Igualdad de género </v>
      </c>
      <c r="U964" s="88" t="s">
        <v>497</v>
      </c>
      <c r="V964" s="4" t="s">
        <v>34</v>
      </c>
      <c r="W964" s="88" t="s">
        <v>349</v>
      </c>
      <c r="X964" s="4" t="s">
        <v>269</v>
      </c>
      <c r="Y964" s="88" t="s">
        <v>840</v>
      </c>
      <c r="Z964" s="4" t="s">
        <v>270</v>
      </c>
      <c r="AA964" s="52" t="s">
        <v>15450</v>
      </c>
      <c r="AB964" s="3" t="s">
        <v>271</v>
      </c>
      <c r="AC964" s="4" t="s">
        <v>272</v>
      </c>
      <c r="AD964" s="4" t="s">
        <v>14081</v>
      </c>
      <c r="AE964" s="4" t="s">
        <v>14082</v>
      </c>
      <c r="AF964" s="4" t="s">
        <v>14083</v>
      </c>
      <c r="AG964" s="4" t="s">
        <v>14084</v>
      </c>
      <c r="AH964" s="3">
        <v>70</v>
      </c>
      <c r="AI964" s="4" t="s">
        <v>14085</v>
      </c>
      <c r="AJ964" s="4" t="s">
        <v>14086</v>
      </c>
      <c r="AK964" s="4" t="s">
        <v>844</v>
      </c>
      <c r="AL964" s="4" t="s">
        <v>14087</v>
      </c>
      <c r="AM964" s="3">
        <v>10</v>
      </c>
      <c r="AN964" s="3">
        <v>35</v>
      </c>
      <c r="AO964" s="3">
        <v>60</v>
      </c>
      <c r="AP964" s="3">
        <v>70</v>
      </c>
      <c r="AQ964" s="6">
        <v>280</v>
      </c>
      <c r="AR964" s="5" t="s">
        <v>14088</v>
      </c>
      <c r="AS964" s="5" t="s">
        <v>14089</v>
      </c>
      <c r="AT964" s="4" t="s">
        <v>14090</v>
      </c>
      <c r="AU964" s="4" t="s">
        <v>14091</v>
      </c>
      <c r="AV964" s="4" t="s">
        <v>14092</v>
      </c>
      <c r="AW964" s="4" t="s">
        <v>14090</v>
      </c>
      <c r="AX964" s="4" t="s">
        <v>14091</v>
      </c>
      <c r="AY964" s="4" t="s">
        <v>14093</v>
      </c>
      <c r="AZ964" s="4" t="s">
        <v>14090</v>
      </c>
      <c r="BA964" s="4" t="s">
        <v>14091</v>
      </c>
      <c r="BB964" s="4" t="s">
        <v>14094</v>
      </c>
      <c r="BC964" s="4" t="s">
        <v>14090</v>
      </c>
      <c r="BD964" s="4" t="s">
        <v>14091</v>
      </c>
      <c r="BE964" s="4" t="s">
        <v>14095</v>
      </c>
      <c r="BF964" s="4" t="s">
        <v>14090</v>
      </c>
      <c r="BG964" s="4" t="s">
        <v>14091</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Y964" s="67">
        <v>4880247</v>
      </c>
    </row>
    <row r="965" spans="1:78" ht="15.75" hidden="1">
      <c r="A965" s="49" t="str">
        <f>B965&amp;COUNTIF($B$3:B965,B965)</f>
        <v>35C0015</v>
      </c>
      <c r="B965" s="3" t="s">
        <v>14026</v>
      </c>
      <c r="C965" s="4" t="s">
        <v>14027</v>
      </c>
      <c r="D965" s="4" t="s">
        <v>14028</v>
      </c>
      <c r="E965" s="4" t="s">
        <v>14029</v>
      </c>
      <c r="F965" s="4" t="s">
        <v>14030</v>
      </c>
      <c r="G965" s="4" t="s">
        <v>14031</v>
      </c>
      <c r="H965" s="3" t="s">
        <v>282</v>
      </c>
      <c r="I965" s="4" t="s">
        <v>283</v>
      </c>
      <c r="J965" s="4" t="s">
        <v>14096</v>
      </c>
      <c r="K965" s="5" t="s">
        <v>14097</v>
      </c>
      <c r="L965" s="6">
        <v>1</v>
      </c>
      <c r="M965" s="5" t="s">
        <v>125</v>
      </c>
      <c r="N965" s="88">
        <v>6</v>
      </c>
      <c r="O965" s="4" t="s">
        <v>135</v>
      </c>
      <c r="P965" s="88">
        <v>0</v>
      </c>
      <c r="Q965" s="4" t="s">
        <v>135</v>
      </c>
      <c r="R965" s="88">
        <v>10</v>
      </c>
      <c r="S965" s="4" t="s">
        <v>286</v>
      </c>
      <c r="T965" s="66" t="str">
        <f t="shared" si="15"/>
        <v xml:space="preserve">10. Reducción de las desigualdades </v>
      </c>
      <c r="U965" s="88" t="s">
        <v>497</v>
      </c>
      <c r="V965" s="4" t="s">
        <v>34</v>
      </c>
      <c r="W965" s="88" t="s">
        <v>349</v>
      </c>
      <c r="X965" s="4" t="s">
        <v>269</v>
      </c>
      <c r="Y965" s="88" t="s">
        <v>840</v>
      </c>
      <c r="Z965" s="4" t="s">
        <v>270</v>
      </c>
      <c r="AA965" s="52" t="s">
        <v>15450</v>
      </c>
      <c r="AB965" s="3" t="s">
        <v>287</v>
      </c>
      <c r="AC965" s="4" t="s">
        <v>288</v>
      </c>
      <c r="AD965" s="4" t="s">
        <v>14098</v>
      </c>
      <c r="AE965" s="4" t="s">
        <v>14099</v>
      </c>
      <c r="AF965" s="4" t="s">
        <v>14100</v>
      </c>
      <c r="AG965" s="4" t="s">
        <v>14101</v>
      </c>
      <c r="AH965" s="3">
        <v>45</v>
      </c>
      <c r="AI965" s="4" t="s">
        <v>14102</v>
      </c>
      <c r="AJ965" s="4" t="s">
        <v>14103</v>
      </c>
      <c r="AK965" s="4" t="s">
        <v>844</v>
      </c>
      <c r="AL965" s="4" t="s">
        <v>14104</v>
      </c>
      <c r="AM965" s="3">
        <v>5</v>
      </c>
      <c r="AN965" s="3">
        <v>15</v>
      </c>
      <c r="AO965" s="3">
        <v>25</v>
      </c>
      <c r="AP965" s="3">
        <v>45</v>
      </c>
      <c r="AQ965" s="6">
        <v>150</v>
      </c>
      <c r="AR965" s="5" t="s">
        <v>14105</v>
      </c>
      <c r="AS965" s="5" t="s">
        <v>14106</v>
      </c>
      <c r="AT965" s="4" t="s">
        <v>14107</v>
      </c>
      <c r="AU965" s="4" t="s">
        <v>14091</v>
      </c>
      <c r="AV965" s="4" t="s">
        <v>14108</v>
      </c>
      <c r="AW965" s="4" t="s">
        <v>14107</v>
      </c>
      <c r="AX965" s="4" t="s">
        <v>14091</v>
      </c>
      <c r="AY965" s="4" t="s">
        <v>14109</v>
      </c>
      <c r="AZ965" s="4" t="s">
        <v>14107</v>
      </c>
      <c r="BA965" s="4" t="s">
        <v>14091</v>
      </c>
      <c r="BB965" s="4" t="s">
        <v>14110</v>
      </c>
      <c r="BC965" s="4" t="s">
        <v>14107</v>
      </c>
      <c r="BD965" s="4" t="s">
        <v>14091</v>
      </c>
      <c r="BE965" s="4" t="s">
        <v>14111</v>
      </c>
      <c r="BF965" s="4" t="s">
        <v>14107</v>
      </c>
      <c r="BG965" s="4" t="s">
        <v>14091</v>
      </c>
      <c r="BH965" s="4" t="s">
        <v>14112</v>
      </c>
      <c r="BI965" s="4" t="s">
        <v>14107</v>
      </c>
      <c r="BJ965" s="4" t="s">
        <v>14091</v>
      </c>
      <c r="BK965" s="4" t="s">
        <v>229</v>
      </c>
      <c r="BL965" s="4" t="s">
        <v>14107</v>
      </c>
      <c r="BM965" s="4" t="s">
        <v>14091</v>
      </c>
      <c r="BN965" s="4" t="s">
        <v>229</v>
      </c>
      <c r="BO965" s="4" t="s">
        <v>14107</v>
      </c>
      <c r="BP965" s="4" t="s">
        <v>14091</v>
      </c>
      <c r="BQ965" s="4" t="s">
        <v>229</v>
      </c>
      <c r="BR965" s="4" t="s">
        <v>14107</v>
      </c>
      <c r="BS965" s="4" t="s">
        <v>14091</v>
      </c>
      <c r="BT965" s="4" t="s">
        <v>229</v>
      </c>
      <c r="BU965" s="4" t="s">
        <v>229</v>
      </c>
      <c r="BV965" s="4" t="s">
        <v>229</v>
      </c>
      <c r="BW965" t="s">
        <v>14113</v>
      </c>
      <c r="BX965" t="s">
        <v>14114</v>
      </c>
      <c r="BY965" s="67">
        <v>7566397</v>
      </c>
      <c r="BZ965" t="s">
        <v>14115</v>
      </c>
    </row>
    <row r="966" spans="1:78" ht="15.75" hidden="1">
      <c r="A966" s="49" t="str">
        <f>B966&amp;COUNTIF($B$3:B966,B966)</f>
        <v>35C0016</v>
      </c>
      <c r="B966" s="3" t="s">
        <v>14026</v>
      </c>
      <c r="C966" s="4" t="s">
        <v>14027</v>
      </c>
      <c r="D966" s="4" t="s">
        <v>14028</v>
      </c>
      <c r="E966" s="4" t="s">
        <v>14029</v>
      </c>
      <c r="F966" s="4" t="s">
        <v>14030</v>
      </c>
      <c r="G966" s="4" t="s">
        <v>14031</v>
      </c>
      <c r="H966" s="3" t="s">
        <v>345</v>
      </c>
      <c r="I966" s="4" t="s">
        <v>346</v>
      </c>
      <c r="J966" s="4" t="s">
        <v>347</v>
      </c>
      <c r="K966" s="5" t="s">
        <v>14162</v>
      </c>
      <c r="L966" s="6">
        <v>1</v>
      </c>
      <c r="M966" s="5" t="s">
        <v>125</v>
      </c>
      <c r="N966" s="88">
        <v>6</v>
      </c>
      <c r="O966" s="5" t="s">
        <v>135</v>
      </c>
      <c r="P966" s="88" t="s">
        <v>497</v>
      </c>
      <c r="Q966" s="5" t="s">
        <v>167</v>
      </c>
      <c r="R966" s="88">
        <v>10</v>
      </c>
      <c r="S966" s="4" t="s">
        <v>286</v>
      </c>
      <c r="T966" s="66" t="str">
        <f t="shared" si="15"/>
        <v xml:space="preserve">10. Reducción de las desigualdades </v>
      </c>
      <c r="U966" s="88" t="s">
        <v>349</v>
      </c>
      <c r="V966" s="4" t="s">
        <v>350</v>
      </c>
      <c r="W966" s="88" t="s">
        <v>351</v>
      </c>
      <c r="X966" s="4" t="s">
        <v>352</v>
      </c>
      <c r="Y966" s="88" t="s">
        <v>353</v>
      </c>
      <c r="Z966" s="4" t="s">
        <v>354</v>
      </c>
      <c r="AA966" s="52" t="s">
        <v>1351</v>
      </c>
      <c r="AB966" s="3">
        <v>294</v>
      </c>
      <c r="AC966" s="4" t="s">
        <v>355</v>
      </c>
      <c r="AD966" s="4" t="s">
        <v>356</v>
      </c>
      <c r="AE966" s="4" t="s">
        <v>357</v>
      </c>
      <c r="AF966" s="4" t="s">
        <v>358</v>
      </c>
      <c r="AG966" s="4" t="s">
        <v>359</v>
      </c>
      <c r="AH966" s="8">
        <v>1</v>
      </c>
      <c r="AI966" s="4" t="s">
        <v>360</v>
      </c>
      <c r="AJ966" s="4" t="s">
        <v>361</v>
      </c>
      <c r="AK966" s="4" t="s">
        <v>59</v>
      </c>
      <c r="AL966" s="4" t="s">
        <v>362</v>
      </c>
      <c r="AM966" s="3">
        <v>0</v>
      </c>
      <c r="AN966" s="3">
        <v>0.5</v>
      </c>
      <c r="AO966" s="3">
        <v>1</v>
      </c>
      <c r="AP966" s="3">
        <v>1</v>
      </c>
      <c r="AQ966" s="3">
        <v>1</v>
      </c>
      <c r="AR966" s="4" t="s">
        <v>363</v>
      </c>
      <c r="AS966" s="4" t="s">
        <v>364</v>
      </c>
      <c r="AT966" s="4" t="s">
        <v>362</v>
      </c>
      <c r="AU966" s="4" t="s">
        <v>362</v>
      </c>
      <c r="AV966" s="49"/>
      <c r="AW966" s="49"/>
      <c r="AX966" s="49"/>
      <c r="AY966" s="49"/>
      <c r="AZ966" s="49"/>
      <c r="BA966" s="49"/>
      <c r="BB966" s="49"/>
      <c r="BC966" s="49"/>
      <c r="BD966" s="49"/>
      <c r="BE966" s="49"/>
      <c r="BF966" s="49"/>
      <c r="BG966" s="49"/>
      <c r="BH966" s="49"/>
      <c r="BI966" s="49"/>
      <c r="BJ966" s="49"/>
      <c r="BK966" s="49"/>
      <c r="BL966" s="49"/>
      <c r="BM966" s="49"/>
      <c r="BN966" s="49"/>
      <c r="BO966" s="49"/>
      <c r="BP966" s="49"/>
      <c r="BQ966" s="49"/>
      <c r="BR966" s="49"/>
      <c r="BS966" s="49"/>
      <c r="BT966" s="49"/>
      <c r="BU966" s="49"/>
      <c r="BV966" s="49"/>
      <c r="BY966" s="67">
        <v>2762674</v>
      </c>
    </row>
    <row r="967" spans="1:78" ht="15.75" hidden="1">
      <c r="A967" s="49" t="str">
        <f>B967&amp;COUNTIF($B$3:B967,B967)</f>
        <v>35C0017</v>
      </c>
      <c r="B967" s="3" t="s">
        <v>14026</v>
      </c>
      <c r="C967" s="4" t="s">
        <v>14027</v>
      </c>
      <c r="D967" s="4" t="s">
        <v>14028</v>
      </c>
      <c r="E967" s="4" t="s">
        <v>14029</v>
      </c>
      <c r="F967" s="4" t="s">
        <v>14030</v>
      </c>
      <c r="G967" s="4" t="s">
        <v>14031</v>
      </c>
      <c r="H967" s="3" t="s">
        <v>14116</v>
      </c>
      <c r="I967" s="4" t="s">
        <v>14117</v>
      </c>
      <c r="J967" s="4" t="s">
        <v>14118</v>
      </c>
      <c r="K967" s="5" t="s">
        <v>14119</v>
      </c>
      <c r="L967" s="6">
        <v>1</v>
      </c>
      <c r="M967" s="5" t="s">
        <v>125</v>
      </c>
      <c r="N967" s="88">
        <v>7</v>
      </c>
      <c r="O967" s="5" t="s">
        <v>136</v>
      </c>
      <c r="P967" s="88">
        <v>0</v>
      </c>
      <c r="Q967" s="5" t="s">
        <v>136</v>
      </c>
      <c r="R967" s="88">
        <v>11</v>
      </c>
      <c r="S967" s="4" t="s">
        <v>631</v>
      </c>
      <c r="T967" s="66" t="str">
        <f t="shared" si="15"/>
        <v>11. Ciudades y comunidades sostenibles</v>
      </c>
      <c r="U967" s="88" t="s">
        <v>497</v>
      </c>
      <c r="V967" s="4" t="s">
        <v>34</v>
      </c>
      <c r="W967" s="88" t="s">
        <v>528</v>
      </c>
      <c r="X967" s="4" t="s">
        <v>37</v>
      </c>
      <c r="Y967" s="88" t="s">
        <v>349</v>
      </c>
      <c r="Z967" s="4" t="s">
        <v>1685</v>
      </c>
      <c r="AA967" s="52" t="s">
        <v>15471</v>
      </c>
      <c r="AB967" s="3" t="s">
        <v>2285</v>
      </c>
      <c r="AC967" s="4" t="s">
        <v>2286</v>
      </c>
      <c r="AD967" s="4" t="s">
        <v>14120</v>
      </c>
      <c r="AE967" s="4" t="s">
        <v>14121</v>
      </c>
      <c r="AF967" s="4" t="s">
        <v>14122</v>
      </c>
      <c r="AG967" s="4" t="s">
        <v>14123</v>
      </c>
      <c r="AH967" s="8">
        <v>0.75</v>
      </c>
      <c r="AI967" s="4" t="s">
        <v>14124</v>
      </c>
      <c r="AJ967" s="4" t="s">
        <v>14125</v>
      </c>
      <c r="AK967" s="4" t="s">
        <v>59</v>
      </c>
      <c r="AL967" s="4" t="s">
        <v>14126</v>
      </c>
      <c r="AM967" s="9">
        <v>0.1</v>
      </c>
      <c r="AN967" s="9">
        <v>0.25</v>
      </c>
      <c r="AO967" s="9">
        <v>0.5</v>
      </c>
      <c r="AP967" s="9">
        <v>0.75</v>
      </c>
      <c r="AQ967" s="6">
        <v>1</v>
      </c>
      <c r="AR967" s="5" t="s">
        <v>14127</v>
      </c>
      <c r="AS967" s="5" t="s">
        <v>14128</v>
      </c>
      <c r="AT967" s="4" t="s">
        <v>14129</v>
      </c>
      <c r="AU967" s="4" t="s">
        <v>14130</v>
      </c>
      <c r="AV967" s="4" t="s">
        <v>14131</v>
      </c>
      <c r="AW967" s="4" t="s">
        <v>14129</v>
      </c>
      <c r="AX967" s="4" t="s">
        <v>14132</v>
      </c>
      <c r="AY967" s="4" t="s">
        <v>14133</v>
      </c>
      <c r="AZ967" s="4" t="s">
        <v>14129</v>
      </c>
      <c r="BA967" s="4" t="s">
        <v>14130</v>
      </c>
      <c r="BB967" s="4" t="s">
        <v>14134</v>
      </c>
      <c r="BC967" s="4" t="s">
        <v>14129</v>
      </c>
      <c r="BD967" s="4" t="s">
        <v>14135</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7">
        <v>450000</v>
      </c>
    </row>
    <row r="968" spans="1:78" ht="15.75" hidden="1">
      <c r="A968" s="49" t="str">
        <f>B968&amp;COUNTIF($B$3:B968,B968)</f>
        <v>35C0018</v>
      </c>
      <c r="B968" s="3" t="s">
        <v>14026</v>
      </c>
      <c r="C968" s="4" t="s">
        <v>14027</v>
      </c>
      <c r="D968" s="4" t="s">
        <v>14028</v>
      </c>
      <c r="E968" s="4" t="s">
        <v>14029</v>
      </c>
      <c r="F968" s="4" t="s">
        <v>14030</v>
      </c>
      <c r="G968" s="4" t="s">
        <v>14031</v>
      </c>
      <c r="H968" s="3" t="s">
        <v>14136</v>
      </c>
      <c r="I968" s="4" t="s">
        <v>14137</v>
      </c>
      <c r="J968" s="4" t="s">
        <v>14138</v>
      </c>
      <c r="K968" s="5" t="s">
        <v>14139</v>
      </c>
      <c r="L968" s="6">
        <v>1</v>
      </c>
      <c r="M968" s="5" t="s">
        <v>125</v>
      </c>
      <c r="N968" s="88">
        <v>7</v>
      </c>
      <c r="O968" s="4" t="s">
        <v>136</v>
      </c>
      <c r="P968" s="88">
        <v>0</v>
      </c>
      <c r="Q968" s="4" t="s">
        <v>136</v>
      </c>
      <c r="R968" s="88">
        <v>11</v>
      </c>
      <c r="S968" s="4" t="s">
        <v>631</v>
      </c>
      <c r="T968" s="66" t="str">
        <f t="shared" si="15"/>
        <v>11. Ciudades y comunidades sostenibles</v>
      </c>
      <c r="U968" s="88" t="s">
        <v>349</v>
      </c>
      <c r="V968" s="4" t="s">
        <v>350</v>
      </c>
      <c r="W968" s="88" t="s">
        <v>351</v>
      </c>
      <c r="X968" s="4" t="s">
        <v>352</v>
      </c>
      <c r="Y968" s="88" t="s">
        <v>3581</v>
      </c>
      <c r="Z968" s="4" t="s">
        <v>2585</v>
      </c>
      <c r="AA968" s="52" t="s">
        <v>15476</v>
      </c>
      <c r="AB968" s="3" t="s">
        <v>14140</v>
      </c>
      <c r="AC968" s="4" t="s">
        <v>14141</v>
      </c>
      <c r="AD968" s="4" t="s">
        <v>14142</v>
      </c>
      <c r="AE968" s="4" t="s">
        <v>14143</v>
      </c>
      <c r="AF968" s="4" t="s">
        <v>14144</v>
      </c>
      <c r="AG968" s="4" t="s">
        <v>14145</v>
      </c>
      <c r="AH968" s="8">
        <v>1</v>
      </c>
      <c r="AI968" s="4" t="s">
        <v>14146</v>
      </c>
      <c r="AJ968" s="4" t="s">
        <v>14147</v>
      </c>
      <c r="AK968" s="4" t="s">
        <v>59</v>
      </c>
      <c r="AL968" s="4" t="s">
        <v>14148</v>
      </c>
      <c r="AM968" s="9">
        <v>0.25</v>
      </c>
      <c r="AN968" s="9">
        <v>0.5</v>
      </c>
      <c r="AO968" s="9">
        <v>0.75</v>
      </c>
      <c r="AP968" s="9">
        <v>1</v>
      </c>
      <c r="AQ968" s="3" t="s">
        <v>14149</v>
      </c>
      <c r="AR968" s="5" t="s">
        <v>14150</v>
      </c>
      <c r="AS968" s="5" t="s">
        <v>14151</v>
      </c>
      <c r="AT968" s="4" t="s">
        <v>14152</v>
      </c>
      <c r="AU968" s="4" t="s">
        <v>14153</v>
      </c>
      <c r="AV968" s="4" t="s">
        <v>14154</v>
      </c>
      <c r="AW968" s="4" t="s">
        <v>14152</v>
      </c>
      <c r="AX968" s="4" t="s">
        <v>14153</v>
      </c>
      <c r="AY968" s="4" t="s">
        <v>14155</v>
      </c>
      <c r="AZ968" s="4" t="s">
        <v>14156</v>
      </c>
      <c r="BA968" s="4" t="s">
        <v>14157</v>
      </c>
      <c r="BB968" s="4" t="s">
        <v>14158</v>
      </c>
      <c r="BC968" s="4" t="s">
        <v>14159</v>
      </c>
      <c r="BD968" s="4" t="s">
        <v>14160</v>
      </c>
      <c r="BE968" s="4" t="s">
        <v>14161</v>
      </c>
      <c r="BF968" s="4" t="s">
        <v>14107</v>
      </c>
      <c r="BG968" s="4" t="s">
        <v>14091</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7">
        <v>50600000</v>
      </c>
    </row>
    <row r="969" spans="1:78" ht="15.75">
      <c r="A969" s="49" t="str">
        <f>B969&amp;COUNTIF($B$3:B969,B969)</f>
        <v>36C0011</v>
      </c>
      <c r="B969" s="3" t="s">
        <v>14163</v>
      </c>
      <c r="C969" s="4" t="s">
        <v>14164</v>
      </c>
      <c r="D969" s="4" t="s">
        <v>14165</v>
      </c>
      <c r="E969" s="4" t="s">
        <v>14166</v>
      </c>
      <c r="F969" s="4" t="s">
        <v>14167</v>
      </c>
      <c r="G969" s="4" t="s">
        <v>14168</v>
      </c>
      <c r="H969" s="3" t="s">
        <v>14169</v>
      </c>
      <c r="I969" s="4" t="s">
        <v>14170</v>
      </c>
      <c r="J969" s="4" t="s">
        <v>14171</v>
      </c>
      <c r="K969" s="5" t="s">
        <v>14172</v>
      </c>
      <c r="L969" s="6">
        <v>6</v>
      </c>
      <c r="M969" s="5" t="s">
        <v>129</v>
      </c>
      <c r="N969" s="88" t="s">
        <v>349</v>
      </c>
      <c r="O969" s="4" t="s">
        <v>152</v>
      </c>
      <c r="P969" s="88" t="s">
        <v>528</v>
      </c>
      <c r="Q969" s="4" t="s">
        <v>215</v>
      </c>
      <c r="R969" s="88">
        <v>4</v>
      </c>
      <c r="S969" s="4" t="s">
        <v>1022</v>
      </c>
      <c r="T969" s="66" t="str">
        <f t="shared" si="15"/>
        <v>4. Educación de calidad</v>
      </c>
      <c r="U969" s="88" t="s">
        <v>349</v>
      </c>
      <c r="V969" s="4" t="s">
        <v>350</v>
      </c>
      <c r="W969" s="88" t="s">
        <v>498</v>
      </c>
      <c r="X969" s="4" t="s">
        <v>693</v>
      </c>
      <c r="Y969" s="88" t="s">
        <v>351</v>
      </c>
      <c r="Z969" s="4" t="s">
        <v>5370</v>
      </c>
      <c r="AA969" s="52" t="s">
        <v>5395</v>
      </c>
      <c r="AB969" s="3" t="s">
        <v>8093</v>
      </c>
      <c r="AC969" s="4" t="s">
        <v>8094</v>
      </c>
      <c r="AD969" s="4" t="s">
        <v>14173</v>
      </c>
      <c r="AE969" s="4" t="s">
        <v>14174</v>
      </c>
      <c r="AF969" s="4" t="s">
        <v>14175</v>
      </c>
      <c r="AG969" s="4" t="s">
        <v>14176</v>
      </c>
      <c r="AH969" s="8">
        <v>1</v>
      </c>
      <c r="AI969" s="4" t="s">
        <v>14177</v>
      </c>
      <c r="AJ969" s="4" t="s">
        <v>14178</v>
      </c>
      <c r="AK969" s="4" t="s">
        <v>59</v>
      </c>
      <c r="AL969" s="4" t="s">
        <v>14179</v>
      </c>
      <c r="AM969" s="9">
        <v>0.25</v>
      </c>
      <c r="AN969" s="9">
        <v>0.5</v>
      </c>
      <c r="AO969" s="9">
        <v>0.75</v>
      </c>
      <c r="AP969" s="9">
        <v>1</v>
      </c>
      <c r="AQ969" s="3" t="s">
        <v>14180</v>
      </c>
      <c r="AR969" s="5" t="s">
        <v>14181</v>
      </c>
      <c r="AS969" s="5" t="s">
        <v>14182</v>
      </c>
      <c r="AT969" s="4" t="s">
        <v>14183</v>
      </c>
      <c r="AU969" s="4" t="s">
        <v>14184</v>
      </c>
      <c r="AV969" s="4" t="s">
        <v>14185</v>
      </c>
      <c r="AW969" s="4" t="s">
        <v>14183</v>
      </c>
      <c r="AX969" s="4" t="s">
        <v>14184</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W969" t="s">
        <v>14186</v>
      </c>
      <c r="BX969" s="49" t="s">
        <v>14187</v>
      </c>
      <c r="BY969" s="67">
        <v>50000</v>
      </c>
      <c r="BZ969" t="s">
        <v>14188</v>
      </c>
    </row>
    <row r="970" spans="1:78" ht="15.75">
      <c r="A970" s="49" t="str">
        <f>B970&amp;COUNTIF($B$3:B970,B970)</f>
        <v>36C0012</v>
      </c>
      <c r="B970" s="3" t="s">
        <v>14163</v>
      </c>
      <c r="C970" s="4" t="s">
        <v>14164</v>
      </c>
      <c r="D970" s="4" t="s">
        <v>14165</v>
      </c>
      <c r="E970" s="4" t="s">
        <v>14166</v>
      </c>
      <c r="F970" s="4" t="s">
        <v>14167</v>
      </c>
      <c r="G970" s="4" t="s">
        <v>14168</v>
      </c>
      <c r="H970" s="3" t="s">
        <v>14189</v>
      </c>
      <c r="I970" s="4" t="s">
        <v>14190</v>
      </c>
      <c r="J970" s="4" t="s">
        <v>14191</v>
      </c>
      <c r="K970" s="5" t="s">
        <v>14192</v>
      </c>
      <c r="L970" s="6">
        <v>6</v>
      </c>
      <c r="M970" s="5" t="s">
        <v>129</v>
      </c>
      <c r="N970" s="88" t="s">
        <v>349</v>
      </c>
      <c r="O970" s="5" t="s">
        <v>152</v>
      </c>
      <c r="P970" s="88" t="s">
        <v>528</v>
      </c>
      <c r="Q970" s="5" t="s">
        <v>215</v>
      </c>
      <c r="R970" s="88">
        <v>4</v>
      </c>
      <c r="S970" s="4" t="s">
        <v>1022</v>
      </c>
      <c r="T970" s="66" t="str">
        <f t="shared" si="15"/>
        <v>4. Educación de calidad</v>
      </c>
      <c r="U970" s="88" t="s">
        <v>349</v>
      </c>
      <c r="V970" s="4" t="s">
        <v>350</v>
      </c>
      <c r="W970" s="88" t="s">
        <v>498</v>
      </c>
      <c r="X970" s="4" t="s">
        <v>693</v>
      </c>
      <c r="Y970" s="88" t="s">
        <v>349</v>
      </c>
      <c r="Z970" s="4" t="s">
        <v>5352</v>
      </c>
      <c r="AA970" s="52" t="s">
        <v>15482</v>
      </c>
      <c r="AB970" s="3" t="s">
        <v>8093</v>
      </c>
      <c r="AC970" s="4" t="s">
        <v>8094</v>
      </c>
      <c r="AD970" s="4" t="s">
        <v>14193</v>
      </c>
      <c r="AE970" s="4" t="s">
        <v>14194</v>
      </c>
      <c r="AF970" s="4" t="s">
        <v>14195</v>
      </c>
      <c r="AG970" s="4" t="s">
        <v>14196</v>
      </c>
      <c r="AH970" s="8">
        <v>1</v>
      </c>
      <c r="AI970" s="4" t="s">
        <v>14197</v>
      </c>
      <c r="AJ970" s="4" t="s">
        <v>14198</v>
      </c>
      <c r="AK970" s="4" t="s">
        <v>59</v>
      </c>
      <c r="AL970" s="4" t="s">
        <v>14199</v>
      </c>
      <c r="AM970" s="9">
        <v>0.82</v>
      </c>
      <c r="AN970" s="9">
        <v>0.91</v>
      </c>
      <c r="AO970" s="9">
        <v>0.91</v>
      </c>
      <c r="AP970" s="9">
        <v>1</v>
      </c>
      <c r="AQ970" s="3" t="s">
        <v>14200</v>
      </c>
      <c r="AR970" s="5" t="s">
        <v>14201</v>
      </c>
      <c r="AS970" s="5" t="s">
        <v>14202</v>
      </c>
      <c r="AT970" s="4" t="s">
        <v>14203</v>
      </c>
      <c r="AU970" s="4" t="s">
        <v>14204</v>
      </c>
      <c r="AV970" s="4" t="s">
        <v>14205</v>
      </c>
      <c r="AW970" s="4" t="s">
        <v>14203</v>
      </c>
      <c r="AX970" s="4" t="s">
        <v>14204</v>
      </c>
      <c r="AY970" s="4" t="s">
        <v>14206</v>
      </c>
      <c r="AZ970" s="4" t="s">
        <v>14203</v>
      </c>
      <c r="BA970" s="4" t="s">
        <v>14204</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Y970" s="67">
        <v>114425593</v>
      </c>
    </row>
    <row r="971" spans="1:78" ht="15.75">
      <c r="A971" s="49" t="str">
        <f>B971&amp;COUNTIF($B$3:B971,B971)</f>
        <v>36C0013</v>
      </c>
      <c r="B971" s="3" t="s">
        <v>14163</v>
      </c>
      <c r="C971" s="4" t="s">
        <v>14164</v>
      </c>
      <c r="D971" s="4" t="s">
        <v>14165</v>
      </c>
      <c r="E971" s="4" t="s">
        <v>14166</v>
      </c>
      <c r="F971" s="4" t="s">
        <v>14167</v>
      </c>
      <c r="G971" s="4" t="s">
        <v>14168</v>
      </c>
      <c r="H971" s="3" t="s">
        <v>14207</v>
      </c>
      <c r="I971" s="4" t="s">
        <v>14208</v>
      </c>
      <c r="J971" s="4" t="s">
        <v>14209</v>
      </c>
      <c r="K971" s="5" t="s">
        <v>14210</v>
      </c>
      <c r="L971" s="6">
        <v>6</v>
      </c>
      <c r="M971" s="5" t="s">
        <v>129</v>
      </c>
      <c r="N971" s="88" t="s">
        <v>349</v>
      </c>
      <c r="O971" s="4" t="s">
        <v>152</v>
      </c>
      <c r="P971" s="88" t="s">
        <v>528</v>
      </c>
      <c r="Q971" s="4" t="s">
        <v>215</v>
      </c>
      <c r="R971" s="88">
        <v>4</v>
      </c>
      <c r="S971" s="4" t="s">
        <v>1022</v>
      </c>
      <c r="T971" s="66" t="str">
        <f t="shared" si="15"/>
        <v>4. Educación de calidad</v>
      </c>
      <c r="U971" s="88" t="s">
        <v>349</v>
      </c>
      <c r="V971" s="4" t="s">
        <v>350</v>
      </c>
      <c r="W971" s="88" t="s">
        <v>498</v>
      </c>
      <c r="X971" s="4" t="s">
        <v>693</v>
      </c>
      <c r="Y971" s="88" t="s">
        <v>497</v>
      </c>
      <c r="Z971" s="4" t="s">
        <v>1023</v>
      </c>
      <c r="AA971" s="52" t="s">
        <v>15466</v>
      </c>
      <c r="AB971" s="3" t="s">
        <v>8093</v>
      </c>
      <c r="AC971" s="4" t="s">
        <v>8094</v>
      </c>
      <c r="AD971" s="4" t="s">
        <v>14211</v>
      </c>
      <c r="AE971" s="4" t="s">
        <v>14212</v>
      </c>
      <c r="AF971" s="4" t="s">
        <v>14213</v>
      </c>
      <c r="AG971" s="4" t="s">
        <v>14214</v>
      </c>
      <c r="AH971" s="8">
        <v>1</v>
      </c>
      <c r="AI971" s="4" t="s">
        <v>14215</v>
      </c>
      <c r="AJ971" s="4" t="s">
        <v>14216</v>
      </c>
      <c r="AK971" s="4" t="s">
        <v>59</v>
      </c>
      <c r="AL971" s="4" t="s">
        <v>14217</v>
      </c>
      <c r="AM971" s="9">
        <v>0.15</v>
      </c>
      <c r="AN971" s="9">
        <v>0.2</v>
      </c>
      <c r="AO971" s="9">
        <v>0.9</v>
      </c>
      <c r="AP971" s="9">
        <v>1</v>
      </c>
      <c r="AQ971" s="3" t="s">
        <v>14218</v>
      </c>
      <c r="AR971" s="5" t="s">
        <v>14219</v>
      </c>
      <c r="AS971" s="5" t="s">
        <v>14220</v>
      </c>
      <c r="AT971" s="4" t="s">
        <v>14221</v>
      </c>
      <c r="AU971" s="4" t="s">
        <v>14222</v>
      </c>
      <c r="AV971" s="4" t="s">
        <v>14223</v>
      </c>
      <c r="AW971" s="4" t="s">
        <v>14221</v>
      </c>
      <c r="AX971" s="4" t="s">
        <v>14222</v>
      </c>
      <c r="AY971" s="4" t="s">
        <v>14224</v>
      </c>
      <c r="AZ971" s="4" t="s">
        <v>14221</v>
      </c>
      <c r="BA971" s="4" t="s">
        <v>14222</v>
      </c>
      <c r="BB971" s="4" t="s">
        <v>14225</v>
      </c>
      <c r="BC971" s="4" t="s">
        <v>14221</v>
      </c>
      <c r="BD971" s="4" t="s">
        <v>14222</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7">
        <v>50000</v>
      </c>
    </row>
    <row r="972" spans="1:78" ht="15.75">
      <c r="A972" s="49" t="str">
        <f>B972&amp;COUNTIF($B$3:B972,B972)</f>
        <v>36C0014</v>
      </c>
      <c r="B972" s="3" t="s">
        <v>14163</v>
      </c>
      <c r="C972" s="4" t="s">
        <v>14164</v>
      </c>
      <c r="D972" s="4" t="s">
        <v>14165</v>
      </c>
      <c r="E972" s="4" t="s">
        <v>14166</v>
      </c>
      <c r="F972" s="4" t="s">
        <v>14167</v>
      </c>
      <c r="G972" s="4" t="s">
        <v>14168</v>
      </c>
      <c r="H972" s="3" t="s">
        <v>14226</v>
      </c>
      <c r="I972" s="4" t="s">
        <v>14227</v>
      </c>
      <c r="J972" s="4" t="s">
        <v>14228</v>
      </c>
      <c r="K972" s="5" t="s">
        <v>14229</v>
      </c>
      <c r="L972" s="6">
        <v>6</v>
      </c>
      <c r="M972" s="5" t="s">
        <v>129</v>
      </c>
      <c r="N972" s="88" t="s">
        <v>349</v>
      </c>
      <c r="O972" s="5" t="s">
        <v>152</v>
      </c>
      <c r="P972" s="88" t="s">
        <v>349</v>
      </c>
      <c r="Q972" s="5" t="s">
        <v>214</v>
      </c>
      <c r="R972" s="88">
        <v>4</v>
      </c>
      <c r="S972" s="4" t="s">
        <v>1022</v>
      </c>
      <c r="T972" s="66" t="str">
        <f t="shared" si="15"/>
        <v>4. Educación de calidad</v>
      </c>
      <c r="U972" s="88" t="s">
        <v>349</v>
      </c>
      <c r="V972" s="4" t="s">
        <v>350</v>
      </c>
      <c r="W972" s="88" t="s">
        <v>498</v>
      </c>
      <c r="X972" s="4" t="s">
        <v>693</v>
      </c>
      <c r="Y972" s="88" t="s">
        <v>528</v>
      </c>
      <c r="Z972" s="4" t="s">
        <v>694</v>
      </c>
      <c r="AA972" s="52" t="s">
        <v>15457</v>
      </c>
      <c r="AB972" s="3" t="s">
        <v>14230</v>
      </c>
      <c r="AC972" s="4" t="s">
        <v>14231</v>
      </c>
      <c r="AD972" s="4" t="s">
        <v>14232</v>
      </c>
      <c r="AE972" s="4" t="s">
        <v>14233</v>
      </c>
      <c r="AF972" s="4" t="s">
        <v>14234</v>
      </c>
      <c r="AG972" s="4" t="s">
        <v>14235</v>
      </c>
      <c r="AH972" s="8">
        <v>1</v>
      </c>
      <c r="AI972" s="4" t="s">
        <v>14236</v>
      </c>
      <c r="AJ972" s="4" t="s">
        <v>14237</v>
      </c>
      <c r="AK972" s="4" t="s">
        <v>59</v>
      </c>
      <c r="AL972" s="4" t="s">
        <v>14238</v>
      </c>
      <c r="AM972" s="9">
        <v>0.25</v>
      </c>
      <c r="AN972" s="9">
        <v>0.5</v>
      </c>
      <c r="AO972" s="9">
        <v>0.75</v>
      </c>
      <c r="AP972" s="9">
        <v>1</v>
      </c>
      <c r="AQ972" s="3" t="s">
        <v>14239</v>
      </c>
      <c r="AR972" s="5" t="s">
        <v>14240</v>
      </c>
      <c r="AS972" s="5" t="s">
        <v>14241</v>
      </c>
      <c r="AT972" s="4" t="s">
        <v>14203</v>
      </c>
      <c r="AU972" s="4" t="s">
        <v>14204</v>
      </c>
      <c r="AV972" s="4" t="s">
        <v>14242</v>
      </c>
      <c r="AW972" s="4" t="s">
        <v>14203</v>
      </c>
      <c r="AX972" s="4" t="s">
        <v>14204</v>
      </c>
      <c r="AY972" s="4" t="s">
        <v>14243</v>
      </c>
      <c r="AZ972" s="4" t="s">
        <v>14203</v>
      </c>
      <c r="BA972" s="4" t="s">
        <v>14204</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229</v>
      </c>
      <c r="BR972" s="4" t="s">
        <v>229</v>
      </c>
      <c r="BS972" s="4" t="s">
        <v>229</v>
      </c>
      <c r="BT972" s="4" t="s">
        <v>229</v>
      </c>
      <c r="BU972" s="4" t="s">
        <v>229</v>
      </c>
      <c r="BV972" s="4" t="s">
        <v>229</v>
      </c>
      <c r="BY972" s="67">
        <v>50000</v>
      </c>
    </row>
    <row r="973" spans="1:78" ht="15.75">
      <c r="A973" s="49" t="str">
        <f>B973&amp;COUNTIF($B$3:B973,B973)</f>
        <v>36C0015</v>
      </c>
      <c r="B973" s="3" t="s">
        <v>14163</v>
      </c>
      <c r="C973" s="4" t="s">
        <v>14164</v>
      </c>
      <c r="D973" s="4" t="s">
        <v>14165</v>
      </c>
      <c r="E973" s="4" t="s">
        <v>14166</v>
      </c>
      <c r="F973" s="4" t="s">
        <v>14167</v>
      </c>
      <c r="G973" s="4" t="s">
        <v>14168</v>
      </c>
      <c r="H973" s="3" t="s">
        <v>14244</v>
      </c>
      <c r="I973" s="4" t="s">
        <v>14245</v>
      </c>
      <c r="J973" s="4" t="s">
        <v>14246</v>
      </c>
      <c r="K973" s="5" t="s">
        <v>14247</v>
      </c>
      <c r="L973" s="6">
        <v>6</v>
      </c>
      <c r="M973" s="5" t="s">
        <v>129</v>
      </c>
      <c r="N973" s="88" t="s">
        <v>840</v>
      </c>
      <c r="O973" s="4" t="s">
        <v>154</v>
      </c>
      <c r="P973" s="88" t="s">
        <v>497</v>
      </c>
      <c r="Q973" s="4" t="s">
        <v>219</v>
      </c>
      <c r="R973" s="88">
        <v>4</v>
      </c>
      <c r="S973" s="4" t="s">
        <v>1022</v>
      </c>
      <c r="T973" s="66" t="str">
        <f t="shared" si="15"/>
        <v>4. Educación de calidad</v>
      </c>
      <c r="U973" s="88" t="s">
        <v>349</v>
      </c>
      <c r="V973" s="4" t="s">
        <v>350</v>
      </c>
      <c r="W973" s="88" t="s">
        <v>351</v>
      </c>
      <c r="X973" s="4" t="s">
        <v>352</v>
      </c>
      <c r="Y973" s="88" t="s">
        <v>353</v>
      </c>
      <c r="Z973" s="4" t="s">
        <v>354</v>
      </c>
      <c r="AA973" s="52" t="s">
        <v>1351</v>
      </c>
      <c r="AB973" s="3" t="s">
        <v>709</v>
      </c>
      <c r="AC973" s="4" t="s">
        <v>710</v>
      </c>
      <c r="AD973" s="4" t="s">
        <v>14248</v>
      </c>
      <c r="AE973" s="4" t="s">
        <v>14249</v>
      </c>
      <c r="AF973" s="4" t="s">
        <v>14250</v>
      </c>
      <c r="AG973" s="4" t="s">
        <v>14251</v>
      </c>
      <c r="AH973" s="8">
        <v>1</v>
      </c>
      <c r="AI973" s="4" t="s">
        <v>14252</v>
      </c>
      <c r="AJ973" s="4" t="s">
        <v>14253</v>
      </c>
      <c r="AK973" s="4" t="s">
        <v>59</v>
      </c>
      <c r="AL973" s="4" t="s">
        <v>14254</v>
      </c>
      <c r="AM973" s="9">
        <v>0.1</v>
      </c>
      <c r="AN973" s="9">
        <v>0.25</v>
      </c>
      <c r="AO973" s="9">
        <v>0.75</v>
      </c>
      <c r="AP973" s="9">
        <v>1</v>
      </c>
      <c r="AQ973" s="3" t="s">
        <v>14255</v>
      </c>
      <c r="AR973" s="5" t="s">
        <v>14256</v>
      </c>
      <c r="AS973" s="5" t="s">
        <v>14257</v>
      </c>
      <c r="AT973" s="4" t="s">
        <v>14221</v>
      </c>
      <c r="AU973" s="4" t="s">
        <v>14222</v>
      </c>
      <c r="AV973" s="4" t="s">
        <v>14258</v>
      </c>
      <c r="AW973" s="4" t="s">
        <v>14183</v>
      </c>
      <c r="AX973" s="4" t="s">
        <v>14184</v>
      </c>
      <c r="AY973" s="4" t="s">
        <v>14259</v>
      </c>
      <c r="AZ973" s="4" t="s">
        <v>14221</v>
      </c>
      <c r="BA973" s="4" t="s">
        <v>14222</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7">
        <v>50000</v>
      </c>
    </row>
    <row r="974" spans="1:78" ht="15.75">
      <c r="A974" s="49" t="str">
        <f>B974&amp;COUNTIF($B$3:B974,B974)</f>
        <v>36C0016</v>
      </c>
      <c r="B974" s="3" t="s">
        <v>14163</v>
      </c>
      <c r="C974" s="4" t="s">
        <v>14164</v>
      </c>
      <c r="D974" s="4" t="s">
        <v>14165</v>
      </c>
      <c r="E974" s="4" t="s">
        <v>14260</v>
      </c>
      <c r="F974" s="4" t="s">
        <v>14167</v>
      </c>
      <c r="G974" s="4" t="s">
        <v>14168</v>
      </c>
      <c r="H974" s="3" t="s">
        <v>14261</v>
      </c>
      <c r="I974" s="4" t="s">
        <v>14262</v>
      </c>
      <c r="J974" s="4" t="s">
        <v>14263</v>
      </c>
      <c r="K974" s="5" t="s">
        <v>14264</v>
      </c>
      <c r="L974" s="6">
        <v>6</v>
      </c>
      <c r="M974" s="5" t="s">
        <v>129</v>
      </c>
      <c r="N974" s="88">
        <v>2</v>
      </c>
      <c r="O974" s="5" t="s">
        <v>152</v>
      </c>
      <c r="P974" s="88">
        <v>1</v>
      </c>
      <c r="Q974" s="5" t="s">
        <v>213</v>
      </c>
      <c r="R974" s="88">
        <v>9</v>
      </c>
      <c r="S974" s="4" t="s">
        <v>7878</v>
      </c>
      <c r="T974" s="66" t="str">
        <f t="shared" si="15"/>
        <v>9. Industria, innovación e infraestructuras</v>
      </c>
      <c r="U974" s="88" t="s">
        <v>528</v>
      </c>
      <c r="V974" s="4" t="s">
        <v>578</v>
      </c>
      <c r="W974" s="88" t="s">
        <v>353</v>
      </c>
      <c r="X974" s="4" t="s">
        <v>14265</v>
      </c>
      <c r="Y974" s="88" t="s">
        <v>840</v>
      </c>
      <c r="Z974" s="4" t="s">
        <v>14266</v>
      </c>
      <c r="AA974" s="52" t="s">
        <v>15506</v>
      </c>
      <c r="AB974" s="3" t="s">
        <v>14267</v>
      </c>
      <c r="AC974" s="4" t="s">
        <v>14268</v>
      </c>
      <c r="AD974" s="4" t="s">
        <v>14269</v>
      </c>
      <c r="AE974" s="4" t="s">
        <v>14270</v>
      </c>
      <c r="AF974" s="4" t="s">
        <v>14271</v>
      </c>
      <c r="AG974" s="4" t="s">
        <v>14272</v>
      </c>
      <c r="AH974" s="8">
        <v>1</v>
      </c>
      <c r="AI974" s="4" t="s">
        <v>14273</v>
      </c>
      <c r="AJ974" s="4" t="s">
        <v>14274</v>
      </c>
      <c r="AK974" s="4" t="s">
        <v>59</v>
      </c>
      <c r="AL974" s="4" t="s">
        <v>14275</v>
      </c>
      <c r="AM974" s="9">
        <v>0.02</v>
      </c>
      <c r="AN974" s="9">
        <v>0.04</v>
      </c>
      <c r="AO974" s="9">
        <v>0.22</v>
      </c>
      <c r="AP974" s="9">
        <v>1</v>
      </c>
      <c r="AQ974" s="3" t="s">
        <v>14276</v>
      </c>
      <c r="AR974" s="5" t="s">
        <v>14277</v>
      </c>
      <c r="AS974" s="5" t="s">
        <v>14278</v>
      </c>
      <c r="AT974" s="4" t="s">
        <v>14279</v>
      </c>
      <c r="AU974" s="4" t="s">
        <v>14280</v>
      </c>
      <c r="AV974" s="4" t="s">
        <v>14281</v>
      </c>
      <c r="AW974" s="4" t="s">
        <v>14279</v>
      </c>
      <c r="AX974" s="4" t="s">
        <v>14282</v>
      </c>
      <c r="AY974" s="4" t="s">
        <v>14283</v>
      </c>
      <c r="AZ974" s="4" t="s">
        <v>14284</v>
      </c>
      <c r="BA974" s="4" t="s">
        <v>14285</v>
      </c>
      <c r="BB974" s="4" t="s">
        <v>14286</v>
      </c>
      <c r="BC974" s="4" t="s">
        <v>14287</v>
      </c>
      <c r="BD974" s="4" t="s">
        <v>14288</v>
      </c>
      <c r="BE974" s="4" t="s">
        <v>14289</v>
      </c>
      <c r="BF974" s="4" t="s">
        <v>14290</v>
      </c>
      <c r="BG974" s="4" t="s">
        <v>14291</v>
      </c>
      <c r="BH974" s="4" t="s">
        <v>14292</v>
      </c>
      <c r="BI974" s="4" t="s">
        <v>14293</v>
      </c>
      <c r="BJ974" s="4" t="s">
        <v>14294</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7">
        <v>210383000</v>
      </c>
    </row>
    <row r="975" spans="1:78" ht="15.75">
      <c r="A975" s="49" t="str">
        <f>B975&amp;COUNTIF($B$3:B975,B975)</f>
        <v>36C0017</v>
      </c>
      <c r="B975" s="3" t="s">
        <v>14163</v>
      </c>
      <c r="C975" s="4" t="s">
        <v>14164</v>
      </c>
      <c r="D975" s="4" t="s">
        <v>14165</v>
      </c>
      <c r="E975" s="4" t="s">
        <v>14260</v>
      </c>
      <c r="F975" s="4" t="s">
        <v>14167</v>
      </c>
      <c r="G975" s="4" t="s">
        <v>14168</v>
      </c>
      <c r="H975" s="3" t="s">
        <v>14295</v>
      </c>
      <c r="I975" s="4" t="s">
        <v>14296</v>
      </c>
      <c r="J975" s="4" t="s">
        <v>14297</v>
      </c>
      <c r="K975" s="5" t="s">
        <v>14298</v>
      </c>
      <c r="L975" s="6">
        <v>6</v>
      </c>
      <c r="M975" s="5" t="s">
        <v>129</v>
      </c>
      <c r="N975" s="88">
        <v>2</v>
      </c>
      <c r="O975" s="4" t="s">
        <v>152</v>
      </c>
      <c r="P975" s="88">
        <v>3</v>
      </c>
      <c r="Q975" s="4" t="s">
        <v>215</v>
      </c>
      <c r="R975" s="88">
        <v>9</v>
      </c>
      <c r="S975" s="4" t="s">
        <v>7878</v>
      </c>
      <c r="T975" s="66" t="str">
        <f t="shared" si="15"/>
        <v>9. Industria, innovación e infraestructuras</v>
      </c>
      <c r="U975" s="88" t="s">
        <v>528</v>
      </c>
      <c r="V975" s="4" t="s">
        <v>578</v>
      </c>
      <c r="W975" s="88" t="s">
        <v>353</v>
      </c>
      <c r="X975" s="4" t="s">
        <v>14265</v>
      </c>
      <c r="Y975" s="88" t="s">
        <v>840</v>
      </c>
      <c r="Z975" s="4" t="s">
        <v>14266</v>
      </c>
      <c r="AA975" s="52" t="s">
        <v>15506</v>
      </c>
      <c r="AB975" s="3" t="s">
        <v>14267</v>
      </c>
      <c r="AC975" s="4" t="s">
        <v>14268</v>
      </c>
      <c r="AD975" s="4" t="s">
        <v>14299</v>
      </c>
      <c r="AE975" s="4" t="s">
        <v>12405</v>
      </c>
      <c r="AF975" s="4" t="s">
        <v>14300</v>
      </c>
      <c r="AG975" s="4" t="s">
        <v>14301</v>
      </c>
      <c r="AH975" s="8">
        <v>1</v>
      </c>
      <c r="AI975" s="4" t="s">
        <v>14302</v>
      </c>
      <c r="AJ975" s="4" t="s">
        <v>14303</v>
      </c>
      <c r="AK975" s="4" t="s">
        <v>59</v>
      </c>
      <c r="AL975" s="4" t="s">
        <v>14304</v>
      </c>
      <c r="AM975" s="9">
        <v>0.25</v>
      </c>
      <c r="AN975" s="9">
        <v>0.5</v>
      </c>
      <c r="AO975" s="9">
        <v>0.75</v>
      </c>
      <c r="AP975" s="9">
        <v>1</v>
      </c>
      <c r="AQ975" s="3" t="s">
        <v>14305</v>
      </c>
      <c r="AR975" s="5" t="s">
        <v>14306</v>
      </c>
      <c r="AS975" s="5" t="s">
        <v>14307</v>
      </c>
      <c r="AT975" s="4" t="s">
        <v>14308</v>
      </c>
      <c r="AU975" s="4" t="s">
        <v>14309</v>
      </c>
      <c r="AV975" s="4" t="s">
        <v>14310</v>
      </c>
      <c r="AW975" s="4" t="s">
        <v>14308</v>
      </c>
      <c r="AX975" s="4" t="s">
        <v>14309</v>
      </c>
      <c r="AY975" s="4" t="s">
        <v>14311</v>
      </c>
      <c r="AZ975" s="4" t="s">
        <v>14308</v>
      </c>
      <c r="BA975" s="4" t="s">
        <v>14309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X975" t="s">
        <v>5395</v>
      </c>
      <c r="BY975" s="67">
        <v>126107000</v>
      </c>
    </row>
    <row r="976" spans="1:78" ht="15.75">
      <c r="A976" s="49" t="str">
        <f>B976&amp;COUNTIF($B$3:B976,B976)</f>
        <v>36C0018</v>
      </c>
      <c r="B976" s="3" t="s">
        <v>14163</v>
      </c>
      <c r="C976" s="4" t="s">
        <v>14164</v>
      </c>
      <c r="D976" s="4" t="s">
        <v>14165</v>
      </c>
      <c r="E976" s="4" t="s">
        <v>14312</v>
      </c>
      <c r="F976" s="4" t="s">
        <v>14167</v>
      </c>
      <c r="G976" s="4" t="s">
        <v>14168</v>
      </c>
      <c r="H976" s="3" t="s">
        <v>14</v>
      </c>
      <c r="I976" s="4" t="s">
        <v>16</v>
      </c>
      <c r="J976" s="4" t="s">
        <v>14313</v>
      </c>
      <c r="K976" s="5" t="s">
        <v>14314</v>
      </c>
      <c r="L976" s="6">
        <v>6</v>
      </c>
      <c r="M976" s="5" t="s">
        <v>129</v>
      </c>
      <c r="N976" s="88" t="s">
        <v>497</v>
      </c>
      <c r="O976" s="5" t="s">
        <v>151</v>
      </c>
      <c r="P976" s="88" t="s">
        <v>498</v>
      </c>
      <c r="Q976" s="5" t="s">
        <v>212</v>
      </c>
      <c r="R976" s="88" t="s">
        <v>840</v>
      </c>
      <c r="S976" s="4" t="s">
        <v>1022</v>
      </c>
      <c r="T976" s="66" t="str">
        <f t="shared" si="15"/>
        <v>4. Educación de calidad</v>
      </c>
      <c r="U976" s="88" t="s">
        <v>349</v>
      </c>
      <c r="V976" s="4" t="s">
        <v>350</v>
      </c>
      <c r="W976" s="88" t="s">
        <v>498</v>
      </c>
      <c r="X976" s="4" t="s">
        <v>693</v>
      </c>
      <c r="Y976" s="88" t="s">
        <v>497</v>
      </c>
      <c r="Z976" s="4" t="s">
        <v>1023</v>
      </c>
      <c r="AA976" s="52" t="s">
        <v>15466</v>
      </c>
      <c r="AB976" s="3" t="s">
        <v>42</v>
      </c>
      <c r="AC976" s="4" t="s">
        <v>44</v>
      </c>
      <c r="AD976" s="4" t="s">
        <v>14315</v>
      </c>
      <c r="AE976" s="4" t="s">
        <v>14316</v>
      </c>
      <c r="AF976" s="4" t="s">
        <v>14317</v>
      </c>
      <c r="AG976" s="4" t="s">
        <v>14318</v>
      </c>
      <c r="AH976" s="8">
        <v>1</v>
      </c>
      <c r="AI976" s="4" t="s">
        <v>14319</v>
      </c>
      <c r="AJ976" s="4" t="s">
        <v>14320</v>
      </c>
      <c r="AK976" s="4" t="s">
        <v>59</v>
      </c>
      <c r="AL976" s="4" t="s">
        <v>14321</v>
      </c>
      <c r="AM976" s="9">
        <v>0.21</v>
      </c>
      <c r="AN976" s="9">
        <v>0.46</v>
      </c>
      <c r="AO976" s="9">
        <v>0.71</v>
      </c>
      <c r="AP976" s="9">
        <v>1</v>
      </c>
      <c r="AQ976" s="3" t="s">
        <v>14322</v>
      </c>
      <c r="AR976" s="5" t="s">
        <v>14323</v>
      </c>
      <c r="AS976" s="5" t="s">
        <v>14324</v>
      </c>
      <c r="AT976" s="4" t="s">
        <v>14325</v>
      </c>
      <c r="AU976" s="4" t="s">
        <v>6563</v>
      </c>
      <c r="AV976" s="4" t="s">
        <v>14326</v>
      </c>
      <c r="AW976" s="4" t="s">
        <v>14325</v>
      </c>
      <c r="AX976" s="4" t="s">
        <v>6563</v>
      </c>
      <c r="AY976" s="4" t="s">
        <v>14327</v>
      </c>
      <c r="AZ976" s="4" t="s">
        <v>14325</v>
      </c>
      <c r="BA976" s="4" t="s">
        <v>6563</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7">
        <v>106520800</v>
      </c>
    </row>
    <row r="977" spans="1:77" ht="15.75">
      <c r="A977" s="49" t="str">
        <f>B977&amp;COUNTIF($B$3:B977,B977)</f>
        <v>36C0019</v>
      </c>
      <c r="B977" s="3" t="s">
        <v>14163</v>
      </c>
      <c r="C977" s="4" t="s">
        <v>14164</v>
      </c>
      <c r="D977" s="4" t="s">
        <v>14165</v>
      </c>
      <c r="E977" s="4" t="s">
        <v>14328</v>
      </c>
      <c r="F977" s="4" t="s">
        <v>14167</v>
      </c>
      <c r="G977" s="4" t="s">
        <v>14168</v>
      </c>
      <c r="H977" s="3" t="s">
        <v>231</v>
      </c>
      <c r="I977" s="4" t="s">
        <v>232</v>
      </c>
      <c r="J977" s="4" t="s">
        <v>14329</v>
      </c>
      <c r="K977" s="5" t="s">
        <v>14330</v>
      </c>
      <c r="L977" s="6">
        <v>6</v>
      </c>
      <c r="M977" s="5" t="s">
        <v>129</v>
      </c>
      <c r="N977" s="88" t="s">
        <v>497</v>
      </c>
      <c r="O977" s="4" t="s">
        <v>151</v>
      </c>
      <c r="P977" s="88" t="s">
        <v>840</v>
      </c>
      <c r="Q977" s="4" t="s">
        <v>211</v>
      </c>
      <c r="R977" s="88">
        <v>16</v>
      </c>
      <c r="S977" s="4" t="s">
        <v>31</v>
      </c>
      <c r="T977" s="66" t="str">
        <f t="shared" si="15"/>
        <v>16. Paz, justicia e instituciones sólidas</v>
      </c>
      <c r="U977" s="88" t="s">
        <v>497</v>
      </c>
      <c r="V977" s="4" t="s">
        <v>34</v>
      </c>
      <c r="W977" s="88" t="s">
        <v>3581</v>
      </c>
      <c r="X977" s="4" t="s">
        <v>235</v>
      </c>
      <c r="Y977" s="88" t="s">
        <v>349</v>
      </c>
      <c r="Z977" s="4" t="s">
        <v>236</v>
      </c>
      <c r="AA977" s="52" t="s">
        <v>15449</v>
      </c>
      <c r="AB977" s="3" t="s">
        <v>237</v>
      </c>
      <c r="AC977" s="4" t="s">
        <v>238</v>
      </c>
      <c r="AD977" s="4" t="s">
        <v>14331</v>
      </c>
      <c r="AE977" s="4" t="s">
        <v>14332</v>
      </c>
      <c r="AF977" s="4" t="s">
        <v>14333</v>
      </c>
      <c r="AG977" s="4" t="s">
        <v>14334</v>
      </c>
      <c r="AH977" s="8">
        <v>1</v>
      </c>
      <c r="AI977" s="4" t="s">
        <v>14335</v>
      </c>
      <c r="AJ977" s="4" t="s">
        <v>14336</v>
      </c>
      <c r="AK977" s="4" t="s">
        <v>59</v>
      </c>
      <c r="AL977" s="4" t="s">
        <v>14337</v>
      </c>
      <c r="AM977" s="9">
        <v>0.03</v>
      </c>
      <c r="AN977" s="9">
        <v>0.3</v>
      </c>
      <c r="AO977" s="9">
        <v>0.56999999999999995</v>
      </c>
      <c r="AP977" s="9">
        <v>1</v>
      </c>
      <c r="AQ977" s="3" t="s">
        <v>14338</v>
      </c>
      <c r="AR977" s="5" t="s">
        <v>14334</v>
      </c>
      <c r="AS977" s="5" t="s">
        <v>14339</v>
      </c>
      <c r="AT977" s="4" t="s">
        <v>14340</v>
      </c>
      <c r="AU977" s="4" t="s">
        <v>525</v>
      </c>
      <c r="AV977" s="4" t="s">
        <v>14341</v>
      </c>
      <c r="AW977" s="4" t="s">
        <v>14342</v>
      </c>
      <c r="AX977" s="4" t="s">
        <v>525</v>
      </c>
      <c r="AY977" s="4" t="s">
        <v>229</v>
      </c>
      <c r="AZ977" s="4" t="s">
        <v>229</v>
      </c>
      <c r="BA977" s="4" t="s">
        <v>229</v>
      </c>
      <c r="BB977" s="4" t="s">
        <v>229</v>
      </c>
      <c r="BC977" s="4" t="s">
        <v>229</v>
      </c>
      <c r="BD977" s="4" t="s">
        <v>229</v>
      </c>
      <c r="BE977" s="4" t="s">
        <v>229</v>
      </c>
      <c r="BF977" s="4" t="s">
        <v>229</v>
      </c>
      <c r="BG977" s="4" t="s">
        <v>229</v>
      </c>
      <c r="BH977" s="4" t="s">
        <v>229</v>
      </c>
      <c r="BI977" s="4" t="s">
        <v>229</v>
      </c>
      <c r="BJ977" s="4" t="s">
        <v>229</v>
      </c>
      <c r="BK977" s="4" t="s">
        <v>229</v>
      </c>
      <c r="BL977" s="4" t="s">
        <v>229</v>
      </c>
      <c r="BM977" s="4" t="s">
        <v>229</v>
      </c>
      <c r="BN977" s="4" t="s">
        <v>229</v>
      </c>
      <c r="BO977" s="4" t="s">
        <v>229</v>
      </c>
      <c r="BP977" s="4" t="s">
        <v>229</v>
      </c>
      <c r="BQ977" s="4" t="s">
        <v>14341</v>
      </c>
      <c r="BR977" s="4" t="s">
        <v>14342</v>
      </c>
      <c r="BS977" s="4" t="s">
        <v>525</v>
      </c>
      <c r="BT977" s="4" t="s">
        <v>229</v>
      </c>
      <c r="BU977" s="4" t="s">
        <v>229</v>
      </c>
      <c r="BV977" s="4" t="s">
        <v>229</v>
      </c>
      <c r="BY977" s="67">
        <v>28210672</v>
      </c>
    </row>
    <row r="978" spans="1:77" ht="15.75">
      <c r="A978" s="49" t="str">
        <f>B978&amp;COUNTIF($B$3:B978,B978)</f>
        <v>36C00110</v>
      </c>
      <c r="B978" s="3" t="s">
        <v>14163</v>
      </c>
      <c r="C978" s="4" t="s">
        <v>14164</v>
      </c>
      <c r="D978" s="4" t="s">
        <v>14165</v>
      </c>
      <c r="E978" s="4" t="s">
        <v>14312</v>
      </c>
      <c r="F978" s="4" t="s">
        <v>14167</v>
      </c>
      <c r="G978" s="4" t="s">
        <v>14168</v>
      </c>
      <c r="H978" s="3" t="s">
        <v>248</v>
      </c>
      <c r="I978" s="4" t="s">
        <v>249</v>
      </c>
      <c r="J978" s="4" t="s">
        <v>14343</v>
      </c>
      <c r="K978" s="5" t="s">
        <v>14344</v>
      </c>
      <c r="L978" s="6">
        <v>6</v>
      </c>
      <c r="M978" s="5" t="s">
        <v>129</v>
      </c>
      <c r="N978" s="88">
        <v>3</v>
      </c>
      <c r="O978" s="5" t="s">
        <v>153</v>
      </c>
      <c r="P978" s="88">
        <v>2</v>
      </c>
      <c r="Q978" s="5" t="s">
        <v>218</v>
      </c>
      <c r="R978" s="88">
        <v>16</v>
      </c>
      <c r="S978" s="4" t="s">
        <v>31</v>
      </c>
      <c r="T978" s="66" t="str">
        <f t="shared" si="15"/>
        <v>16. Paz, justicia e instituciones sólidas</v>
      </c>
      <c r="U978" s="88" t="s">
        <v>528</v>
      </c>
      <c r="V978" s="4" t="s">
        <v>34</v>
      </c>
      <c r="W978" s="88" t="s">
        <v>4738</v>
      </c>
      <c r="X978" s="4" t="s">
        <v>37</v>
      </c>
      <c r="Y978" s="88" t="s">
        <v>528</v>
      </c>
      <c r="Z978" s="4" t="s">
        <v>252</v>
      </c>
      <c r="AA978" s="52" t="s">
        <v>122</v>
      </c>
      <c r="AB978" s="3" t="s">
        <v>253</v>
      </c>
      <c r="AC978" s="4" t="s">
        <v>254</v>
      </c>
      <c r="AD978" s="4" t="s">
        <v>14345</v>
      </c>
      <c r="AE978" s="4" t="s">
        <v>14346</v>
      </c>
      <c r="AF978" s="4" t="s">
        <v>14347</v>
      </c>
      <c r="AG978" s="4" t="s">
        <v>14348</v>
      </c>
      <c r="AH978" s="8">
        <v>1</v>
      </c>
      <c r="AI978" s="4" t="s">
        <v>14349</v>
      </c>
      <c r="AJ978" s="4" t="s">
        <v>14350</v>
      </c>
      <c r="AK978" s="4" t="s">
        <v>59</v>
      </c>
      <c r="AL978" s="4" t="s">
        <v>14351</v>
      </c>
      <c r="AM978" s="9">
        <v>0.2</v>
      </c>
      <c r="AN978" s="9">
        <v>0.45</v>
      </c>
      <c r="AO978" s="9">
        <v>0.7</v>
      </c>
      <c r="AP978" s="9">
        <v>1</v>
      </c>
      <c r="AQ978" s="3" t="s">
        <v>14352</v>
      </c>
      <c r="AR978" s="5" t="s">
        <v>14348</v>
      </c>
      <c r="AS978" s="5" t="s">
        <v>14353</v>
      </c>
      <c r="AT978" s="4" t="s">
        <v>14354</v>
      </c>
      <c r="AU978" s="4" t="s">
        <v>14355</v>
      </c>
      <c r="AV978" s="4" t="s">
        <v>14356</v>
      </c>
      <c r="AW978" s="4" t="s">
        <v>14354</v>
      </c>
      <c r="AX978" s="4" t="s">
        <v>14355</v>
      </c>
      <c r="AY978" s="4" t="s">
        <v>14357</v>
      </c>
      <c r="AZ978" s="4" t="s">
        <v>14354</v>
      </c>
      <c r="BA978" s="4" t="s">
        <v>14355</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7">
        <v>400000</v>
      </c>
    </row>
    <row r="979" spans="1:77" ht="15.75">
      <c r="A979" s="49" t="str">
        <f>B979&amp;COUNTIF($B$3:B979,B979)</f>
        <v>36C00111</v>
      </c>
      <c r="B979" s="3" t="s">
        <v>14163</v>
      </c>
      <c r="C979" s="4" t="s">
        <v>14164</v>
      </c>
      <c r="D979" s="4" t="s">
        <v>14165</v>
      </c>
      <c r="E979" s="4" t="s">
        <v>14358</v>
      </c>
      <c r="F979" s="4" t="s">
        <v>14167</v>
      </c>
      <c r="G979" s="4" t="s">
        <v>14168</v>
      </c>
      <c r="H979" s="3" t="s">
        <v>263</v>
      </c>
      <c r="I979" s="4" t="s">
        <v>264</v>
      </c>
      <c r="J979" s="4" t="s">
        <v>14359</v>
      </c>
      <c r="K979" s="5" t="s">
        <v>14360</v>
      </c>
      <c r="L979" s="6">
        <v>6</v>
      </c>
      <c r="M979" s="5" t="s">
        <v>129</v>
      </c>
      <c r="N979" s="88" t="s">
        <v>349</v>
      </c>
      <c r="O979" s="4" t="s">
        <v>152</v>
      </c>
      <c r="P979" s="88" t="s">
        <v>349</v>
      </c>
      <c r="Q979" s="4" t="s">
        <v>214</v>
      </c>
      <c r="R979" s="88">
        <v>5</v>
      </c>
      <c r="S979" s="4" t="s">
        <v>268</v>
      </c>
      <c r="T979" s="66" t="str">
        <f t="shared" si="15"/>
        <v xml:space="preserve">5. Igualdad de género </v>
      </c>
      <c r="U979" s="88" t="s">
        <v>497</v>
      </c>
      <c r="V979" s="4" t="s">
        <v>34</v>
      </c>
      <c r="W979" s="88" t="s">
        <v>349</v>
      </c>
      <c r="X979" s="4" t="s">
        <v>269</v>
      </c>
      <c r="Y979" s="88" t="s">
        <v>840</v>
      </c>
      <c r="Z979" s="4" t="s">
        <v>270</v>
      </c>
      <c r="AA979" s="52" t="s">
        <v>15450</v>
      </c>
      <c r="AB979" s="3" t="s">
        <v>271</v>
      </c>
      <c r="AC979" s="4" t="s">
        <v>272</v>
      </c>
      <c r="AD979" s="4" t="s">
        <v>14361</v>
      </c>
      <c r="AE979" s="4" t="s">
        <v>14362</v>
      </c>
      <c r="AF979" s="4" t="s">
        <v>14363</v>
      </c>
      <c r="AG979" s="4" t="s">
        <v>14364</v>
      </c>
      <c r="AH979" s="8">
        <v>1</v>
      </c>
      <c r="AI979" s="4" t="s">
        <v>14365</v>
      </c>
      <c r="AJ979" s="4" t="s">
        <v>14366</v>
      </c>
      <c r="AK979" s="4" t="s">
        <v>59</v>
      </c>
      <c r="AL979" s="4" t="s">
        <v>14367</v>
      </c>
      <c r="AM979" s="9">
        <v>0.15</v>
      </c>
      <c r="AN979" s="9">
        <v>0.33</v>
      </c>
      <c r="AO979" s="9">
        <v>0.67</v>
      </c>
      <c r="AP979" s="9">
        <v>1</v>
      </c>
      <c r="AQ979" s="3" t="s">
        <v>14368</v>
      </c>
      <c r="AR979" s="5" t="s">
        <v>14369</v>
      </c>
      <c r="AS979" s="5" t="s">
        <v>14370</v>
      </c>
      <c r="AT979" s="4" t="s">
        <v>14221</v>
      </c>
      <c r="AU979" s="4" t="s">
        <v>14222</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7">
        <v>45000</v>
      </c>
    </row>
    <row r="980" spans="1:77" ht="15.75">
      <c r="A980" s="49" t="str">
        <f>B980&amp;COUNTIF($B$3:B980,B980)</f>
        <v>36C00112</v>
      </c>
      <c r="B980" s="3" t="s">
        <v>14163</v>
      </c>
      <c r="C980" s="4" t="s">
        <v>14164</v>
      </c>
      <c r="D980" s="4" t="s">
        <v>14165</v>
      </c>
      <c r="E980" s="4" t="s">
        <v>14260</v>
      </c>
      <c r="F980" s="4" t="s">
        <v>14167</v>
      </c>
      <c r="G980" s="4" t="s">
        <v>14168</v>
      </c>
      <c r="H980" s="3" t="s">
        <v>282</v>
      </c>
      <c r="I980" s="4" t="s">
        <v>283</v>
      </c>
      <c r="J980" s="4" t="s">
        <v>14371</v>
      </c>
      <c r="K980" s="5" t="s">
        <v>14372</v>
      </c>
      <c r="L980" s="6">
        <v>6</v>
      </c>
      <c r="M980" s="5" t="s">
        <v>129</v>
      </c>
      <c r="N980" s="88" t="s">
        <v>349</v>
      </c>
      <c r="O980" s="5" t="s">
        <v>152</v>
      </c>
      <c r="P980" s="88" t="s">
        <v>349</v>
      </c>
      <c r="Q980" s="5" t="s">
        <v>214</v>
      </c>
      <c r="R980" s="88">
        <v>10</v>
      </c>
      <c r="S980" s="4" t="s">
        <v>286</v>
      </c>
      <c r="T980" s="66" t="str">
        <f t="shared" si="15"/>
        <v xml:space="preserve">10. Reducción de las desigualdades </v>
      </c>
      <c r="U980" s="88" t="s">
        <v>497</v>
      </c>
      <c r="V980" s="4" t="s">
        <v>34</v>
      </c>
      <c r="W980" s="88" t="s">
        <v>349</v>
      </c>
      <c r="X980" s="4" t="s">
        <v>269</v>
      </c>
      <c r="Y980" s="88" t="s">
        <v>840</v>
      </c>
      <c r="Z980" s="4" t="s">
        <v>270</v>
      </c>
      <c r="AA980" s="52" t="s">
        <v>15450</v>
      </c>
      <c r="AB980" s="3" t="s">
        <v>287</v>
      </c>
      <c r="AC980" s="4" t="s">
        <v>288</v>
      </c>
      <c r="AD980" s="4" t="s">
        <v>14373</v>
      </c>
      <c r="AE980" s="4" t="s">
        <v>14374</v>
      </c>
      <c r="AF980" s="4" t="s">
        <v>14375</v>
      </c>
      <c r="AG980" s="4" t="s">
        <v>14376</v>
      </c>
      <c r="AH980" s="8">
        <v>1</v>
      </c>
      <c r="AI980" s="4" t="s">
        <v>14377</v>
      </c>
      <c r="AJ980" s="4" t="s">
        <v>14378</v>
      </c>
      <c r="AK980" s="4" t="s">
        <v>59</v>
      </c>
      <c r="AL980" s="4" t="s">
        <v>14379</v>
      </c>
      <c r="AM980" s="9">
        <v>0.2</v>
      </c>
      <c r="AN980" s="9">
        <v>0.4</v>
      </c>
      <c r="AO980" s="9">
        <v>0.8</v>
      </c>
      <c r="AP980" s="9">
        <v>1</v>
      </c>
      <c r="AQ980" s="3" t="s">
        <v>14380</v>
      </c>
      <c r="AR980" s="5" t="s">
        <v>14381</v>
      </c>
      <c r="AS980" s="5" t="s">
        <v>14382</v>
      </c>
      <c r="AT980" s="4" t="s">
        <v>14383</v>
      </c>
      <c r="AU980" s="4" t="s">
        <v>14384</v>
      </c>
      <c r="AV980" s="4" t="s">
        <v>14385</v>
      </c>
      <c r="AW980" s="4" t="s">
        <v>14383</v>
      </c>
      <c r="AX980" s="4" t="s">
        <v>14384</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7">
        <v>45000</v>
      </c>
    </row>
    <row r="981" spans="1:77" ht="15.75">
      <c r="A981" s="49" t="str">
        <f>B981&amp;COUNTIF($B$3:B981,B981)</f>
        <v>36C00113</v>
      </c>
      <c r="B981" s="3" t="s">
        <v>14163</v>
      </c>
      <c r="C981" s="4" t="s">
        <v>14164</v>
      </c>
      <c r="D981" s="4" t="s">
        <v>14165</v>
      </c>
      <c r="E981" s="4" t="s">
        <v>14260</v>
      </c>
      <c r="F981" s="4" t="s">
        <v>14167</v>
      </c>
      <c r="G981" s="4" t="s">
        <v>14168</v>
      </c>
      <c r="H981" s="3" t="s">
        <v>345</v>
      </c>
      <c r="I981" s="4" t="s">
        <v>346</v>
      </c>
      <c r="J981" s="4" t="s">
        <v>347</v>
      </c>
      <c r="K981" s="5" t="s">
        <v>14468</v>
      </c>
      <c r="L981" s="6">
        <v>6</v>
      </c>
      <c r="M981" s="5" t="s">
        <v>129</v>
      </c>
      <c r="N981" s="88" t="s">
        <v>349</v>
      </c>
      <c r="O981" s="4" t="s">
        <v>152</v>
      </c>
      <c r="P981" s="88" t="s">
        <v>349</v>
      </c>
      <c r="Q981" s="4" t="s">
        <v>214</v>
      </c>
      <c r="R981" s="88">
        <v>10</v>
      </c>
      <c r="S981" s="4" t="s">
        <v>286</v>
      </c>
      <c r="T981" s="66" t="str">
        <f t="shared" si="15"/>
        <v xml:space="preserve">10. Reducción de las desigualdades </v>
      </c>
      <c r="U981" s="88" t="s">
        <v>349</v>
      </c>
      <c r="V981" s="4" t="s">
        <v>350</v>
      </c>
      <c r="W981" s="88" t="s">
        <v>351</v>
      </c>
      <c r="X981" s="4" t="s">
        <v>352</v>
      </c>
      <c r="Y981" s="88" t="s">
        <v>353</v>
      </c>
      <c r="Z981" s="4" t="s">
        <v>354</v>
      </c>
      <c r="AA981" s="52" t="s">
        <v>1351</v>
      </c>
      <c r="AB981" s="3">
        <v>294</v>
      </c>
      <c r="AC981" s="4" t="s">
        <v>355</v>
      </c>
      <c r="AD981" s="4" t="s">
        <v>356</v>
      </c>
      <c r="AE981" s="4" t="s">
        <v>357</v>
      </c>
      <c r="AF981" s="4" t="s">
        <v>358</v>
      </c>
      <c r="AG981" s="4" t="s">
        <v>359</v>
      </c>
      <c r="AH981" s="8">
        <v>1</v>
      </c>
      <c r="AI981" s="4" t="s">
        <v>360</v>
      </c>
      <c r="AJ981" s="4" t="s">
        <v>361</v>
      </c>
      <c r="AK981" s="4" t="s">
        <v>59</v>
      </c>
      <c r="AL981" s="4" t="s">
        <v>362</v>
      </c>
      <c r="AM981" s="3">
        <v>0</v>
      </c>
      <c r="AN981" s="3">
        <v>0.5</v>
      </c>
      <c r="AO981" s="3">
        <v>1</v>
      </c>
      <c r="AP981" s="3">
        <v>1</v>
      </c>
      <c r="AQ981" s="3">
        <v>1</v>
      </c>
      <c r="AR981" s="4" t="s">
        <v>363</v>
      </c>
      <c r="AS981" s="4" t="s">
        <v>364</v>
      </c>
      <c r="AT981" s="4" t="s">
        <v>362</v>
      </c>
      <c r="AU981" s="4" t="s">
        <v>362</v>
      </c>
      <c r="AV981" s="49"/>
      <c r="AW981" s="49"/>
      <c r="AX981" s="49"/>
      <c r="AY981" s="49"/>
      <c r="AZ981" s="49"/>
      <c r="BA981" s="49"/>
      <c r="BB981" s="49"/>
      <c r="BC981" s="49"/>
      <c r="BD981" s="49"/>
      <c r="BE981" s="49"/>
      <c r="BF981" s="49"/>
      <c r="BG981" s="49"/>
      <c r="BH981" s="49"/>
      <c r="BI981" s="49"/>
      <c r="BJ981" s="49"/>
      <c r="BK981" s="49"/>
      <c r="BL981" s="49"/>
      <c r="BM981" s="49"/>
      <c r="BN981" s="49"/>
      <c r="BO981" s="49"/>
      <c r="BP981" s="49"/>
      <c r="BQ981" s="49"/>
      <c r="BR981" s="49"/>
      <c r="BS981" s="49"/>
      <c r="BT981" s="49"/>
      <c r="BU981" s="49"/>
      <c r="BV981" s="49"/>
      <c r="BY981" s="67">
        <v>140000</v>
      </c>
    </row>
    <row r="982" spans="1:77" ht="15.75">
      <c r="A982" s="49" t="str">
        <f>B982&amp;COUNTIF($B$3:B982,B982)</f>
        <v>36C00114</v>
      </c>
      <c r="B982" s="3" t="s">
        <v>14163</v>
      </c>
      <c r="C982" s="4" t="s">
        <v>14164</v>
      </c>
      <c r="D982" s="4" t="s">
        <v>14165</v>
      </c>
      <c r="E982" s="4" t="s">
        <v>14405</v>
      </c>
      <c r="F982" s="4" t="s">
        <v>14167</v>
      </c>
      <c r="G982" s="4" t="s">
        <v>14168</v>
      </c>
      <c r="H982" s="3" t="s">
        <v>14406</v>
      </c>
      <c r="I982" s="4" t="s">
        <v>14407</v>
      </c>
      <c r="J982" s="4" t="s">
        <v>14408</v>
      </c>
      <c r="K982" s="5" t="s">
        <v>14409</v>
      </c>
      <c r="L982" s="6">
        <v>6</v>
      </c>
      <c r="M982" s="5" t="s">
        <v>129</v>
      </c>
      <c r="N982" s="88" t="s">
        <v>349</v>
      </c>
      <c r="O982" s="5" t="s">
        <v>152</v>
      </c>
      <c r="P982" s="88" t="s">
        <v>528</v>
      </c>
      <c r="Q982" s="5" t="s">
        <v>215</v>
      </c>
      <c r="R982" s="88">
        <v>4</v>
      </c>
      <c r="S982" s="4" t="s">
        <v>1022</v>
      </c>
      <c r="T982" s="66" t="str">
        <f t="shared" si="15"/>
        <v>4. Educación de calidad</v>
      </c>
      <c r="U982" s="88" t="s">
        <v>349</v>
      </c>
      <c r="V982" s="4" t="s">
        <v>350</v>
      </c>
      <c r="W982" s="88" t="s">
        <v>498</v>
      </c>
      <c r="X982" s="4" t="s">
        <v>693</v>
      </c>
      <c r="Y982" s="88" t="s">
        <v>349</v>
      </c>
      <c r="Z982" s="4" t="s">
        <v>5352</v>
      </c>
      <c r="AA982" s="52" t="s">
        <v>15482</v>
      </c>
      <c r="AB982" s="3" t="s">
        <v>14410</v>
      </c>
      <c r="AC982" s="4" t="s">
        <v>14411</v>
      </c>
      <c r="AD982" s="4" t="s">
        <v>14412</v>
      </c>
      <c r="AE982" s="4" t="s">
        <v>14413</v>
      </c>
      <c r="AF982" s="4" t="s">
        <v>14414</v>
      </c>
      <c r="AG982" s="4" t="s">
        <v>14415</v>
      </c>
      <c r="AH982" s="8">
        <v>1</v>
      </c>
      <c r="AI982" s="4" t="s">
        <v>14416</v>
      </c>
      <c r="AJ982" s="4" t="s">
        <v>14417</v>
      </c>
      <c r="AK982" s="4" t="s">
        <v>59</v>
      </c>
      <c r="AL982" s="4" t="s">
        <v>14418</v>
      </c>
      <c r="AM982" s="9">
        <v>0.2</v>
      </c>
      <c r="AN982" s="9">
        <v>0.45</v>
      </c>
      <c r="AO982" s="9">
        <v>0.75</v>
      </c>
      <c r="AP982" s="9">
        <v>1</v>
      </c>
      <c r="AQ982" s="3" t="s">
        <v>14419</v>
      </c>
      <c r="AR982" s="5" t="s">
        <v>14420</v>
      </c>
      <c r="AS982" s="5" t="s">
        <v>14421</v>
      </c>
      <c r="AT982" s="4" t="s">
        <v>14422</v>
      </c>
      <c r="AU982" s="4" t="s">
        <v>14423</v>
      </c>
      <c r="AV982" s="4" t="s">
        <v>14424</v>
      </c>
      <c r="AW982" s="4" t="s">
        <v>14422</v>
      </c>
      <c r="AX982" s="4" t="s">
        <v>14423</v>
      </c>
      <c r="AY982" s="4" t="s">
        <v>14425</v>
      </c>
      <c r="AZ982" s="4" t="s">
        <v>14422</v>
      </c>
      <c r="BA982" s="4" t="s">
        <v>14423</v>
      </c>
      <c r="BB982" s="4" t="s">
        <v>14426</v>
      </c>
      <c r="BC982" s="4" t="s">
        <v>14422</v>
      </c>
      <c r="BD982" s="4" t="s">
        <v>14423</v>
      </c>
      <c r="BE982" s="4" t="s">
        <v>229</v>
      </c>
      <c r="BF982" s="4" t="s">
        <v>14427</v>
      </c>
      <c r="BG982" s="4" t="s">
        <v>14428</v>
      </c>
      <c r="BH982" s="4" t="s">
        <v>229</v>
      </c>
      <c r="BI982" s="4" t="s">
        <v>14429</v>
      </c>
      <c r="BJ982" s="4" t="s">
        <v>14423</v>
      </c>
      <c r="BK982" s="4" t="s">
        <v>14426</v>
      </c>
      <c r="BL982" s="4" t="s">
        <v>14427</v>
      </c>
      <c r="BM982" s="4" t="s">
        <v>14430</v>
      </c>
      <c r="BN982" s="4" t="s">
        <v>229</v>
      </c>
      <c r="BO982" s="4" t="s">
        <v>229</v>
      </c>
      <c r="BP982" s="4" t="s">
        <v>229</v>
      </c>
      <c r="BQ982" s="4" t="s">
        <v>229</v>
      </c>
      <c r="BR982" s="4" t="s">
        <v>229</v>
      </c>
      <c r="BS982" s="4" t="s">
        <v>229</v>
      </c>
      <c r="BT982" s="4" t="s">
        <v>229</v>
      </c>
      <c r="BU982" s="4" t="s">
        <v>229</v>
      </c>
      <c r="BV982" s="4" t="s">
        <v>14431</v>
      </c>
      <c r="BX982" s="4" t="s">
        <v>122</v>
      </c>
      <c r="BY982" s="67">
        <v>118143994</v>
      </c>
    </row>
    <row r="983" spans="1:77" ht="15.75">
      <c r="A983" s="49" t="str">
        <f>B983&amp;COUNTIF($B$3:B983,B983)</f>
        <v>36C00115</v>
      </c>
      <c r="B983" s="3" t="s">
        <v>14163</v>
      </c>
      <c r="C983" s="4" t="s">
        <v>14164</v>
      </c>
      <c r="D983" s="4" t="s">
        <v>14165</v>
      </c>
      <c r="E983" s="4" t="s">
        <v>14432</v>
      </c>
      <c r="F983" s="4" t="s">
        <v>14167</v>
      </c>
      <c r="G983" s="4" t="s">
        <v>14168</v>
      </c>
      <c r="H983" s="3" t="s">
        <v>14433</v>
      </c>
      <c r="I983" s="4" t="s">
        <v>14434</v>
      </c>
      <c r="J983" s="4" t="s">
        <v>14435</v>
      </c>
      <c r="K983" s="5" t="s">
        <v>14436</v>
      </c>
      <c r="L983" s="6">
        <v>6</v>
      </c>
      <c r="M983" s="5" t="s">
        <v>129</v>
      </c>
      <c r="N983" s="88" t="s">
        <v>349</v>
      </c>
      <c r="O983" s="4" t="s">
        <v>152</v>
      </c>
      <c r="P983" s="88" t="s">
        <v>840</v>
      </c>
      <c r="Q983" s="4" t="s">
        <v>216</v>
      </c>
      <c r="R983" s="88">
        <v>4</v>
      </c>
      <c r="S983" s="4" t="s">
        <v>1022</v>
      </c>
      <c r="T983" s="66" t="str">
        <f t="shared" si="15"/>
        <v>4. Educación de calidad</v>
      </c>
      <c r="U983" s="88" t="s">
        <v>349</v>
      </c>
      <c r="V983" s="4" t="s">
        <v>350</v>
      </c>
      <c r="W983" s="88" t="s">
        <v>498</v>
      </c>
      <c r="X983" s="4" t="s">
        <v>693</v>
      </c>
      <c r="Y983" s="88" t="s">
        <v>349</v>
      </c>
      <c r="Z983" s="4" t="s">
        <v>5352</v>
      </c>
      <c r="AA983" s="52" t="s">
        <v>15482</v>
      </c>
      <c r="AB983" s="3" t="s">
        <v>14410</v>
      </c>
      <c r="AC983" s="4" t="s">
        <v>14411</v>
      </c>
      <c r="AD983" s="4" t="s">
        <v>14437</v>
      </c>
      <c r="AE983" s="4" t="s">
        <v>14438</v>
      </c>
      <c r="AF983" s="4" t="s">
        <v>14439</v>
      </c>
      <c r="AG983" s="4" t="s">
        <v>14440</v>
      </c>
      <c r="AH983" s="8">
        <v>1</v>
      </c>
      <c r="AI983" s="4" t="s">
        <v>14441</v>
      </c>
      <c r="AJ983" s="4" t="s">
        <v>14442</v>
      </c>
      <c r="AK983" s="4" t="s">
        <v>59</v>
      </c>
      <c r="AL983" s="4" t="s">
        <v>14443</v>
      </c>
      <c r="AM983" s="9">
        <v>0.2</v>
      </c>
      <c r="AN983" s="9">
        <v>0.33</v>
      </c>
      <c r="AO983" s="9">
        <v>0.6</v>
      </c>
      <c r="AP983" s="9">
        <v>1</v>
      </c>
      <c r="AQ983" s="3" t="s">
        <v>14444</v>
      </c>
      <c r="AR983" s="5" t="s">
        <v>14445</v>
      </c>
      <c r="AS983" s="5" t="s">
        <v>14446</v>
      </c>
      <c r="AT983" s="4" t="s">
        <v>14447</v>
      </c>
      <c r="AU983" s="4" t="s">
        <v>14431</v>
      </c>
      <c r="AV983" s="4" t="s">
        <v>14448</v>
      </c>
      <c r="AW983" s="4" t="s">
        <v>14447</v>
      </c>
      <c r="AX983" s="4" t="s">
        <v>14431</v>
      </c>
      <c r="AY983" s="4" t="s">
        <v>14449</v>
      </c>
      <c r="AZ983" s="4" t="s">
        <v>14447</v>
      </c>
      <c r="BA983" s="4" t="s">
        <v>14431</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14450</v>
      </c>
      <c r="BU983" s="4" t="s">
        <v>14447</v>
      </c>
      <c r="BV983" s="4" t="s">
        <v>229</v>
      </c>
      <c r="BX983" t="s">
        <v>122</v>
      </c>
      <c r="BY983" s="67">
        <v>30000</v>
      </c>
    </row>
    <row r="984" spans="1:77" ht="15.75">
      <c r="A984" s="49" t="str">
        <f>B984&amp;COUNTIF($B$3:B984,B984)</f>
        <v>36C00116</v>
      </c>
      <c r="B984" s="3" t="s">
        <v>14163</v>
      </c>
      <c r="C984" s="4" t="s">
        <v>14164</v>
      </c>
      <c r="D984" s="4" t="s">
        <v>14165</v>
      </c>
      <c r="E984" s="4" t="s">
        <v>14405</v>
      </c>
      <c r="F984" s="4" t="s">
        <v>14167</v>
      </c>
      <c r="G984" s="4" t="s">
        <v>14168</v>
      </c>
      <c r="H984" s="3" t="s">
        <v>14451</v>
      </c>
      <c r="I984" s="4" t="s">
        <v>14452</v>
      </c>
      <c r="J984" s="4" t="s">
        <v>14453</v>
      </c>
      <c r="K984" s="5" t="s">
        <v>14454</v>
      </c>
      <c r="L984" s="6">
        <v>6</v>
      </c>
      <c r="M984" s="5" t="s">
        <v>129</v>
      </c>
      <c r="N984" s="88" t="s">
        <v>349</v>
      </c>
      <c r="O984" s="5" t="s">
        <v>152</v>
      </c>
      <c r="P984" s="88" t="s">
        <v>840</v>
      </c>
      <c r="Q984" s="5" t="s">
        <v>216</v>
      </c>
      <c r="R984" s="88">
        <v>4</v>
      </c>
      <c r="S984" s="4" t="s">
        <v>1022</v>
      </c>
      <c r="T984" s="66" t="str">
        <f t="shared" si="15"/>
        <v>4. Educación de calidad</v>
      </c>
      <c r="U984" s="88" t="s">
        <v>349</v>
      </c>
      <c r="V984" s="4" t="s">
        <v>350</v>
      </c>
      <c r="W984" s="88" t="s">
        <v>498</v>
      </c>
      <c r="X984" s="4" t="s">
        <v>693</v>
      </c>
      <c r="Y984" s="88" t="s">
        <v>349</v>
      </c>
      <c r="Z984" s="4" t="s">
        <v>5352</v>
      </c>
      <c r="AA984" s="52" t="s">
        <v>15482</v>
      </c>
      <c r="AB984" s="3" t="s">
        <v>14410</v>
      </c>
      <c r="AC984" s="4" t="s">
        <v>14411</v>
      </c>
      <c r="AD984" s="4" t="s">
        <v>14455</v>
      </c>
      <c r="AE984" s="4" t="s">
        <v>14456</v>
      </c>
      <c r="AF984" s="4" t="s">
        <v>14457</v>
      </c>
      <c r="AG984" s="4" t="s">
        <v>14458</v>
      </c>
      <c r="AH984" s="8">
        <v>1</v>
      </c>
      <c r="AI984" s="4" t="s">
        <v>14459</v>
      </c>
      <c r="AJ984" s="4" t="s">
        <v>14460</v>
      </c>
      <c r="AK984" s="4" t="s">
        <v>59</v>
      </c>
      <c r="AL984" s="4" t="s">
        <v>14461</v>
      </c>
      <c r="AM984" s="9">
        <v>0.5</v>
      </c>
      <c r="AN984" s="9">
        <v>0.66</v>
      </c>
      <c r="AO984" s="9">
        <v>1</v>
      </c>
      <c r="AP984" s="9">
        <v>1</v>
      </c>
      <c r="AQ984" s="3" t="s">
        <v>14462</v>
      </c>
      <c r="AR984" s="5" t="s">
        <v>14463</v>
      </c>
      <c r="AS984" s="5" t="s">
        <v>14464</v>
      </c>
      <c r="AT984" s="4" t="s">
        <v>14465</v>
      </c>
      <c r="AU984" s="4" t="s">
        <v>1575</v>
      </c>
      <c r="AV984" s="4" t="s">
        <v>14466</v>
      </c>
      <c r="AW984" s="4" t="s">
        <v>14465</v>
      </c>
      <c r="AX984" s="4" t="s">
        <v>1575</v>
      </c>
      <c r="AY984" s="4" t="s">
        <v>14467</v>
      </c>
      <c r="AZ984" s="4" t="s">
        <v>14465</v>
      </c>
      <c r="BA984" s="4" t="s">
        <v>1575</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7">
        <v>320973478.79999995</v>
      </c>
    </row>
    <row r="985" spans="1:77" ht="15.75">
      <c r="A985" s="49" t="str">
        <f>B985&amp;COUNTIF($B$3:B985,B985)</f>
        <v>36C00117</v>
      </c>
      <c r="B985" s="3" t="s">
        <v>14163</v>
      </c>
      <c r="C985" s="4" t="s">
        <v>14164</v>
      </c>
      <c r="D985" s="4" t="s">
        <v>14165</v>
      </c>
      <c r="E985" s="4" t="s">
        <v>14386</v>
      </c>
      <c r="F985" s="4" t="s">
        <v>14167</v>
      </c>
      <c r="G985" s="4" t="s">
        <v>14168</v>
      </c>
      <c r="H985" s="3" t="s">
        <v>14387</v>
      </c>
      <c r="I985" s="4" t="s">
        <v>14388</v>
      </c>
      <c r="J985" s="4" t="s">
        <v>14389</v>
      </c>
      <c r="K985" s="5" t="s">
        <v>14390</v>
      </c>
      <c r="L985" s="6">
        <v>6</v>
      </c>
      <c r="M985" s="5" t="s">
        <v>129</v>
      </c>
      <c r="N985" s="88">
        <v>2</v>
      </c>
      <c r="O985" s="4" t="s">
        <v>152</v>
      </c>
      <c r="P985" s="88">
        <v>2</v>
      </c>
      <c r="Q985" s="4" t="s">
        <v>214</v>
      </c>
      <c r="R985" s="88">
        <v>4</v>
      </c>
      <c r="S985" s="4" t="s">
        <v>1022</v>
      </c>
      <c r="T985" s="66" t="str">
        <f t="shared" si="15"/>
        <v>4. Educación de calidad</v>
      </c>
      <c r="U985" s="88" t="s">
        <v>528</v>
      </c>
      <c r="V985" s="4" t="s">
        <v>578</v>
      </c>
      <c r="W985" s="88" t="s">
        <v>353</v>
      </c>
      <c r="X985" s="4" t="s">
        <v>14265</v>
      </c>
      <c r="Y985" s="88" t="s">
        <v>840</v>
      </c>
      <c r="Z985" s="4" t="s">
        <v>14266</v>
      </c>
      <c r="AA985" s="52" t="s">
        <v>15506</v>
      </c>
      <c r="AB985" s="3" t="s">
        <v>14267</v>
      </c>
      <c r="AC985" s="4" t="s">
        <v>14268</v>
      </c>
      <c r="AD985" s="4" t="s">
        <v>14391</v>
      </c>
      <c r="AE985" s="4" t="s">
        <v>14392</v>
      </c>
      <c r="AF985" s="4" t="s">
        <v>14393</v>
      </c>
      <c r="AG985" s="4" t="s">
        <v>14394</v>
      </c>
      <c r="AH985" s="8">
        <v>1</v>
      </c>
      <c r="AI985" s="4" t="s">
        <v>14395</v>
      </c>
      <c r="AJ985" s="4" t="s">
        <v>14396</v>
      </c>
      <c r="AK985" s="4" t="s">
        <v>59</v>
      </c>
      <c r="AL985" s="4" t="s">
        <v>14397</v>
      </c>
      <c r="AM985" s="9">
        <v>0.15</v>
      </c>
      <c r="AN985" s="9">
        <v>0.3</v>
      </c>
      <c r="AO985" s="9">
        <v>0.35</v>
      </c>
      <c r="AP985" s="9">
        <v>1</v>
      </c>
      <c r="AQ985" s="3" t="s">
        <v>14398</v>
      </c>
      <c r="AR985" s="5" t="s">
        <v>14399</v>
      </c>
      <c r="AS985" s="5" t="s">
        <v>14400</v>
      </c>
      <c r="AT985" s="4" t="s">
        <v>14401</v>
      </c>
      <c r="AU985" s="4" t="s">
        <v>14280</v>
      </c>
      <c r="AV985" s="4" t="s">
        <v>14402</v>
      </c>
      <c r="AW985" s="4" t="s">
        <v>14401</v>
      </c>
      <c r="AX985" s="4" t="s">
        <v>14280</v>
      </c>
      <c r="AY985" s="4" t="s">
        <v>14403</v>
      </c>
      <c r="AZ985" s="4" t="s">
        <v>14401</v>
      </c>
      <c r="BA985" s="4" t="s">
        <v>14280</v>
      </c>
      <c r="BB985" s="4" t="s">
        <v>14404</v>
      </c>
      <c r="BC985" s="4" t="s">
        <v>14401</v>
      </c>
      <c r="BD985" s="4" t="s">
        <v>14280</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X985" t="s">
        <v>122</v>
      </c>
      <c r="BY985" s="67">
        <v>50000</v>
      </c>
    </row>
    <row r="986" spans="1:77" ht="15.75" hidden="1">
      <c r="A986" s="49" t="str">
        <f>B986&amp;COUNTIF($B$3:B986,B986)</f>
        <v>36CD011</v>
      </c>
      <c r="B986" s="3" t="s">
        <v>14469</v>
      </c>
      <c r="C986" s="4" t="s">
        <v>14470</v>
      </c>
      <c r="D986" s="4" t="s">
        <v>14471</v>
      </c>
      <c r="E986" s="4" t="s">
        <v>14472</v>
      </c>
      <c r="F986" s="4" t="s">
        <v>14473</v>
      </c>
      <c r="G986" s="4" t="s">
        <v>14474</v>
      </c>
      <c r="H986" s="3" t="s">
        <v>14489</v>
      </c>
      <c r="I986" s="4" t="s">
        <v>14490</v>
      </c>
      <c r="J986" s="4" t="s">
        <v>14491</v>
      </c>
      <c r="K986" s="5" t="s">
        <v>14492</v>
      </c>
      <c r="L986" s="6">
        <v>6</v>
      </c>
      <c r="M986" s="5" t="s">
        <v>129</v>
      </c>
      <c r="N986" s="88" t="s">
        <v>349</v>
      </c>
      <c r="O986" s="5" t="s">
        <v>152</v>
      </c>
      <c r="P986" s="88" t="s">
        <v>349</v>
      </c>
      <c r="Q986" s="5" t="s">
        <v>214</v>
      </c>
      <c r="R986" s="88">
        <v>4</v>
      </c>
      <c r="S986" s="4" t="s">
        <v>1022</v>
      </c>
      <c r="T986" s="66" t="str">
        <f t="shared" si="15"/>
        <v>4. Educación de calidad</v>
      </c>
      <c r="U986" s="88" t="s">
        <v>349</v>
      </c>
      <c r="V986" s="4" t="s">
        <v>350</v>
      </c>
      <c r="W986" s="88" t="s">
        <v>498</v>
      </c>
      <c r="X986" s="4" t="s">
        <v>693</v>
      </c>
      <c r="Y986" s="88" t="s">
        <v>528</v>
      </c>
      <c r="Z986" s="4" t="s">
        <v>694</v>
      </c>
      <c r="AA986" s="52" t="s">
        <v>15457</v>
      </c>
      <c r="AB986" s="3" t="s">
        <v>14230</v>
      </c>
      <c r="AC986" s="4" t="s">
        <v>14231</v>
      </c>
      <c r="AD986" s="4" t="s">
        <v>14493</v>
      </c>
      <c r="AE986" s="4" t="s">
        <v>14494</v>
      </c>
      <c r="AF986" s="4" t="s">
        <v>14495</v>
      </c>
      <c r="AG986" s="4" t="s">
        <v>14496</v>
      </c>
      <c r="AH986" s="8">
        <v>1</v>
      </c>
      <c r="AI986" s="4" t="s">
        <v>14497</v>
      </c>
      <c r="AJ986" s="4" t="s">
        <v>14498</v>
      </c>
      <c r="AK986" s="4" t="s">
        <v>59</v>
      </c>
      <c r="AL986" s="4" t="s">
        <v>14499</v>
      </c>
      <c r="AM986" s="9">
        <v>0.1</v>
      </c>
      <c r="AN986" s="9">
        <v>0.25</v>
      </c>
      <c r="AO986" s="9">
        <v>0.5</v>
      </c>
      <c r="AP986" s="9">
        <v>1</v>
      </c>
      <c r="AQ986" s="6">
        <v>1</v>
      </c>
      <c r="AR986" s="5" t="s">
        <v>14500</v>
      </c>
      <c r="AS986" s="5" t="s">
        <v>14501</v>
      </c>
      <c r="AT986" s="4" t="s">
        <v>14502</v>
      </c>
      <c r="AU986" s="4" t="s">
        <v>14488</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13557</v>
      </c>
      <c r="BY986" s="67">
        <v>36121616</v>
      </c>
    </row>
    <row r="987" spans="1:77" ht="15.75" hidden="1">
      <c r="A987" s="49" t="str">
        <f>B987&amp;COUNTIF($B$3:B987,B987)</f>
        <v>36CD012</v>
      </c>
      <c r="B987" s="3" t="s">
        <v>14469</v>
      </c>
      <c r="C987" s="4" t="s">
        <v>14470</v>
      </c>
      <c r="D987" s="4" t="s">
        <v>14471</v>
      </c>
      <c r="E987" s="4" t="s">
        <v>14472</v>
      </c>
      <c r="F987" s="4" t="s">
        <v>14473</v>
      </c>
      <c r="G987" s="4" t="s">
        <v>14474</v>
      </c>
      <c r="H987" s="3" t="s">
        <v>14</v>
      </c>
      <c r="I987" s="4" t="s">
        <v>16</v>
      </c>
      <c r="J987" s="4" t="s">
        <v>14475</v>
      </c>
      <c r="K987" s="5" t="s">
        <v>14476</v>
      </c>
      <c r="L987" s="6">
        <v>6</v>
      </c>
      <c r="M987" s="5" t="s">
        <v>129</v>
      </c>
      <c r="N987" s="88" t="s">
        <v>349</v>
      </c>
      <c r="O987" s="5" t="s">
        <v>152</v>
      </c>
      <c r="P987" s="88" t="s">
        <v>349</v>
      </c>
      <c r="Q987" s="5" t="s">
        <v>214</v>
      </c>
      <c r="R987" s="88" t="s">
        <v>840</v>
      </c>
      <c r="S987" s="4" t="s">
        <v>1022</v>
      </c>
      <c r="T987" s="66" t="str">
        <f t="shared" si="15"/>
        <v>4. Educación de calidad</v>
      </c>
      <c r="U987" s="88" t="s">
        <v>349</v>
      </c>
      <c r="V987" s="4" t="s">
        <v>350</v>
      </c>
      <c r="W987" s="88" t="s">
        <v>498</v>
      </c>
      <c r="X987" s="4" t="s">
        <v>693</v>
      </c>
      <c r="Y987" s="88" t="s">
        <v>528</v>
      </c>
      <c r="Z987" s="4" t="s">
        <v>694</v>
      </c>
      <c r="AA987" s="52" t="s">
        <v>15457</v>
      </c>
      <c r="AB987" s="3" t="s">
        <v>42</v>
      </c>
      <c r="AC987" s="4" t="s">
        <v>44</v>
      </c>
      <c r="AD987" s="4" t="s">
        <v>14477</v>
      </c>
      <c r="AE987" s="4" t="s">
        <v>14478</v>
      </c>
      <c r="AF987" s="4" t="s">
        <v>14479</v>
      </c>
      <c r="AG987" s="4" t="s">
        <v>14480</v>
      </c>
      <c r="AH987" s="3">
        <v>194</v>
      </c>
      <c r="AI987" s="4" t="s">
        <v>14481</v>
      </c>
      <c r="AJ987" s="4" t="s">
        <v>14482</v>
      </c>
      <c r="AK987" s="4" t="s">
        <v>403</v>
      </c>
      <c r="AL987" s="4" t="s">
        <v>14483</v>
      </c>
      <c r="AM987" s="3">
        <v>134</v>
      </c>
      <c r="AN987" s="3">
        <v>154</v>
      </c>
      <c r="AO987" s="3">
        <v>194</v>
      </c>
      <c r="AP987" s="3">
        <v>194</v>
      </c>
      <c r="AQ987" s="3" t="s">
        <v>14484</v>
      </c>
      <c r="AR987" s="5" t="s">
        <v>14485</v>
      </c>
      <c r="AS987" s="5" t="s">
        <v>14486</v>
      </c>
      <c r="AT987" s="4" t="s">
        <v>14487</v>
      </c>
      <c r="AU987" s="4" t="s">
        <v>14488</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7">
        <v>18562001.459999997</v>
      </c>
    </row>
    <row r="988" spans="1:77" ht="15.75" hidden="1">
      <c r="A988" s="49" t="str">
        <f>B988&amp;COUNTIF($B$3:B988,B988)</f>
        <v>36CDES1</v>
      </c>
      <c r="B988" s="3" t="s">
        <v>14503</v>
      </c>
      <c r="C988" s="4" t="s">
        <v>14504</v>
      </c>
      <c r="D988" s="4" t="s">
        <v>14505</v>
      </c>
      <c r="E988" s="4" t="s">
        <v>14506</v>
      </c>
      <c r="F988" s="4" t="s">
        <v>14507</v>
      </c>
      <c r="G988" s="4" t="s">
        <v>14508</v>
      </c>
      <c r="H988" s="3" t="s">
        <v>14226</v>
      </c>
      <c r="I988" s="4" t="s">
        <v>14227</v>
      </c>
      <c r="J988" s="4" t="s">
        <v>14509</v>
      </c>
      <c r="K988" s="5" t="s">
        <v>14510</v>
      </c>
      <c r="L988" s="6">
        <v>6</v>
      </c>
      <c r="M988" s="5" t="s">
        <v>129</v>
      </c>
      <c r="N988" s="88" t="s">
        <v>349</v>
      </c>
      <c r="O988" s="4" t="s">
        <v>152</v>
      </c>
      <c r="P988" s="88" t="s">
        <v>349</v>
      </c>
      <c r="Q988" s="4" t="s">
        <v>214</v>
      </c>
      <c r="R988" s="88">
        <v>4</v>
      </c>
      <c r="S988" s="4" t="s">
        <v>1022</v>
      </c>
      <c r="T988" s="66" t="str">
        <f t="shared" si="15"/>
        <v>4. Educación de calidad</v>
      </c>
      <c r="U988" s="88" t="s">
        <v>349</v>
      </c>
      <c r="V988" s="4" t="s">
        <v>350</v>
      </c>
      <c r="W988" s="88" t="s">
        <v>498</v>
      </c>
      <c r="X988" s="4" t="s">
        <v>693</v>
      </c>
      <c r="Y988" s="88" t="s">
        <v>528</v>
      </c>
      <c r="Z988" s="4" t="s">
        <v>694</v>
      </c>
      <c r="AA988" s="52" t="s">
        <v>15457</v>
      </c>
      <c r="AB988" s="3" t="s">
        <v>14230</v>
      </c>
      <c r="AC988" s="4" t="s">
        <v>14231</v>
      </c>
      <c r="AD988" s="4" t="s">
        <v>14511</v>
      </c>
      <c r="AE988" s="4" t="s">
        <v>14512</v>
      </c>
      <c r="AF988" s="4" t="s">
        <v>14513</v>
      </c>
      <c r="AG988" s="4" t="s">
        <v>14514</v>
      </c>
      <c r="AH988" s="8">
        <v>1</v>
      </c>
      <c r="AI988" s="4" t="s">
        <v>14515</v>
      </c>
      <c r="AJ988" s="4" t="s">
        <v>14516</v>
      </c>
      <c r="AK988" s="4" t="s">
        <v>59</v>
      </c>
      <c r="AL988" s="4" t="s">
        <v>14517</v>
      </c>
      <c r="AM988" s="9">
        <v>0.3</v>
      </c>
      <c r="AN988" s="9">
        <v>0.6</v>
      </c>
      <c r="AO988" s="9">
        <v>0.8</v>
      </c>
      <c r="AP988" s="9">
        <v>1</v>
      </c>
      <c r="AQ988" s="3" t="s">
        <v>14518</v>
      </c>
      <c r="AR988" s="5" t="s">
        <v>14519</v>
      </c>
      <c r="AS988" s="5" t="s">
        <v>14520</v>
      </c>
      <c r="AT988" s="4" t="s">
        <v>14521</v>
      </c>
      <c r="AU988" s="4" t="s">
        <v>14522</v>
      </c>
      <c r="AV988" s="4" t="s">
        <v>14523</v>
      </c>
      <c r="AW988" s="4" t="s">
        <v>14524</v>
      </c>
      <c r="AX988" s="4" t="s">
        <v>14525</v>
      </c>
      <c r="AY988" s="4" t="s">
        <v>14526</v>
      </c>
      <c r="AZ988" s="4" t="s">
        <v>14524</v>
      </c>
      <c r="BA988" s="4" t="s">
        <v>14525</v>
      </c>
      <c r="BB988" s="4" t="s">
        <v>14527</v>
      </c>
      <c r="BC988" s="4" t="s">
        <v>14524</v>
      </c>
      <c r="BD988" s="4" t="s">
        <v>14525</v>
      </c>
      <c r="BE988" s="4" t="s">
        <v>14528</v>
      </c>
      <c r="BF988" s="4" t="s">
        <v>14524</v>
      </c>
      <c r="BG988" s="4" t="s">
        <v>14525</v>
      </c>
      <c r="BH988" s="4" t="s">
        <v>14529</v>
      </c>
      <c r="BI988" s="4" t="s">
        <v>14530</v>
      </c>
      <c r="BJ988" s="4" t="s">
        <v>14531</v>
      </c>
      <c r="BK988" s="4" t="s">
        <v>14532</v>
      </c>
      <c r="BL988" s="4" t="s">
        <v>14533</v>
      </c>
      <c r="BM988" s="4" t="s">
        <v>14534</v>
      </c>
      <c r="BN988" s="4" t="s">
        <v>14535</v>
      </c>
      <c r="BO988" s="4" t="s">
        <v>14533</v>
      </c>
      <c r="BP988" s="4" t="s">
        <v>14534</v>
      </c>
      <c r="BQ988" s="4" t="s">
        <v>14536</v>
      </c>
      <c r="BR988" s="4" t="s">
        <v>14533</v>
      </c>
      <c r="BS988" s="4" t="s">
        <v>14534</v>
      </c>
      <c r="BT988" s="4" t="s">
        <v>14537</v>
      </c>
      <c r="BU988" s="4" t="s">
        <v>13556</v>
      </c>
      <c r="BV988" s="4" t="s">
        <v>229</v>
      </c>
      <c r="BW988" t="s">
        <v>14538</v>
      </c>
      <c r="BY988" s="67">
        <v>3570000</v>
      </c>
    </row>
    <row r="989" spans="1:77" ht="15.75" hidden="1">
      <c r="A989" s="49" t="str">
        <f>B989&amp;COUNTIF($B$3:B989,B989)</f>
        <v>36CDES2</v>
      </c>
      <c r="B989" s="3" t="s">
        <v>14503</v>
      </c>
      <c r="C989" s="4" t="s">
        <v>14504</v>
      </c>
      <c r="D989" s="4" t="s">
        <v>14505</v>
      </c>
      <c r="E989" s="4" t="s">
        <v>14506</v>
      </c>
      <c r="F989" s="4" t="s">
        <v>14507</v>
      </c>
      <c r="G989" s="4" t="s">
        <v>14508</v>
      </c>
      <c r="H989" s="3" t="s">
        <v>14539</v>
      </c>
      <c r="I989" s="4" t="s">
        <v>14540</v>
      </c>
      <c r="J989" s="4" t="s">
        <v>14541</v>
      </c>
      <c r="K989" s="5" t="s">
        <v>14542</v>
      </c>
      <c r="L989" s="6">
        <v>6</v>
      </c>
      <c r="M989" s="5" t="s">
        <v>129</v>
      </c>
      <c r="N989" s="88" t="s">
        <v>349</v>
      </c>
      <c r="O989" s="5" t="s">
        <v>152</v>
      </c>
      <c r="P989" s="88" t="s">
        <v>349</v>
      </c>
      <c r="Q989" s="5" t="s">
        <v>214</v>
      </c>
      <c r="R989" s="88">
        <v>4</v>
      </c>
      <c r="S989" s="4" t="s">
        <v>1022</v>
      </c>
      <c r="T989" s="66" t="str">
        <f t="shared" si="15"/>
        <v>4. Educación de calidad</v>
      </c>
      <c r="U989" s="88" t="s">
        <v>349</v>
      </c>
      <c r="V989" s="4" t="s">
        <v>350</v>
      </c>
      <c r="W989" s="88" t="s">
        <v>498</v>
      </c>
      <c r="X989" s="4" t="s">
        <v>693</v>
      </c>
      <c r="Y989" s="88" t="s">
        <v>840</v>
      </c>
      <c r="Z989" s="4" t="s">
        <v>14543</v>
      </c>
      <c r="AA989" s="52" t="s">
        <v>15507</v>
      </c>
      <c r="AB989" s="3" t="s">
        <v>14544</v>
      </c>
      <c r="AC989" s="4" t="s">
        <v>14545</v>
      </c>
      <c r="AD989" s="4" t="s">
        <v>14546</v>
      </c>
      <c r="AE989" s="4" t="s">
        <v>14547</v>
      </c>
      <c r="AF989" s="4" t="s">
        <v>14548</v>
      </c>
      <c r="AG989" s="4" t="s">
        <v>14549</v>
      </c>
      <c r="AH989" s="8">
        <v>1</v>
      </c>
      <c r="AI989" s="4" t="s">
        <v>14550</v>
      </c>
      <c r="AJ989" s="4" t="s">
        <v>14551</v>
      </c>
      <c r="AK989" s="4" t="s">
        <v>59</v>
      </c>
      <c r="AL989" s="4" t="s">
        <v>14552</v>
      </c>
      <c r="AM989" s="9">
        <v>0.1</v>
      </c>
      <c r="AN989" s="9">
        <v>0.2</v>
      </c>
      <c r="AO989" s="9">
        <v>0.5</v>
      </c>
      <c r="AP989" s="9">
        <v>1</v>
      </c>
      <c r="AQ989" s="3" t="s">
        <v>14553</v>
      </c>
      <c r="AR989" s="5" t="s">
        <v>14554</v>
      </c>
      <c r="AS989" s="5" t="s">
        <v>14555</v>
      </c>
      <c r="AT989" s="4" t="s">
        <v>14556</v>
      </c>
      <c r="AU989" s="4" t="s">
        <v>14557</v>
      </c>
      <c r="AV989" s="4" t="s">
        <v>14558</v>
      </c>
      <c r="AW989" s="4" t="s">
        <v>14556</v>
      </c>
      <c r="AX989" s="4" t="s">
        <v>14557</v>
      </c>
      <c r="AY989" s="4" t="s">
        <v>14559</v>
      </c>
      <c r="AZ989" s="4" t="s">
        <v>14556</v>
      </c>
      <c r="BA989" s="4" t="s">
        <v>14557</v>
      </c>
      <c r="BB989" s="4" t="s">
        <v>14560</v>
      </c>
      <c r="BC989" s="4" t="s">
        <v>14556</v>
      </c>
      <c r="BD989" s="4" t="s">
        <v>14557</v>
      </c>
      <c r="BE989" s="4" t="s">
        <v>14561</v>
      </c>
      <c r="BF989" s="4" t="s">
        <v>14556</v>
      </c>
      <c r="BG989" s="4" t="s">
        <v>14557</v>
      </c>
      <c r="BH989" s="4" t="s">
        <v>14562</v>
      </c>
      <c r="BI989" s="4" t="s">
        <v>14563</v>
      </c>
      <c r="BJ989" s="4" t="s">
        <v>14564</v>
      </c>
      <c r="BK989" s="4" t="s">
        <v>14565</v>
      </c>
      <c r="BL989" s="4" t="s">
        <v>14563</v>
      </c>
      <c r="BM989" s="4" t="s">
        <v>14564</v>
      </c>
      <c r="BN989" s="4" t="s">
        <v>14566</v>
      </c>
      <c r="BO989" s="4" t="s">
        <v>14563</v>
      </c>
      <c r="BP989" s="4" t="s">
        <v>14564</v>
      </c>
      <c r="BQ989" s="4" t="s">
        <v>229</v>
      </c>
      <c r="BR989" s="4" t="s">
        <v>229</v>
      </c>
      <c r="BS989" s="4" t="s">
        <v>229</v>
      </c>
      <c r="BT989" s="4" t="s">
        <v>229</v>
      </c>
      <c r="BU989" s="4" t="s">
        <v>229</v>
      </c>
      <c r="BV989" s="4" t="s">
        <v>229</v>
      </c>
      <c r="BY989" s="67">
        <v>350000</v>
      </c>
    </row>
    <row r="990" spans="1:77" ht="15.75" hidden="1">
      <c r="A990" s="49" t="str">
        <f>B990&amp;COUNTIF($B$3:B990,B990)</f>
        <v>36CDES3</v>
      </c>
      <c r="B990" s="3" t="s">
        <v>14503</v>
      </c>
      <c r="C990" s="4" t="s">
        <v>14504</v>
      </c>
      <c r="D990" s="4" t="s">
        <v>14505</v>
      </c>
      <c r="E990" s="4" t="s">
        <v>14506</v>
      </c>
      <c r="F990" s="4" t="s">
        <v>14507</v>
      </c>
      <c r="G990" s="4" t="s">
        <v>14508</v>
      </c>
      <c r="H990" s="3" t="s">
        <v>14</v>
      </c>
      <c r="I990" s="4" t="s">
        <v>16</v>
      </c>
      <c r="J990" s="4" t="s">
        <v>14567</v>
      </c>
      <c r="K990" s="5" t="s">
        <v>14568</v>
      </c>
      <c r="L990" s="6">
        <v>6</v>
      </c>
      <c r="M990" s="5" t="s">
        <v>129</v>
      </c>
      <c r="N990" s="88" t="s">
        <v>528</v>
      </c>
      <c r="O990" s="4" t="s">
        <v>153</v>
      </c>
      <c r="P990" s="88" t="s">
        <v>349</v>
      </c>
      <c r="Q990" s="4" t="s">
        <v>218</v>
      </c>
      <c r="R990" s="88" t="s">
        <v>840</v>
      </c>
      <c r="S990" s="4" t="s">
        <v>1022</v>
      </c>
      <c r="T990" s="66" t="str">
        <f t="shared" si="15"/>
        <v>4. Educación de calidad</v>
      </c>
      <c r="U990" s="88" t="s">
        <v>349</v>
      </c>
      <c r="V990" s="4" t="s">
        <v>350</v>
      </c>
      <c r="W990" s="88" t="s">
        <v>498</v>
      </c>
      <c r="X990" s="4" t="s">
        <v>693</v>
      </c>
      <c r="Y990" s="88" t="s">
        <v>528</v>
      </c>
      <c r="Z990" s="4" t="s">
        <v>694</v>
      </c>
      <c r="AA990" s="52" t="s">
        <v>15457</v>
      </c>
      <c r="AB990" s="3" t="s">
        <v>42</v>
      </c>
      <c r="AC990" s="4" t="s">
        <v>44</v>
      </c>
      <c r="AD990" s="4" t="s">
        <v>14569</v>
      </c>
      <c r="AE990" s="4" t="s">
        <v>14570</v>
      </c>
      <c r="AF990" s="4" t="s">
        <v>14571</v>
      </c>
      <c r="AG990" s="4" t="s">
        <v>14572</v>
      </c>
      <c r="AH990" s="3">
        <v>200</v>
      </c>
      <c r="AI990" s="4" t="s">
        <v>14573</v>
      </c>
      <c r="AJ990" s="4" t="s">
        <v>14574</v>
      </c>
      <c r="AK990" s="4" t="s">
        <v>403</v>
      </c>
      <c r="AL990" s="4" t="s">
        <v>14575</v>
      </c>
      <c r="AM990" s="6">
        <v>50</v>
      </c>
      <c r="AN990" s="3">
        <v>100</v>
      </c>
      <c r="AO990" s="6">
        <v>150</v>
      </c>
      <c r="AP990" s="6">
        <v>200</v>
      </c>
      <c r="AQ990" s="3" t="s">
        <v>14576</v>
      </c>
      <c r="AR990" s="5" t="s">
        <v>14577</v>
      </c>
      <c r="AS990" s="5" t="s">
        <v>14578</v>
      </c>
      <c r="AT990" s="4" t="s">
        <v>14579</v>
      </c>
      <c r="AU990" s="4" t="s">
        <v>13850</v>
      </c>
      <c r="AV990" s="4" t="s">
        <v>14580</v>
      </c>
      <c r="AW990" s="4" t="s">
        <v>14579</v>
      </c>
      <c r="AX990" s="4" t="s">
        <v>13850</v>
      </c>
      <c r="AY990" s="4" t="s">
        <v>14581</v>
      </c>
      <c r="AZ990" s="4" t="s">
        <v>14579</v>
      </c>
      <c r="BA990" s="4" t="s">
        <v>13850</v>
      </c>
      <c r="BB990" s="4" t="s">
        <v>14582</v>
      </c>
      <c r="BC990" s="4" t="s">
        <v>14579</v>
      </c>
      <c r="BD990" s="4" t="s">
        <v>13850</v>
      </c>
      <c r="BE990" s="4" t="s">
        <v>14583</v>
      </c>
      <c r="BF990" s="4" t="s">
        <v>14579</v>
      </c>
      <c r="BG990" s="4" t="s">
        <v>13850</v>
      </c>
      <c r="BH990" s="4" t="s">
        <v>14584</v>
      </c>
      <c r="BI990" s="4" t="s">
        <v>14579</v>
      </c>
      <c r="BJ990" s="4" t="s">
        <v>13850</v>
      </c>
      <c r="BK990" s="4" t="s">
        <v>14585</v>
      </c>
      <c r="BL990" s="4" t="s">
        <v>14579</v>
      </c>
      <c r="BM990" s="4" t="s">
        <v>13850</v>
      </c>
      <c r="BN990" s="4" t="s">
        <v>14586</v>
      </c>
      <c r="BO990" s="4" t="s">
        <v>14579</v>
      </c>
      <c r="BP990" s="4" t="s">
        <v>13850</v>
      </c>
      <c r="BQ990" s="4" t="s">
        <v>14587</v>
      </c>
      <c r="BR990" s="4" t="s">
        <v>14579</v>
      </c>
      <c r="BS990" s="4" t="s">
        <v>13850</v>
      </c>
      <c r="BT990" s="4" t="s">
        <v>229</v>
      </c>
      <c r="BU990" s="4" t="s">
        <v>229</v>
      </c>
      <c r="BV990" s="4" t="s">
        <v>229</v>
      </c>
      <c r="BY990" s="67">
        <v>132752200.09</v>
      </c>
    </row>
    <row r="991" spans="1:77" ht="15.75" hidden="1">
      <c r="A991" s="49" t="str">
        <f>B991&amp;COUNTIF($B$3:B991,B991)</f>
        <v>36CDES4</v>
      </c>
      <c r="B991" s="3" t="s">
        <v>14503</v>
      </c>
      <c r="C991" s="4" t="s">
        <v>14504</v>
      </c>
      <c r="D991" s="4" t="s">
        <v>14505</v>
      </c>
      <c r="E991" s="4" t="s">
        <v>14506</v>
      </c>
      <c r="F991" s="4" t="s">
        <v>14507</v>
      </c>
      <c r="G991" s="4" t="s">
        <v>14508</v>
      </c>
      <c r="H991" s="3" t="s">
        <v>231</v>
      </c>
      <c r="I991" s="4" t="s">
        <v>232</v>
      </c>
      <c r="J991" s="4" t="s">
        <v>14588</v>
      </c>
      <c r="K991" s="5" t="s">
        <v>14589</v>
      </c>
      <c r="L991" s="6">
        <v>6</v>
      </c>
      <c r="M991" s="5" t="s">
        <v>129</v>
      </c>
      <c r="N991" s="88" t="s">
        <v>498</v>
      </c>
      <c r="O991" s="5" t="s">
        <v>155</v>
      </c>
      <c r="P991" s="88" t="s">
        <v>497</v>
      </c>
      <c r="Q991" s="5" t="s">
        <v>221</v>
      </c>
      <c r="R991" s="88">
        <v>16</v>
      </c>
      <c r="S991" s="4" t="s">
        <v>31</v>
      </c>
      <c r="T991" s="66" t="str">
        <f t="shared" si="15"/>
        <v>16. Paz, justicia e instituciones sólidas</v>
      </c>
      <c r="U991" s="88" t="s">
        <v>497</v>
      </c>
      <c r="V991" s="4" t="s">
        <v>34</v>
      </c>
      <c r="W991" s="88" t="s">
        <v>3581</v>
      </c>
      <c r="X991" s="4" t="s">
        <v>235</v>
      </c>
      <c r="Y991" s="88" t="s">
        <v>349</v>
      </c>
      <c r="Z991" s="4" t="s">
        <v>236</v>
      </c>
      <c r="AA991" s="52" t="s">
        <v>15449</v>
      </c>
      <c r="AB991" s="3" t="s">
        <v>237</v>
      </c>
      <c r="AC991" s="4" t="s">
        <v>238</v>
      </c>
      <c r="AD991" s="4" t="s">
        <v>14590</v>
      </c>
      <c r="AE991" s="4" t="s">
        <v>14591</v>
      </c>
      <c r="AF991" s="4" t="s">
        <v>14592</v>
      </c>
      <c r="AG991" s="4" t="s">
        <v>14593</v>
      </c>
      <c r="AH991" s="3">
        <v>1</v>
      </c>
      <c r="AI991" s="4" t="s">
        <v>14594</v>
      </c>
      <c r="AJ991" s="4" t="s">
        <v>14595</v>
      </c>
      <c r="AK991" s="4" t="s">
        <v>7744</v>
      </c>
      <c r="AL991" s="4" t="s">
        <v>14596</v>
      </c>
      <c r="AM991" s="6">
        <v>1</v>
      </c>
      <c r="AN991" s="3">
        <v>1</v>
      </c>
      <c r="AO991" s="6">
        <v>1</v>
      </c>
      <c r="AP991" s="6">
        <v>1</v>
      </c>
      <c r="AQ991" s="3" t="s">
        <v>14597</v>
      </c>
      <c r="AR991" s="5" t="s">
        <v>14598</v>
      </c>
      <c r="AS991" s="5" t="s">
        <v>14599</v>
      </c>
      <c r="AT991" s="4" t="s">
        <v>14600</v>
      </c>
      <c r="AU991" s="4" t="s">
        <v>14601</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7">
        <v>394283</v>
      </c>
    </row>
    <row r="992" spans="1:77" ht="15.75" hidden="1">
      <c r="A992" s="49" t="str">
        <f>B992&amp;COUNTIF($B$3:B992,B992)</f>
        <v>36CDES5</v>
      </c>
      <c r="B992" s="3" t="s">
        <v>14503</v>
      </c>
      <c r="C992" s="4" t="s">
        <v>14504</v>
      </c>
      <c r="D992" s="4" t="s">
        <v>14505</v>
      </c>
      <c r="E992" s="4" t="s">
        <v>14506</v>
      </c>
      <c r="F992" s="4" t="s">
        <v>14507</v>
      </c>
      <c r="G992" s="4" t="s">
        <v>14508</v>
      </c>
      <c r="H992" s="3" t="s">
        <v>248</v>
      </c>
      <c r="I992" s="4" t="s">
        <v>249</v>
      </c>
      <c r="J992" s="4" t="s">
        <v>14602</v>
      </c>
      <c r="K992" s="5" t="s">
        <v>14603</v>
      </c>
      <c r="L992" s="6">
        <v>6</v>
      </c>
      <c r="M992" s="5" t="s">
        <v>129</v>
      </c>
      <c r="N992" s="88">
        <v>3</v>
      </c>
      <c r="O992" s="4" t="s">
        <v>153</v>
      </c>
      <c r="P992" s="88">
        <v>2</v>
      </c>
      <c r="Q992" s="4" t="s">
        <v>218</v>
      </c>
      <c r="R992" s="88">
        <v>16</v>
      </c>
      <c r="S992" s="4" t="s">
        <v>31</v>
      </c>
      <c r="T992" s="66" t="str">
        <f t="shared" si="15"/>
        <v>16. Paz, justicia e instituciones sólidas</v>
      </c>
      <c r="U992" s="88" t="s">
        <v>528</v>
      </c>
      <c r="V992" s="4" t="s">
        <v>34</v>
      </c>
      <c r="W992" s="88" t="s">
        <v>4738</v>
      </c>
      <c r="X992" s="4" t="s">
        <v>37</v>
      </c>
      <c r="Y992" s="88" t="s">
        <v>528</v>
      </c>
      <c r="Z992" s="4" t="s">
        <v>252</v>
      </c>
      <c r="AA992" s="52" t="s">
        <v>15486</v>
      </c>
      <c r="AB992" s="3" t="s">
        <v>253</v>
      </c>
      <c r="AC992" s="4" t="s">
        <v>254</v>
      </c>
      <c r="AD992" s="4" t="s">
        <v>14604</v>
      </c>
      <c r="AE992" s="4" t="s">
        <v>14605</v>
      </c>
      <c r="AF992" s="4" t="s">
        <v>14606</v>
      </c>
      <c r="AG992" s="4" t="s">
        <v>14607</v>
      </c>
      <c r="AH992" s="3">
        <v>6</v>
      </c>
      <c r="AI992" s="4" t="s">
        <v>14608</v>
      </c>
      <c r="AJ992" s="4" t="s">
        <v>14609</v>
      </c>
      <c r="AK992" s="4" t="s">
        <v>844</v>
      </c>
      <c r="AL992" s="4" t="s">
        <v>14610</v>
      </c>
      <c r="AM992" s="3">
        <v>1</v>
      </c>
      <c r="AN992" s="3">
        <v>4</v>
      </c>
      <c r="AO992" s="3">
        <v>1</v>
      </c>
      <c r="AP992" s="8">
        <v>0</v>
      </c>
      <c r="AQ992" s="3" t="s">
        <v>14611</v>
      </c>
      <c r="AR992" s="5" t="s">
        <v>14612</v>
      </c>
      <c r="AS992" s="5" t="s">
        <v>14613</v>
      </c>
      <c r="AT992" s="4" t="s">
        <v>14600</v>
      </c>
      <c r="AU992" s="4" t="s">
        <v>14601</v>
      </c>
      <c r="AV992" s="4" t="s">
        <v>14614</v>
      </c>
      <c r="AW992" s="4" t="s">
        <v>14600</v>
      </c>
      <c r="AX992" s="4" t="s">
        <v>14601</v>
      </c>
      <c r="AY992" s="4" t="s">
        <v>14615</v>
      </c>
      <c r="AZ992" s="4" t="s">
        <v>14600</v>
      </c>
      <c r="BA992" s="4" t="s">
        <v>14601</v>
      </c>
      <c r="BB992" s="4" t="s">
        <v>14616</v>
      </c>
      <c r="BC992" s="4" t="s">
        <v>14600</v>
      </c>
      <c r="BD992" s="4" t="s">
        <v>14601</v>
      </c>
      <c r="BE992" s="4" t="s">
        <v>14617</v>
      </c>
      <c r="BF992" s="4" t="s">
        <v>14600</v>
      </c>
      <c r="BG992" s="4" t="s">
        <v>14601</v>
      </c>
      <c r="BH992" s="4" t="s">
        <v>14618</v>
      </c>
      <c r="BI992" s="4" t="s">
        <v>14600</v>
      </c>
      <c r="BJ992" s="4" t="s">
        <v>14601</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7">
        <v>18101250</v>
      </c>
    </row>
    <row r="993" spans="1:77" ht="15.75" hidden="1">
      <c r="A993" s="49" t="str">
        <f>B993&amp;COUNTIF($B$3:B993,B993)</f>
        <v>36CDES6</v>
      </c>
      <c r="B993" s="3" t="s">
        <v>14503</v>
      </c>
      <c r="C993" s="4" t="s">
        <v>14504</v>
      </c>
      <c r="D993" s="4" t="s">
        <v>14505</v>
      </c>
      <c r="E993" s="4" t="s">
        <v>14506</v>
      </c>
      <c r="F993" s="4" t="s">
        <v>14507</v>
      </c>
      <c r="G993" s="4" t="s">
        <v>14508</v>
      </c>
      <c r="H993" s="3" t="s">
        <v>263</v>
      </c>
      <c r="I993" s="4" t="s">
        <v>264</v>
      </c>
      <c r="J993" s="4" t="s">
        <v>14619</v>
      </c>
      <c r="K993" s="5" t="s">
        <v>14620</v>
      </c>
      <c r="L993" s="6">
        <v>6</v>
      </c>
      <c r="M993" s="5" t="s">
        <v>129</v>
      </c>
      <c r="N993" s="88" t="s">
        <v>349</v>
      </c>
      <c r="O993" s="5" t="s">
        <v>152</v>
      </c>
      <c r="P993" s="88" t="s">
        <v>349</v>
      </c>
      <c r="Q993" s="5" t="s">
        <v>214</v>
      </c>
      <c r="R993" s="88">
        <v>5</v>
      </c>
      <c r="S993" s="4" t="s">
        <v>268</v>
      </c>
      <c r="T993" s="66" t="str">
        <f t="shared" si="15"/>
        <v xml:space="preserve">5. Igualdad de género </v>
      </c>
      <c r="U993" s="88" t="s">
        <v>497</v>
      </c>
      <c r="V993" s="4" t="s">
        <v>34</v>
      </c>
      <c r="W993" s="88" t="s">
        <v>349</v>
      </c>
      <c r="X993" s="4" t="s">
        <v>269</v>
      </c>
      <c r="Y993" s="88" t="s">
        <v>840</v>
      </c>
      <c r="Z993" s="4" t="s">
        <v>270</v>
      </c>
      <c r="AA993" s="52" t="s">
        <v>15450</v>
      </c>
      <c r="AB993" s="3" t="s">
        <v>271</v>
      </c>
      <c r="AC993" s="4" t="s">
        <v>272</v>
      </c>
      <c r="AD993" s="4" t="s">
        <v>14621</v>
      </c>
      <c r="AE993" s="4" t="s">
        <v>14622</v>
      </c>
      <c r="AF993" s="4" t="s">
        <v>14623</v>
      </c>
      <c r="AG993" s="4" t="s">
        <v>14624</v>
      </c>
      <c r="AH993" s="8">
        <v>1</v>
      </c>
      <c r="AI993" s="4" t="s">
        <v>14625</v>
      </c>
      <c r="AJ993" s="4" t="s">
        <v>14626</v>
      </c>
      <c r="AK993" s="4" t="s">
        <v>59</v>
      </c>
      <c r="AL993" s="4" t="s">
        <v>14627</v>
      </c>
      <c r="AM993" s="8">
        <v>0</v>
      </c>
      <c r="AN993" s="9">
        <v>0.4</v>
      </c>
      <c r="AO993" s="9">
        <v>0.8</v>
      </c>
      <c r="AP993" s="9">
        <v>1</v>
      </c>
      <c r="AQ993" s="3" t="s">
        <v>14628</v>
      </c>
      <c r="AR993" s="5" t="s">
        <v>14629</v>
      </c>
      <c r="AS993" s="5" t="s">
        <v>14630</v>
      </c>
      <c r="AT993" s="4" t="s">
        <v>14631</v>
      </c>
      <c r="AU993" s="4" t="s">
        <v>14632</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7">
        <v>30000</v>
      </c>
    </row>
    <row r="994" spans="1:77" ht="15.75" hidden="1">
      <c r="A994" s="49" t="str">
        <f>B994&amp;COUNTIF($B$3:B994,B994)</f>
        <v>36CDES7</v>
      </c>
      <c r="B994" s="3" t="s">
        <v>14503</v>
      </c>
      <c r="C994" s="4" t="s">
        <v>14504</v>
      </c>
      <c r="D994" s="4" t="s">
        <v>14505</v>
      </c>
      <c r="E994" s="4" t="s">
        <v>14506</v>
      </c>
      <c r="F994" s="4" t="s">
        <v>14507</v>
      </c>
      <c r="G994" s="4" t="s">
        <v>14633</v>
      </c>
      <c r="H994" s="3" t="s">
        <v>282</v>
      </c>
      <c r="I994" s="4" t="s">
        <v>283</v>
      </c>
      <c r="J994" s="4" t="s">
        <v>14634</v>
      </c>
      <c r="K994" s="5" t="s">
        <v>14635</v>
      </c>
      <c r="L994" s="6">
        <v>6</v>
      </c>
      <c r="M994" s="5" t="s">
        <v>129</v>
      </c>
      <c r="N994" s="88" t="s">
        <v>349</v>
      </c>
      <c r="O994" s="4" t="s">
        <v>152</v>
      </c>
      <c r="P994" s="88" t="s">
        <v>349</v>
      </c>
      <c r="Q994" s="4" t="s">
        <v>214</v>
      </c>
      <c r="R994" s="88">
        <v>10</v>
      </c>
      <c r="S994" s="4" t="s">
        <v>286</v>
      </c>
      <c r="T994" s="66" t="str">
        <f t="shared" si="15"/>
        <v xml:space="preserve">10. Reducción de las desigualdades </v>
      </c>
      <c r="U994" s="88" t="s">
        <v>497</v>
      </c>
      <c r="V994" s="4" t="s">
        <v>34</v>
      </c>
      <c r="W994" s="88" t="s">
        <v>349</v>
      </c>
      <c r="X994" s="4" t="s">
        <v>269</v>
      </c>
      <c r="Y994" s="88" t="s">
        <v>840</v>
      </c>
      <c r="Z994" s="4" t="s">
        <v>270</v>
      </c>
      <c r="AA994" s="52" t="s">
        <v>15450</v>
      </c>
      <c r="AB994" s="3" t="s">
        <v>287</v>
      </c>
      <c r="AC994" s="4" t="s">
        <v>288</v>
      </c>
      <c r="AD994" s="4" t="s">
        <v>14636</v>
      </c>
      <c r="AE994" s="4" t="s">
        <v>14637</v>
      </c>
      <c r="AF994" s="4" t="s">
        <v>14638</v>
      </c>
      <c r="AG994" s="4" t="s">
        <v>14639</v>
      </c>
      <c r="AH994" s="8">
        <v>0.5</v>
      </c>
      <c r="AI994" s="4" t="s">
        <v>14640</v>
      </c>
      <c r="AJ994" s="4" t="s">
        <v>14641</v>
      </c>
      <c r="AK994" s="4" t="s">
        <v>59</v>
      </c>
      <c r="AL994" s="4" t="s">
        <v>14642</v>
      </c>
      <c r="AM994" s="9">
        <v>0.1</v>
      </c>
      <c r="AN994" s="9">
        <v>0.2</v>
      </c>
      <c r="AO994" s="9">
        <v>0.25</v>
      </c>
      <c r="AP994" s="9">
        <v>0.5</v>
      </c>
      <c r="AQ994" s="3" t="s">
        <v>14643</v>
      </c>
      <c r="AR994" s="5" t="s">
        <v>14644</v>
      </c>
      <c r="AS994" s="5" t="s">
        <v>14645</v>
      </c>
      <c r="AT994" s="4" t="s">
        <v>14631</v>
      </c>
      <c r="AU994" s="4" t="s">
        <v>14632</v>
      </c>
      <c r="AV994" s="4" t="s">
        <v>14646</v>
      </c>
      <c r="AW994" s="4" t="s">
        <v>14631</v>
      </c>
      <c r="AX994" s="4" t="s">
        <v>14632</v>
      </c>
      <c r="AY994" s="4" t="s">
        <v>229</v>
      </c>
      <c r="AZ994" s="4" t="s">
        <v>229</v>
      </c>
      <c r="BA994" s="4" t="s">
        <v>229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7">
        <v>30000</v>
      </c>
    </row>
    <row r="995" spans="1:77" ht="15.75" hidden="1">
      <c r="A995" s="49" t="str">
        <f>B995&amp;COUNTIF($B$3:B995,B995)</f>
        <v>36CDES8</v>
      </c>
      <c r="B995" s="3" t="s">
        <v>14503</v>
      </c>
      <c r="C995" s="4" t="s">
        <v>14504</v>
      </c>
      <c r="D995" s="4" t="s">
        <v>14505</v>
      </c>
      <c r="E995" s="4" t="s">
        <v>14506</v>
      </c>
      <c r="F995" s="4" t="s">
        <v>14507</v>
      </c>
      <c r="G995" s="4" t="s">
        <v>14633</v>
      </c>
      <c r="H995" s="3" t="s">
        <v>345</v>
      </c>
      <c r="I995" s="4" t="s">
        <v>346</v>
      </c>
      <c r="J995" s="4" t="s">
        <v>347</v>
      </c>
      <c r="K995" s="5" t="s">
        <v>14647</v>
      </c>
      <c r="L995" s="6">
        <v>6</v>
      </c>
      <c r="M995" s="5" t="s">
        <v>129</v>
      </c>
      <c r="N995" s="88" t="s">
        <v>349</v>
      </c>
      <c r="O995" s="5" t="s">
        <v>152</v>
      </c>
      <c r="P995" s="88" t="s">
        <v>349</v>
      </c>
      <c r="Q995" s="5" t="s">
        <v>214</v>
      </c>
      <c r="R995" s="88">
        <v>10</v>
      </c>
      <c r="S995" s="4" t="s">
        <v>286</v>
      </c>
      <c r="T995" s="66" t="str">
        <f t="shared" si="15"/>
        <v xml:space="preserve">10. Reducción de las desigualdades </v>
      </c>
      <c r="U995" s="88" t="s">
        <v>349</v>
      </c>
      <c r="V995" s="4" t="s">
        <v>350</v>
      </c>
      <c r="W995" s="88" t="s">
        <v>351</v>
      </c>
      <c r="X995" s="4" t="s">
        <v>352</v>
      </c>
      <c r="Y995" s="88" t="s">
        <v>353</v>
      </c>
      <c r="Z995" s="4" t="s">
        <v>354</v>
      </c>
      <c r="AA995" s="52" t="s">
        <v>1351</v>
      </c>
      <c r="AB995" s="3">
        <v>294</v>
      </c>
      <c r="AC995" s="4" t="s">
        <v>355</v>
      </c>
      <c r="AD995" s="4" t="s">
        <v>356</v>
      </c>
      <c r="AE995" s="4" t="s">
        <v>357</v>
      </c>
      <c r="AF995" s="4" t="s">
        <v>358</v>
      </c>
      <c r="AG995" s="4" t="s">
        <v>359</v>
      </c>
      <c r="AH995" s="8">
        <v>1</v>
      </c>
      <c r="AI995" s="4" t="s">
        <v>360</v>
      </c>
      <c r="AJ995" s="4" t="s">
        <v>361</v>
      </c>
      <c r="AK995" s="4" t="s">
        <v>59</v>
      </c>
      <c r="AL995" s="4" t="s">
        <v>362</v>
      </c>
      <c r="AM995" s="3">
        <v>0</v>
      </c>
      <c r="AN995" s="3">
        <v>0.5</v>
      </c>
      <c r="AO995" s="3">
        <v>1</v>
      </c>
      <c r="AP995" s="3">
        <v>1</v>
      </c>
      <c r="AQ995" s="3">
        <v>1</v>
      </c>
      <c r="AR995" s="4" t="s">
        <v>363</v>
      </c>
      <c r="AS995" s="4" t="s">
        <v>364</v>
      </c>
      <c r="AT995" s="4" t="s">
        <v>362</v>
      </c>
      <c r="AU995" s="4" t="s">
        <v>362</v>
      </c>
      <c r="AV995" s="49"/>
      <c r="AW995" s="49"/>
      <c r="AX995" s="49"/>
      <c r="AY995" s="49"/>
      <c r="AZ995" s="49"/>
      <c r="BA995" s="49"/>
      <c r="BB995" s="49"/>
      <c r="BC995" s="49"/>
      <c r="BD995" s="49"/>
      <c r="BE995" s="49"/>
      <c r="BF995" s="49"/>
      <c r="BG995" s="49"/>
      <c r="BH995" s="49"/>
      <c r="BI995" s="49"/>
      <c r="BJ995" s="49"/>
      <c r="BK995" s="49"/>
      <c r="BL995" s="49"/>
      <c r="BM995" s="49"/>
      <c r="BN995" s="49"/>
      <c r="BO995" s="49"/>
      <c r="BP995" s="49"/>
      <c r="BQ995" s="49"/>
      <c r="BR995" s="49"/>
      <c r="BS995" s="49"/>
      <c r="BT995" s="49"/>
      <c r="BU995" s="49"/>
      <c r="BV995" s="49"/>
      <c r="BY995" s="67">
        <v>30000</v>
      </c>
    </row>
    <row r="996" spans="1:77" ht="15.75" hidden="1">
      <c r="A996" s="49" t="str">
        <f>B996&amp;COUNTIF($B$3:B996,B996)</f>
        <v>36PDID1</v>
      </c>
      <c r="B996" s="3" t="s">
        <v>14648</v>
      </c>
      <c r="C996" s="4" t="s">
        <v>14649</v>
      </c>
      <c r="D996" s="4" t="s">
        <v>14650</v>
      </c>
      <c r="E996" s="4" t="s">
        <v>14651</v>
      </c>
      <c r="F996" s="4" t="s">
        <v>14652</v>
      </c>
      <c r="G996" s="4" t="s">
        <v>14653</v>
      </c>
      <c r="H996" s="3" t="s">
        <v>7776</v>
      </c>
      <c r="I996" s="4" t="s">
        <v>7777</v>
      </c>
      <c r="J996" s="4" t="s">
        <v>14654</v>
      </c>
      <c r="K996" s="5" t="s">
        <v>14655</v>
      </c>
      <c r="L996" s="6">
        <v>6</v>
      </c>
      <c r="M996" s="5" t="s">
        <v>129</v>
      </c>
      <c r="N996" s="88" t="s">
        <v>349</v>
      </c>
      <c r="O996" s="4" t="s">
        <v>152</v>
      </c>
      <c r="P996" s="88" t="s">
        <v>497</v>
      </c>
      <c r="Q996" s="4" t="s">
        <v>213</v>
      </c>
      <c r="R996" s="88">
        <v>4</v>
      </c>
      <c r="S996" s="4" t="s">
        <v>1022</v>
      </c>
      <c r="T996" s="66" t="str">
        <f t="shared" si="15"/>
        <v>4. Educación de calidad</v>
      </c>
      <c r="U996" s="88" t="s">
        <v>349</v>
      </c>
      <c r="V996" s="4" t="s">
        <v>350</v>
      </c>
      <c r="W996" s="88" t="s">
        <v>840</v>
      </c>
      <c r="X996" s="4" t="s">
        <v>1039</v>
      </c>
      <c r="Y996" s="88" t="s">
        <v>497</v>
      </c>
      <c r="Z996" s="4" t="s">
        <v>1059</v>
      </c>
      <c r="AA996" s="52" t="s">
        <v>15469</v>
      </c>
      <c r="AB996" s="3" t="s">
        <v>1790</v>
      </c>
      <c r="AC996" s="4" t="s">
        <v>1791</v>
      </c>
      <c r="AD996" s="4" t="s">
        <v>14656</v>
      </c>
      <c r="AE996" s="4" t="s">
        <v>14657</v>
      </c>
      <c r="AF996" s="4" t="s">
        <v>14658</v>
      </c>
      <c r="AG996" s="4" t="s">
        <v>14659</v>
      </c>
      <c r="AH996" s="8">
        <v>1</v>
      </c>
      <c r="AI996" s="4" t="s">
        <v>14660</v>
      </c>
      <c r="AJ996" s="4" t="s">
        <v>14661</v>
      </c>
      <c r="AK996" s="4" t="s">
        <v>59</v>
      </c>
      <c r="AL996" s="4" t="s">
        <v>14662</v>
      </c>
      <c r="AM996" s="9">
        <v>0.25</v>
      </c>
      <c r="AN996" s="9">
        <v>0.5</v>
      </c>
      <c r="AO996" s="9">
        <v>0.75</v>
      </c>
      <c r="AP996" s="9">
        <v>1</v>
      </c>
      <c r="AQ996" s="3" t="s">
        <v>473</v>
      </c>
      <c r="AR996" s="5" t="s">
        <v>14663</v>
      </c>
      <c r="AS996" s="5" t="s">
        <v>14664</v>
      </c>
      <c r="AT996" s="4" t="s">
        <v>14665</v>
      </c>
      <c r="AU996" s="4" t="s">
        <v>14666</v>
      </c>
      <c r="AV996" s="4" t="s">
        <v>14667</v>
      </c>
      <c r="AW996" s="4" t="s">
        <v>14665</v>
      </c>
      <c r="AX996" s="4" t="s">
        <v>14666</v>
      </c>
      <c r="AY996" s="4" t="s">
        <v>229</v>
      </c>
      <c r="AZ996" s="4" t="s">
        <v>229</v>
      </c>
      <c r="BA996" s="4" t="s">
        <v>229</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7">
        <v>1500000</v>
      </c>
    </row>
    <row r="997" spans="1:77" ht="15.75" hidden="1">
      <c r="A997" s="49" t="str">
        <f>B997&amp;COUNTIF($B$3:B997,B997)</f>
        <v>36PDID2</v>
      </c>
      <c r="B997" s="3" t="s">
        <v>14648</v>
      </c>
      <c r="C997" s="4" t="s">
        <v>14649</v>
      </c>
      <c r="D997" s="4" t="s">
        <v>14650</v>
      </c>
      <c r="E997" s="4" t="s">
        <v>14651</v>
      </c>
      <c r="F997" s="4" t="s">
        <v>14652</v>
      </c>
      <c r="G997" s="4" t="s">
        <v>14653</v>
      </c>
      <c r="H997" s="3" t="s">
        <v>14668</v>
      </c>
      <c r="I997" s="4" t="s">
        <v>14669</v>
      </c>
      <c r="J997" s="4" t="s">
        <v>14670</v>
      </c>
      <c r="K997" s="5" t="s">
        <v>14671</v>
      </c>
      <c r="L997" s="6">
        <v>6</v>
      </c>
      <c r="M997" s="5" t="s">
        <v>129</v>
      </c>
      <c r="N997" s="88" t="s">
        <v>840</v>
      </c>
      <c r="O997" s="5" t="s">
        <v>154</v>
      </c>
      <c r="P997" s="88" t="s">
        <v>497</v>
      </c>
      <c r="Q997" s="5" t="s">
        <v>219</v>
      </c>
      <c r="R997" s="88">
        <v>4</v>
      </c>
      <c r="S997" s="4" t="s">
        <v>1022</v>
      </c>
      <c r="T997" s="66" t="str">
        <f t="shared" si="15"/>
        <v>4. Educación de calidad</v>
      </c>
      <c r="U997" s="88" t="s">
        <v>349</v>
      </c>
      <c r="V997" s="4" t="s">
        <v>350</v>
      </c>
      <c r="W997" s="88" t="s">
        <v>840</v>
      </c>
      <c r="X997" s="4" t="s">
        <v>1039</v>
      </c>
      <c r="Y997" s="88" t="s">
        <v>497</v>
      </c>
      <c r="Z997" s="4" t="s">
        <v>1059</v>
      </c>
      <c r="AA997" s="52" t="s">
        <v>15469</v>
      </c>
      <c r="AB997" s="3" t="s">
        <v>1060</v>
      </c>
      <c r="AC997" s="4" t="s">
        <v>1061</v>
      </c>
      <c r="AD997" s="4" t="s">
        <v>14672</v>
      </c>
      <c r="AE997" s="4" t="s">
        <v>14673</v>
      </c>
      <c r="AF997" s="4" t="s">
        <v>14654</v>
      </c>
      <c r="AG997" s="4" t="s">
        <v>14674</v>
      </c>
      <c r="AH997" s="3">
        <v>1</v>
      </c>
      <c r="AI997" s="4" t="s">
        <v>14675</v>
      </c>
      <c r="AJ997" s="4" t="s">
        <v>14661</v>
      </c>
      <c r="AK997" s="4" t="s">
        <v>844</v>
      </c>
      <c r="AL997" s="4" t="s">
        <v>14676</v>
      </c>
      <c r="AM997" s="3">
        <v>0.15</v>
      </c>
      <c r="AN997" s="3">
        <v>0.3</v>
      </c>
      <c r="AO997" s="3">
        <v>0.6</v>
      </c>
      <c r="AP997" s="3">
        <v>1</v>
      </c>
      <c r="AQ997" s="3" t="s">
        <v>14677</v>
      </c>
      <c r="AR997" s="5" t="s">
        <v>14678</v>
      </c>
      <c r="AS997" s="5" t="s">
        <v>14679</v>
      </c>
      <c r="AT997" s="4" t="s">
        <v>14680</v>
      </c>
      <c r="AU997" s="4" t="s">
        <v>14681</v>
      </c>
      <c r="AV997" s="4" t="s">
        <v>14682</v>
      </c>
      <c r="AW997" s="4" t="s">
        <v>14683</v>
      </c>
      <c r="AX997" s="4" t="s">
        <v>14684</v>
      </c>
      <c r="AY997" s="4" t="s">
        <v>14685</v>
      </c>
      <c r="AZ997" s="4" t="s">
        <v>14686</v>
      </c>
      <c r="BA997" s="4" t="s">
        <v>14687</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7">
        <v>270000</v>
      </c>
    </row>
    <row r="998" spans="1:77" ht="15.75" hidden="1">
      <c r="A998" s="49" t="str">
        <f>B998&amp;COUNTIF($B$3:B998,B998)</f>
        <v>36PDID3</v>
      </c>
      <c r="B998" s="3" t="s">
        <v>14648</v>
      </c>
      <c r="C998" s="4" t="s">
        <v>14649</v>
      </c>
      <c r="D998" s="4" t="s">
        <v>14650</v>
      </c>
      <c r="E998" s="4" t="s">
        <v>14651</v>
      </c>
      <c r="F998" s="4" t="s">
        <v>14652</v>
      </c>
      <c r="G998" s="4" t="s">
        <v>14653</v>
      </c>
      <c r="H998" s="3" t="s">
        <v>14</v>
      </c>
      <c r="I998" s="4" t="s">
        <v>16</v>
      </c>
      <c r="J998" s="4" t="s">
        <v>14688</v>
      </c>
      <c r="K998" s="5" t="s">
        <v>14689</v>
      </c>
      <c r="L998" s="6">
        <v>6</v>
      </c>
      <c r="M998" s="5" t="s">
        <v>129</v>
      </c>
      <c r="N998" s="88" t="s">
        <v>528</v>
      </c>
      <c r="O998" s="4" t="s">
        <v>153</v>
      </c>
      <c r="P998" s="88" t="s">
        <v>349</v>
      </c>
      <c r="Q998" s="4" t="s">
        <v>218</v>
      </c>
      <c r="R998" s="88" t="s">
        <v>840</v>
      </c>
      <c r="S998" s="4" t="s">
        <v>1022</v>
      </c>
      <c r="T998" s="66" t="str">
        <f t="shared" si="15"/>
        <v>4. Educación de calidad</v>
      </c>
      <c r="U998" s="88" t="s">
        <v>349</v>
      </c>
      <c r="V998" s="4" t="s">
        <v>350</v>
      </c>
      <c r="W998" s="88" t="s">
        <v>840</v>
      </c>
      <c r="X998" s="4" t="s">
        <v>1039</v>
      </c>
      <c r="Y998" s="88" t="s">
        <v>497</v>
      </c>
      <c r="Z998" s="4" t="s">
        <v>1059</v>
      </c>
      <c r="AA998" s="52" t="s">
        <v>15469</v>
      </c>
      <c r="AB998" s="3" t="s">
        <v>42</v>
      </c>
      <c r="AC998" s="4" t="s">
        <v>44</v>
      </c>
      <c r="AD998" s="4" t="s">
        <v>14690</v>
      </c>
      <c r="AE998" s="4" t="s">
        <v>14691</v>
      </c>
      <c r="AF998" s="4" t="s">
        <v>14692</v>
      </c>
      <c r="AG998" s="4" t="s">
        <v>14693</v>
      </c>
      <c r="AH998" s="3">
        <v>1</v>
      </c>
      <c r="AI998" s="4" t="s">
        <v>14691</v>
      </c>
      <c r="AJ998" s="4" t="s">
        <v>14694</v>
      </c>
      <c r="AK998" s="4" t="s">
        <v>844</v>
      </c>
      <c r="AL998" s="4" t="s">
        <v>14695</v>
      </c>
      <c r="AM998" s="3">
        <v>1</v>
      </c>
      <c r="AN998" s="3">
        <v>1</v>
      </c>
      <c r="AO998" s="3">
        <v>1</v>
      </c>
      <c r="AP998" s="3">
        <v>1</v>
      </c>
      <c r="AQ998" s="6">
        <v>1</v>
      </c>
      <c r="AR998" s="5" t="s">
        <v>14693</v>
      </c>
      <c r="AS998" s="5" t="s">
        <v>14696</v>
      </c>
      <c r="AT998" s="4" t="s">
        <v>14697</v>
      </c>
      <c r="AU998" s="4" t="s">
        <v>6140</v>
      </c>
      <c r="AV998" s="4" t="s">
        <v>229</v>
      </c>
      <c r="AW998" s="4" t="s">
        <v>229</v>
      </c>
      <c r="AX998" s="4" t="s">
        <v>229</v>
      </c>
      <c r="AY998" s="4" t="s">
        <v>229</v>
      </c>
      <c r="AZ998" s="4" t="s">
        <v>229</v>
      </c>
      <c r="BA998" s="4" t="s">
        <v>229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7">
        <v>36982059.399999999</v>
      </c>
    </row>
    <row r="999" spans="1:77" ht="15.75" hidden="1">
      <c r="A999" s="49" t="str">
        <f>B999&amp;COUNTIF($B$3:B999,B999)</f>
        <v>36PDID4</v>
      </c>
      <c r="B999" s="3" t="s">
        <v>14648</v>
      </c>
      <c r="C999" s="4" t="s">
        <v>14649</v>
      </c>
      <c r="D999" s="4" t="s">
        <v>14650</v>
      </c>
      <c r="E999" s="4" t="s">
        <v>14651</v>
      </c>
      <c r="F999" s="4" t="s">
        <v>14652</v>
      </c>
      <c r="G999" s="4" t="s">
        <v>14653</v>
      </c>
      <c r="H999" s="3" t="s">
        <v>231</v>
      </c>
      <c r="I999" s="4" t="s">
        <v>232</v>
      </c>
      <c r="J999" s="4" t="s">
        <v>14698</v>
      </c>
      <c r="K999" s="5" t="s">
        <v>14699</v>
      </c>
      <c r="L999" s="6">
        <v>6</v>
      </c>
      <c r="M999" s="5" t="s">
        <v>129</v>
      </c>
      <c r="N999" s="88" t="s">
        <v>528</v>
      </c>
      <c r="O999" s="5" t="s">
        <v>153</v>
      </c>
      <c r="P999" s="88" t="s">
        <v>349</v>
      </c>
      <c r="Q999" s="5" t="s">
        <v>218</v>
      </c>
      <c r="R999" s="88">
        <v>16</v>
      </c>
      <c r="S999" s="4" t="s">
        <v>31</v>
      </c>
      <c r="T999" s="66" t="str">
        <f t="shared" si="15"/>
        <v>16. Paz, justicia e instituciones sólidas</v>
      </c>
      <c r="U999" s="88" t="s">
        <v>497</v>
      </c>
      <c r="V999" s="4" t="s">
        <v>34</v>
      </c>
      <c r="W999" s="88" t="s">
        <v>3581</v>
      </c>
      <c r="X999" s="4" t="s">
        <v>235</v>
      </c>
      <c r="Y999" s="88" t="s">
        <v>349</v>
      </c>
      <c r="Z999" s="4" t="s">
        <v>236</v>
      </c>
      <c r="AA999" s="52" t="s">
        <v>15449</v>
      </c>
      <c r="AB999" s="3" t="s">
        <v>237</v>
      </c>
      <c r="AC999" s="4" t="s">
        <v>238</v>
      </c>
      <c r="AD999" s="4" t="s">
        <v>14700</v>
      </c>
      <c r="AE999" s="4" t="s">
        <v>14701</v>
      </c>
      <c r="AF999" s="4" t="s">
        <v>14702</v>
      </c>
      <c r="AG999" s="4" t="s">
        <v>14703</v>
      </c>
      <c r="AH999" s="3">
        <v>1</v>
      </c>
      <c r="AI999" s="4" t="s">
        <v>14704</v>
      </c>
      <c r="AJ999" s="4" t="s">
        <v>14694</v>
      </c>
      <c r="AK999" s="4" t="s">
        <v>844</v>
      </c>
      <c r="AL999" s="4" t="s">
        <v>14705</v>
      </c>
      <c r="AM999" s="3">
        <v>1</v>
      </c>
      <c r="AN999" s="3">
        <v>1</v>
      </c>
      <c r="AO999" s="3">
        <v>1</v>
      </c>
      <c r="AP999" s="3">
        <v>1</v>
      </c>
      <c r="AQ999" s="6">
        <v>1</v>
      </c>
      <c r="AR999" s="5" t="s">
        <v>14703</v>
      </c>
      <c r="AS999" s="5" t="s">
        <v>14706</v>
      </c>
      <c r="AT999" s="4" t="s">
        <v>14697</v>
      </c>
      <c r="AU999" s="4" t="s">
        <v>6140</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7">
        <v>700000</v>
      </c>
    </row>
    <row r="1000" spans="1:77" ht="15.75" hidden="1">
      <c r="A1000" s="49" t="str">
        <f>B1000&amp;COUNTIF($B$3:B1000,B1000)</f>
        <v>36PDID5</v>
      </c>
      <c r="B1000" s="3" t="s">
        <v>14648</v>
      </c>
      <c r="C1000" s="4" t="s">
        <v>14649</v>
      </c>
      <c r="D1000" s="4" t="s">
        <v>14650</v>
      </c>
      <c r="E1000" s="4" t="s">
        <v>14651</v>
      </c>
      <c r="F1000" s="4" t="s">
        <v>14652</v>
      </c>
      <c r="G1000" s="4" t="s">
        <v>14653</v>
      </c>
      <c r="H1000" s="3" t="s">
        <v>248</v>
      </c>
      <c r="I1000" s="4" t="s">
        <v>249</v>
      </c>
      <c r="J1000" s="4" t="s">
        <v>14707</v>
      </c>
      <c r="K1000" s="5" t="s">
        <v>14708</v>
      </c>
      <c r="L1000" s="6">
        <v>6</v>
      </c>
      <c r="M1000" s="5" t="s">
        <v>129</v>
      </c>
      <c r="N1000" s="88">
        <v>3</v>
      </c>
      <c r="O1000" s="4" t="s">
        <v>153</v>
      </c>
      <c r="P1000" s="88">
        <v>2</v>
      </c>
      <c r="Q1000" s="4" t="s">
        <v>218</v>
      </c>
      <c r="R1000" s="88">
        <v>16</v>
      </c>
      <c r="S1000" s="4" t="s">
        <v>31</v>
      </c>
      <c r="T1000" s="66" t="str">
        <f t="shared" si="15"/>
        <v>16. Paz, justicia e instituciones sólidas</v>
      </c>
      <c r="U1000" s="88" t="s">
        <v>528</v>
      </c>
      <c r="V1000" s="4" t="s">
        <v>34</v>
      </c>
      <c r="W1000" s="88" t="s">
        <v>4738</v>
      </c>
      <c r="X1000" s="4" t="s">
        <v>37</v>
      </c>
      <c r="Y1000" s="88" t="s">
        <v>528</v>
      </c>
      <c r="Z1000" s="4" t="s">
        <v>252</v>
      </c>
      <c r="AA1000" s="52" t="s">
        <v>15486</v>
      </c>
      <c r="AB1000" s="3" t="s">
        <v>253</v>
      </c>
      <c r="AC1000" s="4" t="s">
        <v>254</v>
      </c>
      <c r="AD1000" s="4" t="s">
        <v>14709</v>
      </c>
      <c r="AE1000" s="4" t="s">
        <v>14691</v>
      </c>
      <c r="AF1000" s="4" t="s">
        <v>14710</v>
      </c>
      <c r="AG1000" s="4" t="s">
        <v>14711</v>
      </c>
      <c r="AH1000" s="3">
        <v>1</v>
      </c>
      <c r="AI1000" s="4" t="s">
        <v>14691</v>
      </c>
      <c r="AJ1000" s="4" t="s">
        <v>14694</v>
      </c>
      <c r="AK1000" s="4" t="s">
        <v>844</v>
      </c>
      <c r="AL1000" s="4" t="s">
        <v>14695</v>
      </c>
      <c r="AM1000" s="3">
        <v>1</v>
      </c>
      <c r="AN1000" s="3">
        <v>1</v>
      </c>
      <c r="AO1000" s="3">
        <v>1</v>
      </c>
      <c r="AP1000" s="3">
        <v>1</v>
      </c>
      <c r="AQ1000" s="6">
        <v>1</v>
      </c>
      <c r="AR1000" s="5" t="s">
        <v>14711</v>
      </c>
      <c r="AS1000" s="5" t="s">
        <v>14712</v>
      </c>
      <c r="AT1000" s="4" t="s">
        <v>14697</v>
      </c>
      <c r="AU1000" s="4" t="s">
        <v>6140</v>
      </c>
      <c r="AV1000" s="4" t="s">
        <v>229</v>
      </c>
      <c r="AW1000" s="4" t="s">
        <v>229</v>
      </c>
      <c r="AX1000" s="4" t="s">
        <v>229</v>
      </c>
      <c r="AY1000" s="4" t="s">
        <v>229</v>
      </c>
      <c r="AZ1000" s="4" t="s">
        <v>229</v>
      </c>
      <c r="BA1000" s="4" t="s">
        <v>229</v>
      </c>
      <c r="BB1000" s="4" t="s">
        <v>229</v>
      </c>
      <c r="BC1000" s="4" t="s">
        <v>229</v>
      </c>
      <c r="BD1000" s="4" t="s">
        <v>229</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7">
        <v>700000</v>
      </c>
    </row>
    <row r="1001" spans="1:77" ht="15.75" hidden="1">
      <c r="A1001" s="49" t="str">
        <f>B1001&amp;COUNTIF($B$3:B1001,B1001)</f>
        <v>36PDID6</v>
      </c>
      <c r="B1001" s="3" t="s">
        <v>14648</v>
      </c>
      <c r="C1001" s="4" t="s">
        <v>14649</v>
      </c>
      <c r="D1001" s="4" t="s">
        <v>14650</v>
      </c>
      <c r="E1001" s="4" t="s">
        <v>14651</v>
      </c>
      <c r="F1001" s="4" t="s">
        <v>14652</v>
      </c>
      <c r="G1001" s="4" t="s">
        <v>14653</v>
      </c>
      <c r="H1001" s="3" t="s">
        <v>263</v>
      </c>
      <c r="I1001" s="4" t="s">
        <v>264</v>
      </c>
      <c r="J1001" s="4" t="s">
        <v>14713</v>
      </c>
      <c r="K1001" s="5" t="s">
        <v>14714</v>
      </c>
      <c r="L1001" s="6">
        <v>6</v>
      </c>
      <c r="M1001" s="5" t="s">
        <v>129</v>
      </c>
      <c r="N1001" s="88" t="s">
        <v>840</v>
      </c>
      <c r="O1001" s="5" t="s">
        <v>154</v>
      </c>
      <c r="P1001" s="88" t="s">
        <v>349</v>
      </c>
      <c r="Q1001" s="5" t="s">
        <v>220</v>
      </c>
      <c r="R1001" s="88">
        <v>5</v>
      </c>
      <c r="S1001" s="4" t="s">
        <v>268</v>
      </c>
      <c r="T1001" s="66" t="str">
        <f t="shared" si="15"/>
        <v xml:space="preserve">5. Igualdad de género </v>
      </c>
      <c r="U1001" s="88" t="s">
        <v>497</v>
      </c>
      <c r="V1001" s="4" t="s">
        <v>34</v>
      </c>
      <c r="W1001" s="88" t="s">
        <v>349</v>
      </c>
      <c r="X1001" s="4" t="s">
        <v>269</v>
      </c>
      <c r="Y1001" s="88" t="s">
        <v>840</v>
      </c>
      <c r="Z1001" s="4" t="s">
        <v>270</v>
      </c>
      <c r="AA1001" s="52" t="s">
        <v>15450</v>
      </c>
      <c r="AB1001" s="3" t="s">
        <v>271</v>
      </c>
      <c r="AC1001" s="4" t="s">
        <v>272</v>
      </c>
      <c r="AD1001" s="4" t="s">
        <v>14715</v>
      </c>
      <c r="AE1001" s="4" t="s">
        <v>14716</v>
      </c>
      <c r="AF1001" s="4" t="s">
        <v>14717</v>
      </c>
      <c r="AG1001" s="4" t="s">
        <v>14718</v>
      </c>
      <c r="AH1001" s="3">
        <v>8</v>
      </c>
      <c r="AI1001" s="4" t="s">
        <v>14716</v>
      </c>
      <c r="AJ1001" s="4" t="s">
        <v>14694</v>
      </c>
      <c r="AK1001" s="4" t="s">
        <v>844</v>
      </c>
      <c r="AL1001" s="4" t="s">
        <v>14719</v>
      </c>
      <c r="AM1001" s="3">
        <v>2</v>
      </c>
      <c r="AN1001" s="3">
        <v>4</v>
      </c>
      <c r="AO1001" s="3">
        <v>6</v>
      </c>
      <c r="AP1001" s="3">
        <v>8</v>
      </c>
      <c r="AQ1001" s="6">
        <v>8</v>
      </c>
      <c r="AR1001" s="5" t="s">
        <v>14720</v>
      </c>
      <c r="AS1001" s="5" t="s">
        <v>14721</v>
      </c>
      <c r="AT1001" s="4" t="s">
        <v>14722</v>
      </c>
      <c r="AU1001" s="4" t="s">
        <v>14723</v>
      </c>
      <c r="AV1001" s="4" t="s">
        <v>229</v>
      </c>
      <c r="AW1001" s="4" t="s">
        <v>229</v>
      </c>
      <c r="AX1001" s="4" t="s">
        <v>229</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7">
        <v>700000</v>
      </c>
    </row>
    <row r="1002" spans="1:77" ht="15.75" hidden="1">
      <c r="A1002" s="49" t="str">
        <f>B1002&amp;COUNTIF($B$3:B1002,B1002)</f>
        <v>36PDID7</v>
      </c>
      <c r="B1002" s="3" t="s">
        <v>14648</v>
      </c>
      <c r="C1002" s="4" t="s">
        <v>14649</v>
      </c>
      <c r="D1002" s="4" t="s">
        <v>14650</v>
      </c>
      <c r="E1002" s="4" t="s">
        <v>14651</v>
      </c>
      <c r="F1002" s="4" t="s">
        <v>14652</v>
      </c>
      <c r="G1002" s="4" t="s">
        <v>14653</v>
      </c>
      <c r="H1002" s="3" t="s">
        <v>282</v>
      </c>
      <c r="I1002" s="4" t="s">
        <v>283</v>
      </c>
      <c r="J1002" s="4" t="s">
        <v>14724</v>
      </c>
      <c r="K1002" s="5" t="s">
        <v>14725</v>
      </c>
      <c r="L1002" s="6">
        <v>6</v>
      </c>
      <c r="M1002" s="5" t="s">
        <v>129</v>
      </c>
      <c r="N1002" s="88" t="s">
        <v>840</v>
      </c>
      <c r="O1002" s="4" t="s">
        <v>154</v>
      </c>
      <c r="P1002" s="88" t="s">
        <v>349</v>
      </c>
      <c r="Q1002" s="4" t="s">
        <v>220</v>
      </c>
      <c r="R1002" s="88">
        <v>10</v>
      </c>
      <c r="S1002" s="4" t="s">
        <v>286</v>
      </c>
      <c r="T1002" s="66" t="str">
        <f t="shared" si="15"/>
        <v xml:space="preserve">10. Reducción de las desigualdades </v>
      </c>
      <c r="U1002" s="88" t="s">
        <v>497</v>
      </c>
      <c r="V1002" s="4" t="s">
        <v>34</v>
      </c>
      <c r="W1002" s="88" t="s">
        <v>349</v>
      </c>
      <c r="X1002" s="4" t="s">
        <v>269</v>
      </c>
      <c r="Y1002" s="88" t="s">
        <v>840</v>
      </c>
      <c r="Z1002" s="4" t="s">
        <v>270</v>
      </c>
      <c r="AA1002" s="52" t="s">
        <v>15450</v>
      </c>
      <c r="AB1002" s="3" t="s">
        <v>287</v>
      </c>
      <c r="AC1002" s="4" t="s">
        <v>288</v>
      </c>
      <c r="AD1002" s="4" t="s">
        <v>14726</v>
      </c>
      <c r="AE1002" s="4" t="s">
        <v>14673</v>
      </c>
      <c r="AF1002" s="4" t="s">
        <v>14727</v>
      </c>
      <c r="AG1002" s="4" t="s">
        <v>14728</v>
      </c>
      <c r="AH1002" s="3">
        <v>10</v>
      </c>
      <c r="AI1002" s="4" t="s">
        <v>14716</v>
      </c>
      <c r="AJ1002" s="4" t="s">
        <v>14694</v>
      </c>
      <c r="AK1002" s="4" t="s">
        <v>844</v>
      </c>
      <c r="AL1002" s="4" t="s">
        <v>14719</v>
      </c>
      <c r="AM1002" s="3">
        <v>2</v>
      </c>
      <c r="AN1002" s="3">
        <v>4</v>
      </c>
      <c r="AO1002" s="3">
        <v>7</v>
      </c>
      <c r="AP1002" s="3">
        <v>10</v>
      </c>
      <c r="AQ1002" s="6">
        <v>10</v>
      </c>
      <c r="AR1002" s="5" t="s">
        <v>14728</v>
      </c>
      <c r="AS1002" s="5" t="s">
        <v>14721</v>
      </c>
      <c r="AT1002" s="4" t="s">
        <v>14722</v>
      </c>
      <c r="AU1002" s="4" t="s">
        <v>14723</v>
      </c>
      <c r="AV1002" s="4" t="s">
        <v>229</v>
      </c>
      <c r="AW1002" s="4" t="s">
        <v>229</v>
      </c>
      <c r="AX1002" s="4" t="s">
        <v>229</v>
      </c>
      <c r="AY1002" s="4" t="s">
        <v>229</v>
      </c>
      <c r="AZ1002" s="4" t="s">
        <v>229</v>
      </c>
      <c r="BA1002" s="4" t="s">
        <v>229</v>
      </c>
      <c r="BB1002" s="4" t="s">
        <v>229</v>
      </c>
      <c r="BC1002" s="4" t="s">
        <v>229</v>
      </c>
      <c r="BD1002" s="4" t="s">
        <v>229</v>
      </c>
      <c r="BE1002" s="4" t="s">
        <v>229</v>
      </c>
      <c r="BF1002" s="4" t="s">
        <v>229</v>
      </c>
      <c r="BG1002" s="4" t="s">
        <v>229</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7">
        <v>3500000</v>
      </c>
    </row>
    <row r="1003" spans="1:77" ht="15.75" hidden="1">
      <c r="A1003" s="49" t="str">
        <f>B1003&amp;COUNTIF($B$3:B1003,B1003)</f>
        <v>36PDID8</v>
      </c>
      <c r="B1003" s="3" t="s">
        <v>14648</v>
      </c>
      <c r="C1003" s="4" t="s">
        <v>14649</v>
      </c>
      <c r="D1003" s="4" t="s">
        <v>14650</v>
      </c>
      <c r="E1003" s="4" t="s">
        <v>14651</v>
      </c>
      <c r="F1003" s="4" t="s">
        <v>14652</v>
      </c>
      <c r="G1003" s="4" t="s">
        <v>14653</v>
      </c>
      <c r="H1003" s="3" t="s">
        <v>345</v>
      </c>
      <c r="I1003" s="4" t="s">
        <v>346</v>
      </c>
      <c r="J1003" s="4" t="s">
        <v>347</v>
      </c>
      <c r="K1003" s="5" t="s">
        <v>14771</v>
      </c>
      <c r="L1003" s="6">
        <v>6</v>
      </c>
      <c r="M1003" s="5" t="s">
        <v>129</v>
      </c>
      <c r="N1003" s="88" t="s">
        <v>840</v>
      </c>
      <c r="O1003" s="5" t="s">
        <v>154</v>
      </c>
      <c r="P1003" s="88" t="s">
        <v>349</v>
      </c>
      <c r="Q1003" s="5" t="s">
        <v>220</v>
      </c>
      <c r="R1003" s="88">
        <v>10</v>
      </c>
      <c r="S1003" s="4" t="s">
        <v>286</v>
      </c>
      <c r="T1003" s="66" t="str">
        <f t="shared" si="15"/>
        <v xml:space="preserve">10. Reducción de las desigualdades </v>
      </c>
      <c r="U1003" s="88" t="s">
        <v>349</v>
      </c>
      <c r="V1003" s="4" t="s">
        <v>350</v>
      </c>
      <c r="W1003" s="88" t="s">
        <v>351</v>
      </c>
      <c r="X1003" s="4" t="s">
        <v>352</v>
      </c>
      <c r="Y1003" s="88" t="s">
        <v>353</v>
      </c>
      <c r="Z1003" s="4" t="s">
        <v>354</v>
      </c>
      <c r="AA1003" s="52" t="s">
        <v>1351</v>
      </c>
      <c r="AB1003" s="3">
        <v>294</v>
      </c>
      <c r="AC1003" s="4" t="s">
        <v>355</v>
      </c>
      <c r="AD1003" s="4" t="s">
        <v>356</v>
      </c>
      <c r="AE1003" s="4" t="s">
        <v>357</v>
      </c>
      <c r="AF1003" s="4" t="s">
        <v>358</v>
      </c>
      <c r="AG1003" s="4" t="s">
        <v>359</v>
      </c>
      <c r="AH1003" s="8">
        <v>1</v>
      </c>
      <c r="AI1003" s="4" t="s">
        <v>360</v>
      </c>
      <c r="AJ1003" s="4" t="s">
        <v>361</v>
      </c>
      <c r="AK1003" s="4" t="s">
        <v>59</v>
      </c>
      <c r="AL1003" s="4" t="s">
        <v>362</v>
      </c>
      <c r="AM1003" s="3">
        <v>0</v>
      </c>
      <c r="AN1003" s="3">
        <v>0.5</v>
      </c>
      <c r="AO1003" s="3">
        <v>1</v>
      </c>
      <c r="AP1003" s="3">
        <v>1</v>
      </c>
      <c r="AQ1003" s="3">
        <v>1</v>
      </c>
      <c r="AR1003" s="4" t="s">
        <v>363</v>
      </c>
      <c r="AS1003" s="4" t="s">
        <v>364</v>
      </c>
      <c r="AT1003" s="4" t="s">
        <v>362</v>
      </c>
      <c r="AU1003" s="4" t="s">
        <v>362</v>
      </c>
      <c r="AV1003" s="49"/>
      <c r="AW1003" s="49"/>
      <c r="AX1003" s="49"/>
      <c r="AY1003" s="49"/>
      <c r="AZ1003" s="49"/>
      <c r="BA1003" s="49"/>
      <c r="BB1003" s="49"/>
      <c r="BC1003" s="49"/>
      <c r="BD1003" s="49"/>
      <c r="BE1003" s="49"/>
      <c r="BF1003" s="49"/>
      <c r="BG1003" s="49"/>
      <c r="BH1003" s="49"/>
      <c r="BI1003" s="49"/>
      <c r="BJ1003" s="49"/>
      <c r="BK1003" s="49"/>
      <c r="BL1003" s="49"/>
      <c r="BM1003" s="49"/>
      <c r="BN1003" s="49"/>
      <c r="BO1003" s="49"/>
      <c r="BP1003" s="49"/>
      <c r="BQ1003" s="49"/>
      <c r="BR1003" s="49"/>
      <c r="BS1003" s="49"/>
      <c r="BT1003" s="49"/>
      <c r="BU1003" s="49"/>
      <c r="BV1003" s="49"/>
      <c r="BY1003" s="67">
        <v>3500000</v>
      </c>
    </row>
    <row r="1004" spans="1:77" ht="15.75" hidden="1">
      <c r="A1004" s="49" t="str">
        <f>B1004&amp;COUNTIF($B$3:B1004,B1004)</f>
        <v>36PDID9</v>
      </c>
      <c r="B1004" s="3" t="s">
        <v>14648</v>
      </c>
      <c r="C1004" s="4" t="s">
        <v>14649</v>
      </c>
      <c r="D1004" s="4" t="s">
        <v>14650</v>
      </c>
      <c r="E1004" s="4" t="s">
        <v>14651</v>
      </c>
      <c r="F1004" s="4" t="s">
        <v>14652</v>
      </c>
      <c r="G1004" s="4" t="s">
        <v>14653</v>
      </c>
      <c r="H1004" s="3" t="s">
        <v>14729</v>
      </c>
      <c r="I1004" s="4" t="s">
        <v>14730</v>
      </c>
      <c r="J1004" s="4" t="s">
        <v>14731</v>
      </c>
      <c r="K1004" s="5" t="s">
        <v>14732</v>
      </c>
      <c r="L1004" s="6">
        <v>6</v>
      </c>
      <c r="M1004" s="5" t="s">
        <v>129</v>
      </c>
      <c r="N1004" s="88" t="s">
        <v>840</v>
      </c>
      <c r="O1004" s="5" t="s">
        <v>154</v>
      </c>
      <c r="P1004" s="88" t="s">
        <v>497</v>
      </c>
      <c r="Q1004" s="5" t="s">
        <v>219</v>
      </c>
      <c r="R1004" s="88">
        <v>4</v>
      </c>
      <c r="S1004" s="4" t="s">
        <v>1022</v>
      </c>
      <c r="T1004" s="66" t="str">
        <f t="shared" si="15"/>
        <v>4. Educación de calidad</v>
      </c>
      <c r="U1004" s="88" t="s">
        <v>349</v>
      </c>
      <c r="V1004" s="4" t="s">
        <v>350</v>
      </c>
      <c r="W1004" s="88" t="s">
        <v>840</v>
      </c>
      <c r="X1004" s="4" t="s">
        <v>1039</v>
      </c>
      <c r="Y1004" s="88" t="s">
        <v>497</v>
      </c>
      <c r="Z1004" s="4" t="s">
        <v>1059</v>
      </c>
      <c r="AA1004" s="52" t="s">
        <v>15469</v>
      </c>
      <c r="AB1004" s="3" t="s">
        <v>14733</v>
      </c>
      <c r="AC1004" s="4" t="s">
        <v>14734</v>
      </c>
      <c r="AD1004" s="4" t="s">
        <v>14735</v>
      </c>
      <c r="AE1004" s="4" t="s">
        <v>14736</v>
      </c>
      <c r="AF1004" s="4" t="s">
        <v>14737</v>
      </c>
      <c r="AG1004" s="4" t="s">
        <v>14738</v>
      </c>
      <c r="AH1004" s="8">
        <v>1</v>
      </c>
      <c r="AI1004" s="4" t="s">
        <v>14739</v>
      </c>
      <c r="AJ1004" s="4" t="s">
        <v>14740</v>
      </c>
      <c r="AK1004" s="4" t="s">
        <v>59</v>
      </c>
      <c r="AL1004" s="4" t="s">
        <v>14741</v>
      </c>
      <c r="AM1004" s="9">
        <v>0.1</v>
      </c>
      <c r="AN1004" s="9">
        <v>0.3</v>
      </c>
      <c r="AO1004" s="9">
        <v>0.7</v>
      </c>
      <c r="AP1004" s="9">
        <v>1</v>
      </c>
      <c r="AQ1004" s="3" t="s">
        <v>489</v>
      </c>
      <c r="AR1004" s="5" t="s">
        <v>14742</v>
      </c>
      <c r="AS1004" s="5" t="s">
        <v>14743</v>
      </c>
      <c r="AT1004" s="4" t="s">
        <v>14680</v>
      </c>
      <c r="AU1004" s="4" t="s">
        <v>14744</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7">
        <v>180000000</v>
      </c>
    </row>
    <row r="1005" spans="1:77" ht="15.75" hidden="1">
      <c r="A1005" s="49" t="str">
        <f>B1005&amp;COUNTIF($B$3:B1005,B1005)</f>
        <v>36PDID10</v>
      </c>
      <c r="B1005" s="3" t="s">
        <v>14648</v>
      </c>
      <c r="C1005" s="4" t="s">
        <v>14649</v>
      </c>
      <c r="D1005" s="4" t="s">
        <v>14650</v>
      </c>
      <c r="E1005" s="4" t="s">
        <v>14651</v>
      </c>
      <c r="F1005" s="4" t="s">
        <v>14652</v>
      </c>
      <c r="G1005" s="4" t="s">
        <v>14653</v>
      </c>
      <c r="H1005" s="3" t="s">
        <v>14745</v>
      </c>
      <c r="I1005" s="4" t="s">
        <v>14746</v>
      </c>
      <c r="J1005" s="4" t="s">
        <v>14747</v>
      </c>
      <c r="K1005" s="5" t="s">
        <v>14748</v>
      </c>
      <c r="L1005" s="6">
        <v>6</v>
      </c>
      <c r="M1005" s="5" t="s">
        <v>129</v>
      </c>
      <c r="N1005" s="88" t="s">
        <v>840</v>
      </c>
      <c r="O1005" s="4" t="s">
        <v>154</v>
      </c>
      <c r="P1005" s="88" t="s">
        <v>349</v>
      </c>
      <c r="Q1005" s="4" t="s">
        <v>220</v>
      </c>
      <c r="R1005" s="88">
        <v>4</v>
      </c>
      <c r="S1005" s="4" t="s">
        <v>1022</v>
      </c>
      <c r="T1005" s="66" t="str">
        <f t="shared" si="15"/>
        <v>4. Educación de calidad</v>
      </c>
      <c r="U1005" s="88" t="s">
        <v>349</v>
      </c>
      <c r="V1005" s="4" t="s">
        <v>350</v>
      </c>
      <c r="W1005" s="88" t="s">
        <v>840</v>
      </c>
      <c r="X1005" s="4" t="s">
        <v>1039</v>
      </c>
      <c r="Y1005" s="88" t="s">
        <v>497</v>
      </c>
      <c r="Z1005" s="4" t="s">
        <v>1059</v>
      </c>
      <c r="AA1005" s="52" t="s">
        <v>15469</v>
      </c>
      <c r="AB1005" s="3" t="s">
        <v>14749</v>
      </c>
      <c r="AC1005" s="4" t="s">
        <v>14750</v>
      </c>
      <c r="AD1005" s="4" t="s">
        <v>14751</v>
      </c>
      <c r="AE1005" s="4" t="s">
        <v>14752</v>
      </c>
      <c r="AF1005" s="4" t="s">
        <v>14753</v>
      </c>
      <c r="AG1005" s="4" t="s">
        <v>14754</v>
      </c>
      <c r="AH1005" s="8">
        <v>1</v>
      </c>
      <c r="AI1005" s="4" t="s">
        <v>14755</v>
      </c>
      <c r="AJ1005" s="4" t="s">
        <v>14756</v>
      </c>
      <c r="AK1005" s="4" t="s">
        <v>59</v>
      </c>
      <c r="AL1005" s="4" t="s">
        <v>14757</v>
      </c>
      <c r="AM1005" s="9">
        <v>0.2</v>
      </c>
      <c r="AN1005" s="9">
        <v>0.4</v>
      </c>
      <c r="AO1005" s="9">
        <v>0.8</v>
      </c>
      <c r="AP1005" s="9">
        <v>1</v>
      </c>
      <c r="AQ1005" s="3" t="s">
        <v>14758</v>
      </c>
      <c r="AR1005" s="5" t="s">
        <v>14759</v>
      </c>
      <c r="AS1005" s="5" t="s">
        <v>14743</v>
      </c>
      <c r="AT1005" s="4" t="s">
        <v>14680</v>
      </c>
      <c r="AU1005" s="4" t="s">
        <v>14744</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7">
        <v>43068730</v>
      </c>
    </row>
    <row r="1006" spans="1:77" ht="15.75" hidden="1">
      <c r="A1006" s="49" t="str">
        <f>B1006&amp;COUNTIF($B$3:B1006,B1006)</f>
        <v>36PDID11</v>
      </c>
      <c r="B1006" s="3" t="s">
        <v>14648</v>
      </c>
      <c r="C1006" s="4" t="s">
        <v>14649</v>
      </c>
      <c r="D1006" s="4" t="s">
        <v>14650</v>
      </c>
      <c r="E1006" s="4" t="s">
        <v>14651</v>
      </c>
      <c r="F1006" s="4" t="s">
        <v>14652</v>
      </c>
      <c r="G1006" s="4" t="s">
        <v>14653</v>
      </c>
      <c r="H1006" s="3" t="s">
        <v>14760</v>
      </c>
      <c r="I1006" s="4" t="s">
        <v>14761</v>
      </c>
      <c r="J1006" s="4" t="s">
        <v>14762</v>
      </c>
      <c r="K1006" s="5" t="s">
        <v>14763</v>
      </c>
      <c r="L1006" s="6">
        <v>6</v>
      </c>
      <c r="M1006" s="5" t="s">
        <v>129</v>
      </c>
      <c r="N1006" s="88" t="s">
        <v>840</v>
      </c>
      <c r="O1006" s="5" t="s">
        <v>154</v>
      </c>
      <c r="P1006" s="88" t="s">
        <v>497</v>
      </c>
      <c r="Q1006" s="5" t="s">
        <v>219</v>
      </c>
      <c r="R1006" s="88">
        <v>4</v>
      </c>
      <c r="S1006" s="4" t="s">
        <v>1022</v>
      </c>
      <c r="T1006" s="66" t="str">
        <f t="shared" si="15"/>
        <v>4. Educación de calidad</v>
      </c>
      <c r="U1006" s="88" t="s">
        <v>349</v>
      </c>
      <c r="V1006" s="4" t="s">
        <v>350</v>
      </c>
      <c r="W1006" s="88" t="s">
        <v>840</v>
      </c>
      <c r="X1006" s="4" t="s">
        <v>1039</v>
      </c>
      <c r="Y1006" s="88" t="s">
        <v>497</v>
      </c>
      <c r="Z1006" s="4" t="s">
        <v>1059</v>
      </c>
      <c r="AA1006" s="52" t="s">
        <v>15469</v>
      </c>
      <c r="AB1006" s="3" t="s">
        <v>14764</v>
      </c>
      <c r="AC1006" s="4" t="s">
        <v>14765</v>
      </c>
      <c r="AD1006" s="4" t="s">
        <v>14766</v>
      </c>
      <c r="AE1006" s="4" t="s">
        <v>14657</v>
      </c>
      <c r="AF1006" s="4" t="s">
        <v>14658</v>
      </c>
      <c r="AG1006" s="4" t="s">
        <v>14659</v>
      </c>
      <c r="AH1006" s="8">
        <v>1</v>
      </c>
      <c r="AI1006" s="4" t="s">
        <v>14767</v>
      </c>
      <c r="AJ1006" s="4" t="s">
        <v>14768</v>
      </c>
      <c r="AK1006" s="4" t="s">
        <v>59</v>
      </c>
      <c r="AL1006" s="4" t="s">
        <v>14676</v>
      </c>
      <c r="AM1006" s="9">
        <v>0.1</v>
      </c>
      <c r="AN1006" s="9">
        <v>0.2</v>
      </c>
      <c r="AO1006" s="9">
        <v>0.8</v>
      </c>
      <c r="AP1006" s="9">
        <v>1</v>
      </c>
      <c r="AQ1006" s="3" t="s">
        <v>13915</v>
      </c>
      <c r="AR1006" s="5" t="s">
        <v>14769</v>
      </c>
      <c r="AS1006" s="5" t="s">
        <v>14770</v>
      </c>
      <c r="AT1006" s="4" t="s">
        <v>14665</v>
      </c>
      <c r="AU1006" s="4" t="s">
        <v>14666</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7">
        <v>12531984</v>
      </c>
    </row>
    <row r="1007" spans="1:77" ht="15.75" hidden="1">
      <c r="A1007" s="49" t="str">
        <f>B1007&amp;COUNTIF($B$3:B1007,B1007)</f>
        <v>36PDIE1</v>
      </c>
      <c r="B1007" s="3" t="s">
        <v>14772</v>
      </c>
      <c r="C1007" s="4" t="s">
        <v>14773</v>
      </c>
      <c r="D1007" s="4" t="s">
        <v>14774</v>
      </c>
      <c r="E1007" s="4" t="s">
        <v>14775</v>
      </c>
      <c r="F1007" s="4" t="s">
        <v>14776</v>
      </c>
      <c r="G1007" s="4" t="s">
        <v>14777</v>
      </c>
      <c r="H1007" s="3" t="s">
        <v>14189</v>
      </c>
      <c r="I1007" s="4" t="s">
        <v>14190</v>
      </c>
      <c r="J1007" s="4" t="s">
        <v>14778</v>
      </c>
      <c r="K1007" s="5" t="s">
        <v>14779</v>
      </c>
      <c r="L1007" s="6">
        <v>6</v>
      </c>
      <c r="M1007" s="5" t="s">
        <v>129</v>
      </c>
      <c r="N1007" s="88" t="s">
        <v>349</v>
      </c>
      <c r="O1007" s="4" t="s">
        <v>152</v>
      </c>
      <c r="P1007" s="88" t="s">
        <v>349</v>
      </c>
      <c r="Q1007" s="4" t="s">
        <v>214</v>
      </c>
      <c r="R1007" s="88">
        <v>4</v>
      </c>
      <c r="S1007" s="4" t="s">
        <v>1022</v>
      </c>
      <c r="T1007" s="66" t="str">
        <f t="shared" si="15"/>
        <v>4. Educación de calidad</v>
      </c>
      <c r="U1007" s="88" t="s">
        <v>349</v>
      </c>
      <c r="V1007" s="4" t="s">
        <v>350</v>
      </c>
      <c r="W1007" s="88" t="s">
        <v>498</v>
      </c>
      <c r="X1007" s="4" t="s">
        <v>693</v>
      </c>
      <c r="Y1007" s="88" t="s">
        <v>349</v>
      </c>
      <c r="Z1007" s="4" t="s">
        <v>5352</v>
      </c>
      <c r="AA1007" s="52" t="s">
        <v>15482</v>
      </c>
      <c r="AB1007" s="3" t="s">
        <v>14780</v>
      </c>
      <c r="AC1007" s="4" t="s">
        <v>14781</v>
      </c>
      <c r="AD1007" s="4" t="s">
        <v>14782</v>
      </c>
      <c r="AE1007" s="4" t="s">
        <v>14783</v>
      </c>
      <c r="AF1007" s="4" t="s">
        <v>14784</v>
      </c>
      <c r="AG1007" s="4" t="s">
        <v>14785</v>
      </c>
      <c r="AH1007" s="3">
        <v>0.4</v>
      </c>
      <c r="AI1007" s="4" t="s">
        <v>14786</v>
      </c>
      <c r="AJ1007" s="4" t="s">
        <v>14787</v>
      </c>
      <c r="AK1007" s="4" t="s">
        <v>471</v>
      </c>
      <c r="AL1007" s="4" t="s">
        <v>14788</v>
      </c>
      <c r="AM1007" s="3">
        <v>0.05</v>
      </c>
      <c r="AN1007" s="3">
        <v>0.15</v>
      </c>
      <c r="AO1007" s="3">
        <v>0.3</v>
      </c>
      <c r="AP1007" s="3">
        <v>0.4</v>
      </c>
      <c r="AQ1007" s="6">
        <v>1</v>
      </c>
      <c r="AR1007" s="5" t="s">
        <v>14789</v>
      </c>
      <c r="AS1007" s="5" t="s">
        <v>14790</v>
      </c>
      <c r="AT1007" s="4" t="s">
        <v>14791</v>
      </c>
      <c r="AU1007" s="4" t="s">
        <v>14792</v>
      </c>
      <c r="AV1007" s="4" t="s">
        <v>14793</v>
      </c>
      <c r="AW1007" s="4" t="s">
        <v>14791</v>
      </c>
      <c r="AX1007" s="4" t="s">
        <v>14792</v>
      </c>
      <c r="AY1007" s="4" t="s">
        <v>14794</v>
      </c>
      <c r="AZ1007" s="4" t="s">
        <v>14795</v>
      </c>
      <c r="BA1007" s="4" t="s">
        <v>14522</v>
      </c>
      <c r="BB1007" s="4" t="s">
        <v>229</v>
      </c>
      <c r="BC1007" s="4" t="s">
        <v>229</v>
      </c>
      <c r="BD1007" s="4" t="s">
        <v>229</v>
      </c>
      <c r="BE1007" s="4" t="s">
        <v>229</v>
      </c>
      <c r="BF1007" s="4" t="s">
        <v>229</v>
      </c>
      <c r="BG1007" s="4" t="s">
        <v>229</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7">
        <v>90144590</v>
      </c>
    </row>
    <row r="1008" spans="1:77" s="49" customFormat="1" ht="15.75" hidden="1">
      <c r="A1008" s="49" t="str">
        <f>B1008&amp;COUNTIF($B$3:B1008,B1008)</f>
        <v>36PDIE2</v>
      </c>
      <c r="B1008" s="3" t="s">
        <v>14772</v>
      </c>
      <c r="C1008" s="4" t="s">
        <v>14773</v>
      </c>
      <c r="D1008" s="4" t="s">
        <v>14774</v>
      </c>
      <c r="E1008" s="4" t="s">
        <v>14775</v>
      </c>
      <c r="F1008" s="4" t="s">
        <v>14776</v>
      </c>
      <c r="G1008" s="4" t="s">
        <v>14777</v>
      </c>
      <c r="H1008" s="3" t="s">
        <v>14261</v>
      </c>
      <c r="I1008" s="4" t="s">
        <v>14262</v>
      </c>
      <c r="J1008" s="4" t="s">
        <v>14796</v>
      </c>
      <c r="K1008" s="5" t="s">
        <v>14797</v>
      </c>
      <c r="L1008" s="6">
        <v>6</v>
      </c>
      <c r="M1008" s="5" t="s">
        <v>129</v>
      </c>
      <c r="N1008" s="88">
        <v>2</v>
      </c>
      <c r="O1008" s="5" t="s">
        <v>152</v>
      </c>
      <c r="P1008" s="88">
        <v>1</v>
      </c>
      <c r="Q1008" s="5" t="s">
        <v>213</v>
      </c>
      <c r="R1008" s="88">
        <v>9</v>
      </c>
      <c r="S1008" s="4" t="s">
        <v>7878</v>
      </c>
      <c r="T1008" s="66" t="str">
        <f t="shared" si="15"/>
        <v>9. Industria, innovación e infraestructuras</v>
      </c>
      <c r="U1008" s="88" t="s">
        <v>528</v>
      </c>
      <c r="V1008" s="4" t="s">
        <v>578</v>
      </c>
      <c r="W1008" s="88" t="s">
        <v>353</v>
      </c>
      <c r="X1008" s="4" t="s">
        <v>14265</v>
      </c>
      <c r="Y1008" s="88" t="s">
        <v>840</v>
      </c>
      <c r="Z1008" s="4" t="s">
        <v>14266</v>
      </c>
      <c r="AA1008" s="52" t="s">
        <v>15506</v>
      </c>
      <c r="AB1008" s="3" t="s">
        <v>14267</v>
      </c>
      <c r="AC1008" s="4" t="s">
        <v>14268</v>
      </c>
      <c r="AD1008" s="4" t="s">
        <v>14798</v>
      </c>
      <c r="AE1008" s="4" t="s">
        <v>14799</v>
      </c>
      <c r="AF1008" s="4" t="s">
        <v>14800</v>
      </c>
      <c r="AG1008" s="4" t="s">
        <v>14801</v>
      </c>
      <c r="AH1008" s="8">
        <v>0.2</v>
      </c>
      <c r="AI1008" s="4" t="s">
        <v>14802</v>
      </c>
      <c r="AJ1008" s="4" t="s">
        <v>14803</v>
      </c>
      <c r="AK1008" s="4" t="s">
        <v>59</v>
      </c>
      <c r="AL1008" s="4" t="s">
        <v>14804</v>
      </c>
      <c r="AM1008" s="9">
        <v>0.05</v>
      </c>
      <c r="AN1008" s="9">
        <v>0.1</v>
      </c>
      <c r="AO1008" s="9">
        <v>0.15</v>
      </c>
      <c r="AP1008" s="9">
        <v>0.2</v>
      </c>
      <c r="AQ1008" s="6">
        <v>0.9</v>
      </c>
      <c r="AR1008" s="5" t="s">
        <v>14805</v>
      </c>
      <c r="AS1008" s="5" t="s">
        <v>14806</v>
      </c>
      <c r="AT1008" s="4" t="s">
        <v>14807</v>
      </c>
      <c r="AU1008" s="4" t="s">
        <v>14808</v>
      </c>
      <c r="AV1008" s="4" t="s">
        <v>14809</v>
      </c>
      <c r="AW1008" s="4" t="s">
        <v>14807</v>
      </c>
      <c r="AX1008" s="4" t="s">
        <v>14808</v>
      </c>
      <c r="AY1008" s="4" t="s">
        <v>14810</v>
      </c>
      <c r="AZ1008" s="4" t="s">
        <v>14807</v>
      </c>
      <c r="BA1008" s="4" t="s">
        <v>14808</v>
      </c>
      <c r="BB1008" s="4" t="s">
        <v>229</v>
      </c>
      <c r="BC1008" s="4" t="s">
        <v>229</v>
      </c>
      <c r="BD1008" s="4" t="s">
        <v>229</v>
      </c>
      <c r="BE1008" s="4" t="s">
        <v>229</v>
      </c>
      <c r="BF1008" s="4" t="s">
        <v>229</v>
      </c>
      <c r="BG1008" s="4" t="s">
        <v>229</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7">
        <v>818341019.10000002</v>
      </c>
    </row>
    <row r="1009" spans="1:77" ht="15.75" hidden="1">
      <c r="A1009" s="49" t="str">
        <f>B1009&amp;COUNTIF($B$3:B1009,B1009)</f>
        <v>36PDIE3</v>
      </c>
      <c r="B1009" s="3" t="s">
        <v>14772</v>
      </c>
      <c r="C1009" s="4" t="s">
        <v>14773</v>
      </c>
      <c r="D1009" s="4" t="s">
        <v>14774</v>
      </c>
      <c r="E1009" s="4" t="s">
        <v>14775</v>
      </c>
      <c r="F1009" s="4" t="s">
        <v>14776</v>
      </c>
      <c r="G1009" s="4" t="s">
        <v>14777</v>
      </c>
      <c r="H1009" s="3" t="s">
        <v>14</v>
      </c>
      <c r="I1009" s="4" t="s">
        <v>16</v>
      </c>
      <c r="J1009" s="4" t="s">
        <v>14811</v>
      </c>
      <c r="K1009" s="5" t="s">
        <v>14812</v>
      </c>
      <c r="L1009" s="6">
        <v>6</v>
      </c>
      <c r="M1009" s="5" t="s">
        <v>129</v>
      </c>
      <c r="N1009" s="88" t="s">
        <v>349</v>
      </c>
      <c r="O1009" s="4" t="s">
        <v>152</v>
      </c>
      <c r="P1009" s="88" t="s">
        <v>349</v>
      </c>
      <c r="Q1009" s="4" t="s">
        <v>214</v>
      </c>
      <c r="R1009" s="88" t="s">
        <v>840</v>
      </c>
      <c r="S1009" s="4" t="s">
        <v>1022</v>
      </c>
      <c r="T1009" s="66" t="str">
        <f t="shared" si="15"/>
        <v>4. Educación de calidad</v>
      </c>
      <c r="U1009" s="88" t="s">
        <v>349</v>
      </c>
      <c r="V1009" s="4" t="s">
        <v>350</v>
      </c>
      <c r="W1009" s="88" t="s">
        <v>498</v>
      </c>
      <c r="X1009" s="4" t="s">
        <v>693</v>
      </c>
      <c r="Y1009" s="88" t="s">
        <v>349</v>
      </c>
      <c r="Z1009" s="4" t="s">
        <v>5352</v>
      </c>
      <c r="AA1009" s="52" t="s">
        <v>15482</v>
      </c>
      <c r="AB1009" s="3" t="s">
        <v>42</v>
      </c>
      <c r="AC1009" s="4" t="s">
        <v>44</v>
      </c>
      <c r="AD1009" s="4" t="s">
        <v>14813</v>
      </c>
      <c r="AE1009" s="4" t="s">
        <v>14814</v>
      </c>
      <c r="AF1009" s="4" t="s">
        <v>14815</v>
      </c>
      <c r="AG1009" s="4" t="s">
        <v>14816</v>
      </c>
      <c r="AH1009" s="3">
        <v>2220</v>
      </c>
      <c r="AI1009" s="4" t="s">
        <v>14817</v>
      </c>
      <c r="AJ1009" s="4" t="s">
        <v>14818</v>
      </c>
      <c r="AK1009" s="4" t="s">
        <v>403</v>
      </c>
      <c r="AL1009" s="4" t="s">
        <v>14819</v>
      </c>
      <c r="AM1009" s="6">
        <v>500</v>
      </c>
      <c r="AN1009" s="6">
        <v>1000</v>
      </c>
      <c r="AO1009" s="6">
        <v>1500</v>
      </c>
      <c r="AP1009" s="6">
        <v>2220</v>
      </c>
      <c r="AQ1009" s="3" t="s">
        <v>14820</v>
      </c>
      <c r="AR1009" s="5" t="s">
        <v>14821</v>
      </c>
      <c r="AS1009" s="5" t="s">
        <v>14822</v>
      </c>
      <c r="AT1009" s="4" t="s">
        <v>14823</v>
      </c>
      <c r="AU1009" s="4" t="s">
        <v>508</v>
      </c>
      <c r="AV1009" s="4" t="s">
        <v>14824</v>
      </c>
      <c r="AW1009" s="4" t="s">
        <v>14823</v>
      </c>
      <c r="AX1009" s="4" t="s">
        <v>508</v>
      </c>
      <c r="AY1009" s="4" t="s">
        <v>14825</v>
      </c>
      <c r="AZ1009" s="4" t="s">
        <v>14823</v>
      </c>
      <c r="BA1009" s="4" t="s">
        <v>508</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7">
        <v>683793</v>
      </c>
    </row>
    <row r="1010" spans="1:77" ht="15.75" hidden="1">
      <c r="A1010" s="49" t="str">
        <f>B1010&amp;COUNTIF($B$3:B1010,B1010)</f>
        <v>36PDIE4</v>
      </c>
      <c r="B1010" s="3" t="s">
        <v>14772</v>
      </c>
      <c r="C1010" s="4" t="s">
        <v>14773</v>
      </c>
      <c r="D1010" s="4" t="s">
        <v>14774</v>
      </c>
      <c r="E1010" s="4" t="s">
        <v>14775</v>
      </c>
      <c r="F1010" s="4" t="s">
        <v>14776</v>
      </c>
      <c r="G1010" s="4" t="s">
        <v>14777</v>
      </c>
      <c r="H1010" s="3" t="s">
        <v>231</v>
      </c>
      <c r="I1010" s="4" t="s">
        <v>232</v>
      </c>
      <c r="J1010" s="4" t="s">
        <v>14826</v>
      </c>
      <c r="K1010" s="5" t="s">
        <v>14827</v>
      </c>
      <c r="L1010" s="6">
        <v>6</v>
      </c>
      <c r="M1010" s="5" t="s">
        <v>129</v>
      </c>
      <c r="N1010" s="88" t="s">
        <v>498</v>
      </c>
      <c r="O1010" s="5" t="s">
        <v>155</v>
      </c>
      <c r="P1010" s="88" t="s">
        <v>497</v>
      </c>
      <c r="Q1010" s="5" t="s">
        <v>221</v>
      </c>
      <c r="R1010" s="88">
        <v>16</v>
      </c>
      <c r="S1010" s="4" t="s">
        <v>31</v>
      </c>
      <c r="T1010" s="66" t="str">
        <f t="shared" si="15"/>
        <v>16. Paz, justicia e instituciones sólidas</v>
      </c>
      <c r="U1010" s="88" t="s">
        <v>497</v>
      </c>
      <c r="V1010" s="4" t="s">
        <v>34</v>
      </c>
      <c r="W1010" s="88" t="s">
        <v>3581</v>
      </c>
      <c r="X1010" s="4" t="s">
        <v>235</v>
      </c>
      <c r="Y1010" s="88" t="s">
        <v>349</v>
      </c>
      <c r="Z1010" s="4" t="s">
        <v>236</v>
      </c>
      <c r="AA1010" s="52" t="s">
        <v>15449</v>
      </c>
      <c r="AB1010" s="3" t="s">
        <v>237</v>
      </c>
      <c r="AC1010" s="4" t="s">
        <v>238</v>
      </c>
      <c r="AD1010" s="4" t="s">
        <v>14828</v>
      </c>
      <c r="AE1010" s="4" t="s">
        <v>14829</v>
      </c>
      <c r="AF1010" s="4" t="s">
        <v>14830</v>
      </c>
      <c r="AG1010" s="4" t="s">
        <v>14831</v>
      </c>
      <c r="AH1010" s="3">
        <v>15</v>
      </c>
      <c r="AI1010" s="4" t="s">
        <v>14832</v>
      </c>
      <c r="AJ1010" s="4" t="s">
        <v>14833</v>
      </c>
      <c r="AK1010" s="4" t="s">
        <v>6478</v>
      </c>
      <c r="AL1010" s="4" t="s">
        <v>14834</v>
      </c>
      <c r="AM1010" s="3">
        <v>3</v>
      </c>
      <c r="AN1010" s="3">
        <v>5</v>
      </c>
      <c r="AO1010" s="6">
        <v>10</v>
      </c>
      <c r="AP1010" s="6">
        <v>15</v>
      </c>
      <c r="AQ1010" s="3" t="s">
        <v>14835</v>
      </c>
      <c r="AR1010" s="5" t="s">
        <v>14836</v>
      </c>
      <c r="AS1010" s="5" t="s">
        <v>14837</v>
      </c>
      <c r="AT1010" s="4" t="s">
        <v>14838</v>
      </c>
      <c r="AU1010" s="4" t="s">
        <v>14839</v>
      </c>
      <c r="AV1010" s="4" t="s">
        <v>14840</v>
      </c>
      <c r="AW1010" s="4" t="s">
        <v>14838</v>
      </c>
      <c r="AX1010" s="4" t="s">
        <v>14839</v>
      </c>
      <c r="AY1010" s="4" t="s">
        <v>14841</v>
      </c>
      <c r="AZ1010" s="4" t="s">
        <v>14838</v>
      </c>
      <c r="BA1010" s="4" t="s">
        <v>14839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Y1010" s="67">
        <v>50000</v>
      </c>
    </row>
    <row r="1011" spans="1:77" ht="15.75" hidden="1">
      <c r="A1011" s="49" t="str">
        <f>B1011&amp;COUNTIF($B$3:B1011,B1011)</f>
        <v>36PDIE5</v>
      </c>
      <c r="B1011" s="3" t="s">
        <v>14772</v>
      </c>
      <c r="C1011" s="4" t="s">
        <v>14773</v>
      </c>
      <c r="D1011" s="4" t="s">
        <v>14774</v>
      </c>
      <c r="E1011" s="4" t="s">
        <v>14775</v>
      </c>
      <c r="F1011" s="4" t="s">
        <v>14776</v>
      </c>
      <c r="G1011" s="4" t="s">
        <v>14777</v>
      </c>
      <c r="H1011" s="3" t="s">
        <v>248</v>
      </c>
      <c r="I1011" s="4" t="s">
        <v>249</v>
      </c>
      <c r="J1011" s="4" t="s">
        <v>14842</v>
      </c>
      <c r="K1011" s="5" t="s">
        <v>14843</v>
      </c>
      <c r="L1011" s="6">
        <v>6</v>
      </c>
      <c r="M1011" s="5" t="s">
        <v>129</v>
      </c>
      <c r="N1011" s="88">
        <v>3</v>
      </c>
      <c r="O1011" s="4" t="s">
        <v>153</v>
      </c>
      <c r="P1011" s="88">
        <v>2</v>
      </c>
      <c r="Q1011" s="4" t="s">
        <v>218</v>
      </c>
      <c r="R1011" s="88">
        <v>16</v>
      </c>
      <c r="S1011" s="4" t="s">
        <v>31</v>
      </c>
      <c r="T1011" s="66" t="str">
        <f t="shared" si="15"/>
        <v>16. Paz, justicia e instituciones sólidas</v>
      </c>
      <c r="U1011" s="88" t="s">
        <v>528</v>
      </c>
      <c r="V1011" s="4" t="s">
        <v>34</v>
      </c>
      <c r="W1011" s="88" t="s">
        <v>4738</v>
      </c>
      <c r="X1011" s="4" t="s">
        <v>37</v>
      </c>
      <c r="Y1011" s="88" t="s">
        <v>528</v>
      </c>
      <c r="Z1011" s="4" t="s">
        <v>252</v>
      </c>
      <c r="AA1011" s="52" t="s">
        <v>15486</v>
      </c>
      <c r="AB1011" s="3" t="s">
        <v>253</v>
      </c>
      <c r="AC1011" s="4" t="s">
        <v>254</v>
      </c>
      <c r="AD1011" s="4" t="s">
        <v>14844</v>
      </c>
      <c r="AE1011" s="4" t="s">
        <v>14845</v>
      </c>
      <c r="AF1011" s="4" t="s">
        <v>14846</v>
      </c>
      <c r="AG1011" s="4" t="s">
        <v>14847</v>
      </c>
      <c r="AH1011" s="8">
        <v>0.9</v>
      </c>
      <c r="AI1011" s="4" t="s">
        <v>14848</v>
      </c>
      <c r="AJ1011" s="4" t="s">
        <v>14849</v>
      </c>
      <c r="AK1011" s="4" t="s">
        <v>59</v>
      </c>
      <c r="AL1011" s="4" t="s">
        <v>14850</v>
      </c>
      <c r="AM1011" s="9">
        <v>0.2</v>
      </c>
      <c r="AN1011" s="9">
        <v>0.2</v>
      </c>
      <c r="AO1011" s="9">
        <v>0.25</v>
      </c>
      <c r="AP1011" s="9">
        <v>0.25</v>
      </c>
      <c r="AQ1011" s="3" t="s">
        <v>14851</v>
      </c>
      <c r="AR1011" s="5" t="s">
        <v>14852</v>
      </c>
      <c r="AS1011" s="5" t="s">
        <v>14853</v>
      </c>
      <c r="AT1011" s="4" t="s">
        <v>14854</v>
      </c>
      <c r="AU1011" s="4" t="s">
        <v>14855</v>
      </c>
      <c r="AV1011" s="4" t="s">
        <v>14856</v>
      </c>
      <c r="AW1011" s="4" t="s">
        <v>14857</v>
      </c>
      <c r="AX1011" s="4" t="s">
        <v>14858</v>
      </c>
      <c r="AY1011" s="4" t="s">
        <v>14859</v>
      </c>
      <c r="AZ1011" s="4" t="s">
        <v>14854</v>
      </c>
      <c r="BA1011" s="4" t="s">
        <v>14855</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7">
        <v>75000</v>
      </c>
    </row>
    <row r="1012" spans="1:77" ht="15.75" hidden="1">
      <c r="A1012" s="49" t="str">
        <f>B1012&amp;COUNTIF($B$3:B1012,B1012)</f>
        <v>36PDIE6</v>
      </c>
      <c r="B1012" s="3" t="s">
        <v>14772</v>
      </c>
      <c r="C1012" s="4" t="s">
        <v>14773</v>
      </c>
      <c r="D1012" s="4" t="s">
        <v>14774</v>
      </c>
      <c r="E1012" s="4" t="s">
        <v>14775</v>
      </c>
      <c r="F1012" s="4" t="s">
        <v>14776</v>
      </c>
      <c r="G1012" s="4" t="s">
        <v>14777</v>
      </c>
      <c r="H1012" s="3" t="s">
        <v>263</v>
      </c>
      <c r="I1012" s="4" t="s">
        <v>264</v>
      </c>
      <c r="J1012" s="4" t="s">
        <v>14860</v>
      </c>
      <c r="K1012" s="5" t="s">
        <v>14861</v>
      </c>
      <c r="L1012" s="6">
        <v>6</v>
      </c>
      <c r="M1012" s="5" t="s">
        <v>129</v>
      </c>
      <c r="N1012" s="88" t="s">
        <v>349</v>
      </c>
      <c r="O1012" s="5" t="s">
        <v>152</v>
      </c>
      <c r="P1012" s="88" t="s">
        <v>349</v>
      </c>
      <c r="Q1012" s="5" t="s">
        <v>214</v>
      </c>
      <c r="R1012" s="88">
        <v>5</v>
      </c>
      <c r="S1012" s="4" t="s">
        <v>268</v>
      </c>
      <c r="T1012" s="66" t="str">
        <f t="shared" si="15"/>
        <v xml:space="preserve">5. Igualdad de género </v>
      </c>
      <c r="U1012" s="88" t="s">
        <v>497</v>
      </c>
      <c r="V1012" s="4" t="s">
        <v>34</v>
      </c>
      <c r="W1012" s="88" t="s">
        <v>349</v>
      </c>
      <c r="X1012" s="4" t="s">
        <v>269</v>
      </c>
      <c r="Y1012" s="88" t="s">
        <v>840</v>
      </c>
      <c r="Z1012" s="4" t="s">
        <v>270</v>
      </c>
      <c r="AA1012" s="52" t="s">
        <v>15450</v>
      </c>
      <c r="AB1012" s="3" t="s">
        <v>271</v>
      </c>
      <c r="AC1012" s="4" t="s">
        <v>272</v>
      </c>
      <c r="AD1012" s="4" t="s">
        <v>14862</v>
      </c>
      <c r="AE1012" s="4" t="s">
        <v>14863</v>
      </c>
      <c r="AF1012" s="4" t="s">
        <v>14864</v>
      </c>
      <c r="AG1012" s="4" t="s">
        <v>14865</v>
      </c>
      <c r="AH1012" s="3">
        <v>4</v>
      </c>
      <c r="AI1012" s="4" t="s">
        <v>14866</v>
      </c>
      <c r="AJ1012" s="4" t="s">
        <v>14867</v>
      </c>
      <c r="AK1012" s="4" t="s">
        <v>844</v>
      </c>
      <c r="AL1012" s="4" t="s">
        <v>14868</v>
      </c>
      <c r="AM1012" s="3">
        <v>1</v>
      </c>
      <c r="AN1012" s="3">
        <v>1</v>
      </c>
      <c r="AO1012" s="3">
        <v>1</v>
      </c>
      <c r="AP1012" s="3">
        <v>1</v>
      </c>
      <c r="AQ1012" s="6">
        <v>8</v>
      </c>
      <c r="AR1012" s="5" t="s">
        <v>14869</v>
      </c>
      <c r="AS1012" s="5" t="s">
        <v>14870</v>
      </c>
      <c r="AT1012" s="4" t="s">
        <v>14871</v>
      </c>
      <c r="AU1012" s="4" t="s">
        <v>14872</v>
      </c>
      <c r="AV1012" s="4" t="s">
        <v>14873</v>
      </c>
      <c r="AW1012" s="4" t="s">
        <v>14871</v>
      </c>
      <c r="AX1012" s="4" t="s">
        <v>14872</v>
      </c>
      <c r="AY1012" s="4" t="s">
        <v>14874</v>
      </c>
      <c r="AZ1012" s="4" t="s">
        <v>14807</v>
      </c>
      <c r="BA1012" s="4" t="s">
        <v>14808</v>
      </c>
      <c r="BB1012" s="4" t="s">
        <v>14875</v>
      </c>
      <c r="BC1012" s="4" t="s">
        <v>14871</v>
      </c>
      <c r="BD1012" s="4" t="s">
        <v>14872</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7">
        <v>50000</v>
      </c>
    </row>
    <row r="1013" spans="1:77" ht="15.75" hidden="1">
      <c r="A1013" s="49" t="str">
        <f>B1013&amp;COUNTIF($B$3:B1013,B1013)</f>
        <v>36PDIE7</v>
      </c>
      <c r="B1013" s="3" t="s">
        <v>14772</v>
      </c>
      <c r="C1013" s="4" t="s">
        <v>14773</v>
      </c>
      <c r="D1013" s="4" t="s">
        <v>14774</v>
      </c>
      <c r="E1013" s="4" t="s">
        <v>14775</v>
      </c>
      <c r="F1013" s="4" t="s">
        <v>14776</v>
      </c>
      <c r="G1013" s="4" t="s">
        <v>14777</v>
      </c>
      <c r="H1013" s="3" t="s">
        <v>282</v>
      </c>
      <c r="I1013" s="4" t="s">
        <v>283</v>
      </c>
      <c r="J1013" s="4" t="s">
        <v>14876</v>
      </c>
      <c r="K1013" s="5" t="s">
        <v>14877</v>
      </c>
      <c r="L1013" s="6">
        <v>6</v>
      </c>
      <c r="M1013" s="5" t="s">
        <v>129</v>
      </c>
      <c r="N1013" s="88" t="s">
        <v>349</v>
      </c>
      <c r="O1013" s="4" t="s">
        <v>152</v>
      </c>
      <c r="P1013" s="88" t="s">
        <v>349</v>
      </c>
      <c r="Q1013" s="4" t="s">
        <v>214</v>
      </c>
      <c r="R1013" s="88">
        <v>10</v>
      </c>
      <c r="S1013" s="4" t="s">
        <v>286</v>
      </c>
      <c r="T1013" s="66" t="str">
        <f t="shared" si="15"/>
        <v xml:space="preserve">10. Reducción de las desigualdades </v>
      </c>
      <c r="U1013" s="88" t="s">
        <v>497</v>
      </c>
      <c r="V1013" s="4" t="s">
        <v>34</v>
      </c>
      <c r="W1013" s="88" t="s">
        <v>349</v>
      </c>
      <c r="X1013" s="4" t="s">
        <v>269</v>
      </c>
      <c r="Y1013" s="88" t="s">
        <v>840</v>
      </c>
      <c r="Z1013" s="4" t="s">
        <v>270</v>
      </c>
      <c r="AA1013" s="52" t="s">
        <v>15450</v>
      </c>
      <c r="AB1013" s="3" t="s">
        <v>287</v>
      </c>
      <c r="AC1013" s="4" t="s">
        <v>288</v>
      </c>
      <c r="AD1013" s="4" t="s">
        <v>14878</v>
      </c>
      <c r="AE1013" s="4" t="s">
        <v>14879</v>
      </c>
      <c r="AF1013" s="4" t="s">
        <v>14880</v>
      </c>
      <c r="AG1013" s="4" t="s">
        <v>14881</v>
      </c>
      <c r="AH1013" s="3">
        <v>5</v>
      </c>
      <c r="AI1013" s="4" t="s">
        <v>14882</v>
      </c>
      <c r="AJ1013" s="4" t="s">
        <v>14883</v>
      </c>
      <c r="AK1013" s="4" t="s">
        <v>14884</v>
      </c>
      <c r="AL1013" s="4" t="s">
        <v>14885</v>
      </c>
      <c r="AM1013" s="6">
        <v>1</v>
      </c>
      <c r="AN1013" s="6">
        <v>2</v>
      </c>
      <c r="AO1013" s="6">
        <v>3</v>
      </c>
      <c r="AP1013" s="6">
        <v>5</v>
      </c>
      <c r="AQ1013" s="3" t="s">
        <v>14886</v>
      </c>
      <c r="AR1013" s="5" t="s">
        <v>14887</v>
      </c>
      <c r="AS1013" s="5" t="s">
        <v>14888</v>
      </c>
      <c r="AT1013" s="4" t="s">
        <v>14889</v>
      </c>
      <c r="AU1013" s="4" t="s">
        <v>14890</v>
      </c>
      <c r="AV1013" s="4" t="s">
        <v>14891</v>
      </c>
      <c r="AW1013" s="4" t="s">
        <v>14889</v>
      </c>
      <c r="AX1013" s="4" t="s">
        <v>14890</v>
      </c>
      <c r="AY1013" s="4" t="s">
        <v>14892</v>
      </c>
      <c r="AZ1013" s="4" t="s">
        <v>14889</v>
      </c>
      <c r="BA1013" s="4" t="s">
        <v>14890</v>
      </c>
      <c r="BB1013" s="4" t="s">
        <v>229</v>
      </c>
      <c r="BC1013" s="4" t="s">
        <v>229</v>
      </c>
      <c r="BD1013" s="4" t="s">
        <v>229</v>
      </c>
      <c r="BE1013" s="4" t="s">
        <v>229</v>
      </c>
      <c r="BF1013" s="4" t="s">
        <v>229</v>
      </c>
      <c r="BG1013" s="4" t="s">
        <v>229</v>
      </c>
      <c r="BH1013" s="4" t="s">
        <v>229</v>
      </c>
      <c r="BI1013" s="4" t="s">
        <v>229</v>
      </c>
      <c r="BJ1013" s="4" t="s">
        <v>229</v>
      </c>
      <c r="BK1013" s="4" t="s">
        <v>229</v>
      </c>
      <c r="BL1013" s="4" t="s">
        <v>229</v>
      </c>
      <c r="BM1013" s="4" t="s">
        <v>229</v>
      </c>
      <c r="BN1013" s="4" t="s">
        <v>229</v>
      </c>
      <c r="BO1013" s="4" t="s">
        <v>229</v>
      </c>
      <c r="BP1013" s="4" t="s">
        <v>229</v>
      </c>
      <c r="BQ1013" s="4" t="s">
        <v>229</v>
      </c>
      <c r="BR1013" s="4" t="s">
        <v>229</v>
      </c>
      <c r="BS1013" s="4" t="s">
        <v>229</v>
      </c>
      <c r="BT1013" s="4" t="s">
        <v>229</v>
      </c>
      <c r="BU1013" s="4" t="s">
        <v>229</v>
      </c>
      <c r="BV1013" s="4" t="s">
        <v>229</v>
      </c>
      <c r="BY1013" s="67">
        <v>50000</v>
      </c>
    </row>
    <row r="1014" spans="1:77" ht="15.75" hidden="1">
      <c r="A1014" s="49" t="str">
        <f>B1014&amp;COUNTIF($B$3:B1014,B1014)</f>
        <v>36PDIE8</v>
      </c>
      <c r="B1014" s="3" t="s">
        <v>14772</v>
      </c>
      <c r="C1014" s="4" t="s">
        <v>14773</v>
      </c>
      <c r="D1014" s="4" t="s">
        <v>14774</v>
      </c>
      <c r="E1014" s="4" t="s">
        <v>14775</v>
      </c>
      <c r="F1014" s="4" t="s">
        <v>14776</v>
      </c>
      <c r="G1014" s="4" t="s">
        <v>14777</v>
      </c>
      <c r="H1014" s="3" t="s">
        <v>345</v>
      </c>
      <c r="I1014" s="4" t="s">
        <v>346</v>
      </c>
      <c r="J1014" s="4" t="s">
        <v>347</v>
      </c>
      <c r="K1014" s="5" t="s">
        <v>14927</v>
      </c>
      <c r="L1014" s="6">
        <v>6</v>
      </c>
      <c r="M1014" s="5" t="s">
        <v>129</v>
      </c>
      <c r="N1014" s="88" t="s">
        <v>349</v>
      </c>
      <c r="O1014" s="5" t="s">
        <v>152</v>
      </c>
      <c r="P1014" s="88" t="s">
        <v>349</v>
      </c>
      <c r="Q1014" s="5" t="s">
        <v>214</v>
      </c>
      <c r="R1014" s="88">
        <v>10</v>
      </c>
      <c r="S1014" s="4" t="s">
        <v>286</v>
      </c>
      <c r="T1014" s="66" t="str">
        <f t="shared" si="15"/>
        <v xml:space="preserve">10. Reducción de las desigualdades </v>
      </c>
      <c r="U1014" s="88" t="s">
        <v>349</v>
      </c>
      <c r="V1014" s="4" t="s">
        <v>350</v>
      </c>
      <c r="W1014" s="88" t="s">
        <v>351</v>
      </c>
      <c r="X1014" s="4" t="s">
        <v>352</v>
      </c>
      <c r="Y1014" s="88" t="s">
        <v>353</v>
      </c>
      <c r="Z1014" s="4" t="s">
        <v>354</v>
      </c>
      <c r="AA1014" s="52" t="s">
        <v>1351</v>
      </c>
      <c r="AB1014" s="3">
        <v>294</v>
      </c>
      <c r="AC1014" s="4" t="s">
        <v>355</v>
      </c>
      <c r="AD1014" s="4" t="s">
        <v>356</v>
      </c>
      <c r="AE1014" s="4" t="s">
        <v>357</v>
      </c>
      <c r="AF1014" s="4" t="s">
        <v>358</v>
      </c>
      <c r="AG1014" s="4" t="s">
        <v>359</v>
      </c>
      <c r="AH1014" s="8">
        <v>1</v>
      </c>
      <c r="AI1014" s="4" t="s">
        <v>360</v>
      </c>
      <c r="AJ1014" s="4" t="s">
        <v>361</v>
      </c>
      <c r="AK1014" s="4" t="s">
        <v>59</v>
      </c>
      <c r="AL1014" s="4" t="s">
        <v>362</v>
      </c>
      <c r="AM1014" s="3">
        <v>0</v>
      </c>
      <c r="AN1014" s="3">
        <v>0.5</v>
      </c>
      <c r="AO1014" s="3">
        <v>1</v>
      </c>
      <c r="AP1014" s="3">
        <v>1</v>
      </c>
      <c r="AQ1014" s="3">
        <v>1</v>
      </c>
      <c r="AR1014" s="4" t="s">
        <v>363</v>
      </c>
      <c r="AS1014" s="4" t="s">
        <v>364</v>
      </c>
      <c r="AT1014" s="4" t="s">
        <v>362</v>
      </c>
      <c r="AU1014" s="4" t="s">
        <v>362</v>
      </c>
      <c r="AV1014" s="49"/>
      <c r="AW1014" s="49"/>
      <c r="AX1014" s="49"/>
      <c r="AY1014" s="49"/>
      <c r="AZ1014" s="49"/>
      <c r="BA1014" s="49"/>
      <c r="BB1014" s="49"/>
      <c r="BC1014" s="49"/>
      <c r="BD1014" s="49"/>
      <c r="BE1014" s="49"/>
      <c r="BF1014" s="49"/>
      <c r="BG1014" s="49"/>
      <c r="BH1014" s="49"/>
      <c r="BI1014" s="49"/>
      <c r="BJ1014" s="49"/>
      <c r="BK1014" s="49"/>
      <c r="BL1014" s="49"/>
      <c r="BM1014" s="49"/>
      <c r="BN1014" s="49"/>
      <c r="BO1014" s="49"/>
      <c r="BP1014" s="49"/>
      <c r="BQ1014" s="49"/>
      <c r="BR1014" s="49"/>
      <c r="BS1014" s="49"/>
      <c r="BT1014" s="49"/>
      <c r="BU1014" s="49"/>
      <c r="BV1014" s="49"/>
      <c r="BY1014" s="67">
        <v>15000000</v>
      </c>
    </row>
    <row r="1015" spans="1:77" ht="15.75" hidden="1">
      <c r="A1015" s="49" t="str">
        <f>B1015&amp;COUNTIF($B$3:B1015,B1015)</f>
        <v>36PDIE9</v>
      </c>
      <c r="B1015" s="3" t="s">
        <v>14772</v>
      </c>
      <c r="C1015" s="4" t="s">
        <v>14773</v>
      </c>
      <c r="D1015" s="4" t="s">
        <v>14774</v>
      </c>
      <c r="E1015" s="4" t="s">
        <v>14775</v>
      </c>
      <c r="F1015" s="4" t="s">
        <v>14776</v>
      </c>
      <c r="G1015" s="4" t="s">
        <v>14777</v>
      </c>
      <c r="H1015" s="3" t="s">
        <v>14893</v>
      </c>
      <c r="I1015" s="4" t="s">
        <v>14894</v>
      </c>
      <c r="J1015" s="4" t="s">
        <v>14895</v>
      </c>
      <c r="K1015" s="5" t="s">
        <v>14896</v>
      </c>
      <c r="L1015" s="6">
        <v>6</v>
      </c>
      <c r="M1015" s="5" t="s">
        <v>129</v>
      </c>
      <c r="N1015" s="88" t="s">
        <v>349</v>
      </c>
      <c r="O1015" s="5" t="s">
        <v>152</v>
      </c>
      <c r="P1015" s="88" t="s">
        <v>349</v>
      </c>
      <c r="Q1015" s="5" t="s">
        <v>214</v>
      </c>
      <c r="R1015" s="88">
        <v>4</v>
      </c>
      <c r="S1015" s="4" t="s">
        <v>1022</v>
      </c>
      <c r="T1015" s="66" t="str">
        <f t="shared" si="15"/>
        <v>4. Educación de calidad</v>
      </c>
      <c r="U1015" s="88" t="s">
        <v>349</v>
      </c>
      <c r="V1015" s="4" t="s">
        <v>350</v>
      </c>
      <c r="W1015" s="88" t="s">
        <v>498</v>
      </c>
      <c r="X1015" s="4" t="s">
        <v>693</v>
      </c>
      <c r="Y1015" s="88" t="s">
        <v>349</v>
      </c>
      <c r="Z1015" s="4" t="s">
        <v>5352</v>
      </c>
      <c r="AA1015" s="52" t="s">
        <v>15482</v>
      </c>
      <c r="AB1015" s="3" t="s">
        <v>14897</v>
      </c>
      <c r="AC1015" s="4" t="s">
        <v>14898</v>
      </c>
      <c r="AD1015" s="4" t="s">
        <v>14899</v>
      </c>
      <c r="AE1015" s="4" t="s">
        <v>14900</v>
      </c>
      <c r="AF1015" s="4" t="s">
        <v>14901</v>
      </c>
      <c r="AG1015" s="4" t="s">
        <v>14902</v>
      </c>
      <c r="AH1015" s="8">
        <v>0.97</v>
      </c>
      <c r="AI1015" s="4" t="s">
        <v>14903</v>
      </c>
      <c r="AJ1015" s="4" t="s">
        <v>14904</v>
      </c>
      <c r="AK1015" s="4" t="s">
        <v>59</v>
      </c>
      <c r="AL1015" s="4" t="s">
        <v>14905</v>
      </c>
      <c r="AM1015" s="9">
        <v>0.33</v>
      </c>
      <c r="AN1015" s="9">
        <v>0.55000000000000004</v>
      </c>
      <c r="AO1015" s="9">
        <v>0.73</v>
      </c>
      <c r="AP1015" s="9">
        <v>0.97</v>
      </c>
      <c r="AQ1015" s="3" t="s">
        <v>14906</v>
      </c>
      <c r="AR1015" s="5" t="s">
        <v>14907</v>
      </c>
      <c r="AS1015" s="5" t="s">
        <v>14908</v>
      </c>
      <c r="AT1015" s="4" t="s">
        <v>14791</v>
      </c>
      <c r="AU1015" s="4" t="s">
        <v>14792</v>
      </c>
      <c r="AV1015" s="4" t="s">
        <v>14909</v>
      </c>
      <c r="AW1015" s="4" t="s">
        <v>14791</v>
      </c>
      <c r="AX1015" s="4" t="s">
        <v>14792</v>
      </c>
      <c r="AY1015" s="4" t="s">
        <v>14910</v>
      </c>
      <c r="AZ1015" s="4" t="s">
        <v>14795</v>
      </c>
      <c r="BA1015" s="4" t="s">
        <v>14522</v>
      </c>
      <c r="BB1015" s="4" t="s">
        <v>14911</v>
      </c>
      <c r="BC1015" s="4" t="s">
        <v>14795</v>
      </c>
      <c r="BD1015" s="4" t="s">
        <v>14522</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7">
        <v>150000</v>
      </c>
    </row>
    <row r="1016" spans="1:77" ht="15.75" hidden="1">
      <c r="A1016" s="49" t="str">
        <f>B1016&amp;COUNTIF($B$3:B1016,B1016)</f>
        <v>36PDIE10</v>
      </c>
      <c r="B1016" s="3" t="s">
        <v>14772</v>
      </c>
      <c r="C1016" s="4" t="s">
        <v>14773</v>
      </c>
      <c r="D1016" s="4" t="s">
        <v>14774</v>
      </c>
      <c r="E1016" s="4" t="s">
        <v>14775</v>
      </c>
      <c r="F1016" s="4" t="s">
        <v>14776</v>
      </c>
      <c r="G1016" s="4" t="s">
        <v>14777</v>
      </c>
      <c r="H1016" s="3" t="s">
        <v>14387</v>
      </c>
      <c r="I1016" s="4" t="s">
        <v>14388</v>
      </c>
      <c r="J1016" s="4" t="s">
        <v>14912</v>
      </c>
      <c r="K1016" s="5" t="s">
        <v>14913</v>
      </c>
      <c r="L1016" s="6">
        <v>6</v>
      </c>
      <c r="M1016" s="5" t="s">
        <v>129</v>
      </c>
      <c r="N1016" s="88">
        <v>2</v>
      </c>
      <c r="O1016" s="4" t="s">
        <v>152</v>
      </c>
      <c r="P1016" s="88">
        <v>2</v>
      </c>
      <c r="Q1016" s="4" t="s">
        <v>214</v>
      </c>
      <c r="R1016" s="88">
        <v>4</v>
      </c>
      <c r="S1016" s="4" t="s">
        <v>1022</v>
      </c>
      <c r="T1016" s="66" t="str">
        <f t="shared" si="15"/>
        <v>4. Educación de calidad</v>
      </c>
      <c r="U1016" s="88" t="s">
        <v>528</v>
      </c>
      <c r="V1016" s="4" t="s">
        <v>578</v>
      </c>
      <c r="W1016" s="88" t="s">
        <v>353</v>
      </c>
      <c r="X1016" s="4" t="s">
        <v>14265</v>
      </c>
      <c r="Y1016" s="88" t="s">
        <v>840</v>
      </c>
      <c r="Z1016" s="4" t="s">
        <v>14266</v>
      </c>
      <c r="AA1016" s="52" t="s">
        <v>15506</v>
      </c>
      <c r="AB1016" s="3" t="s">
        <v>14267</v>
      </c>
      <c r="AC1016" s="4" t="s">
        <v>14268</v>
      </c>
      <c r="AD1016" s="4" t="s">
        <v>14914</v>
      </c>
      <c r="AE1016" s="4" t="s">
        <v>14915</v>
      </c>
      <c r="AF1016" s="4" t="s">
        <v>14916</v>
      </c>
      <c r="AG1016" s="4" t="s">
        <v>14917</v>
      </c>
      <c r="AH1016" s="3">
        <v>0.3</v>
      </c>
      <c r="AI1016" s="4" t="s">
        <v>14918</v>
      </c>
      <c r="AJ1016" s="4" t="s">
        <v>14919</v>
      </c>
      <c r="AK1016" s="4" t="s">
        <v>471</v>
      </c>
      <c r="AL1016" s="4" t="s">
        <v>14920</v>
      </c>
      <c r="AM1016" s="3">
        <v>0.4</v>
      </c>
      <c r="AN1016" s="3">
        <v>0.4</v>
      </c>
      <c r="AO1016" s="3">
        <v>0.3</v>
      </c>
      <c r="AP1016" s="3">
        <v>0.3</v>
      </c>
      <c r="AQ1016" s="3" t="s">
        <v>14921</v>
      </c>
      <c r="AR1016" s="5" t="s">
        <v>14922</v>
      </c>
      <c r="AS1016" s="5" t="s">
        <v>14923</v>
      </c>
      <c r="AT1016" s="4" t="s">
        <v>14889</v>
      </c>
      <c r="AU1016" s="4" t="s">
        <v>14890</v>
      </c>
      <c r="AV1016" s="4" t="s">
        <v>14924</v>
      </c>
      <c r="AW1016" s="4" t="s">
        <v>14889</v>
      </c>
      <c r="AX1016" s="4" t="s">
        <v>14890</v>
      </c>
      <c r="AY1016" s="4" t="s">
        <v>14925</v>
      </c>
      <c r="AZ1016" s="4" t="s">
        <v>14889</v>
      </c>
      <c r="BA1016" s="4" t="s">
        <v>14890</v>
      </c>
      <c r="BB1016" s="4" t="s">
        <v>14926</v>
      </c>
      <c r="BC1016" s="4" t="s">
        <v>14889</v>
      </c>
      <c r="BD1016" s="4" t="s">
        <v>14890</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Y1016" s="67">
        <v>100000</v>
      </c>
    </row>
    <row r="1017" spans="1:77" ht="15.75" hidden="1">
      <c r="A1017" s="49" t="str">
        <f>B1017&amp;COUNTIF($B$3:B1017,B1017)</f>
        <v>36PFEG1</v>
      </c>
      <c r="B1017" s="3" t="s">
        <v>14928</v>
      </c>
      <c r="C1017" s="4" t="s">
        <v>14929</v>
      </c>
      <c r="D1017" s="4" t="s">
        <v>14930</v>
      </c>
      <c r="E1017" s="4" t="s">
        <v>14931</v>
      </c>
      <c r="F1017" s="4" t="s">
        <v>14932</v>
      </c>
      <c r="G1017" s="4" t="s">
        <v>14933</v>
      </c>
      <c r="H1017" s="3" t="s">
        <v>14</v>
      </c>
      <c r="I1017" s="4" t="s">
        <v>16</v>
      </c>
      <c r="J1017" s="4" t="s">
        <v>15056</v>
      </c>
      <c r="K1017" s="5" t="s">
        <v>15057</v>
      </c>
      <c r="L1017" s="6">
        <v>1</v>
      </c>
      <c r="M1017" s="5" t="s">
        <v>125</v>
      </c>
      <c r="N1017" s="88">
        <v>1</v>
      </c>
      <c r="O1017" s="4" t="s">
        <v>130</v>
      </c>
      <c r="P1017" s="88">
        <v>1</v>
      </c>
      <c r="Q1017" s="4" t="s">
        <v>156</v>
      </c>
      <c r="R1017" s="88">
        <v>16</v>
      </c>
      <c r="S1017" s="4" t="s">
        <v>31</v>
      </c>
      <c r="T1017" s="66" t="str">
        <f t="shared" si="15"/>
        <v>16. Paz, justicia e instituciones sólidas</v>
      </c>
      <c r="U1017" s="88" t="s">
        <v>349</v>
      </c>
      <c r="V1017" s="4" t="s">
        <v>350</v>
      </c>
      <c r="W1017" s="88" t="s">
        <v>498</v>
      </c>
      <c r="X1017" s="4" t="s">
        <v>693</v>
      </c>
      <c r="Y1017" s="88" t="s">
        <v>497</v>
      </c>
      <c r="Z1017" s="4" t="s">
        <v>1023</v>
      </c>
      <c r="AA1017" s="52" t="s">
        <v>15466</v>
      </c>
      <c r="AB1017" s="3" t="s">
        <v>42</v>
      </c>
      <c r="AC1017" s="4" t="s">
        <v>44</v>
      </c>
      <c r="AD1017" s="4" t="s">
        <v>15058</v>
      </c>
      <c r="AE1017" s="4" t="s">
        <v>15059</v>
      </c>
      <c r="AF1017" s="4" t="s">
        <v>15060</v>
      </c>
      <c r="AG1017" s="4" t="s">
        <v>15061</v>
      </c>
      <c r="AH1017" s="8">
        <v>1</v>
      </c>
      <c r="AI1017" s="4" t="s">
        <v>15062</v>
      </c>
      <c r="AJ1017" s="4" t="s">
        <v>15063</v>
      </c>
      <c r="AK1017" s="4" t="s">
        <v>59</v>
      </c>
      <c r="AL1017" s="4" t="s">
        <v>15064</v>
      </c>
      <c r="AM1017" s="9">
        <v>1</v>
      </c>
      <c r="AN1017" s="9">
        <v>1</v>
      </c>
      <c r="AO1017" s="9">
        <v>1</v>
      </c>
      <c r="AP1017" s="9">
        <v>1</v>
      </c>
      <c r="AQ1017" s="6">
        <v>1</v>
      </c>
      <c r="AR1017" s="5" t="s">
        <v>15065</v>
      </c>
      <c r="AS1017" s="5" t="s">
        <v>15066</v>
      </c>
      <c r="AT1017" s="4" t="s">
        <v>15067</v>
      </c>
      <c r="AU1017" s="4" t="s">
        <v>15068</v>
      </c>
      <c r="AV1017" s="4" t="s">
        <v>229</v>
      </c>
      <c r="AW1017" s="4" t="s">
        <v>229</v>
      </c>
      <c r="AX1017" s="4" t="s">
        <v>229</v>
      </c>
      <c r="AY1017" s="4" t="s">
        <v>229</v>
      </c>
      <c r="AZ1017" s="4" t="s">
        <v>229</v>
      </c>
      <c r="BA1017" s="4" t="s">
        <v>229</v>
      </c>
      <c r="BB1017" s="4" t="s">
        <v>229</v>
      </c>
      <c r="BC1017" s="4" t="s">
        <v>229</v>
      </c>
      <c r="BD1017" s="4" t="s">
        <v>229</v>
      </c>
      <c r="BE1017" s="4" t="s">
        <v>229</v>
      </c>
      <c r="BF1017" s="4" t="s">
        <v>229</v>
      </c>
      <c r="BG1017" s="4" t="s">
        <v>229</v>
      </c>
      <c r="BH1017" s="4" t="s">
        <v>229</v>
      </c>
      <c r="BI1017" s="4" t="s">
        <v>229</v>
      </c>
      <c r="BJ1017" s="4" t="s">
        <v>229</v>
      </c>
      <c r="BK1017" s="4" t="s">
        <v>229</v>
      </c>
      <c r="BL1017" s="4" t="s">
        <v>229</v>
      </c>
      <c r="BM1017" s="4" t="s">
        <v>229</v>
      </c>
      <c r="BN1017" s="4" t="s">
        <v>229</v>
      </c>
      <c r="BO1017" s="4" t="s">
        <v>229</v>
      </c>
      <c r="BP1017" s="4" t="s">
        <v>229</v>
      </c>
      <c r="BQ1017" s="4" t="s">
        <v>229</v>
      </c>
      <c r="BR1017" s="4" t="s">
        <v>229</v>
      </c>
      <c r="BS1017" s="4" t="s">
        <v>229</v>
      </c>
      <c r="BT1017" s="4" t="s">
        <v>229</v>
      </c>
      <c r="BU1017" s="4" t="s">
        <v>229</v>
      </c>
      <c r="BV1017" s="4" t="s">
        <v>229</v>
      </c>
      <c r="BY1017" s="67">
        <v>38405387.890000001</v>
      </c>
    </row>
    <row r="1018" spans="1:77" ht="15.75" hidden="1">
      <c r="A1018" s="49" t="str">
        <f>B1018&amp;COUNTIF($B$3:B1018,B1018)</f>
        <v>36PFEG2</v>
      </c>
      <c r="B1018" s="3" t="s">
        <v>14928</v>
      </c>
      <c r="C1018" s="4" t="s">
        <v>14929</v>
      </c>
      <c r="D1018" s="4" t="s">
        <v>14930</v>
      </c>
      <c r="E1018" s="4" t="s">
        <v>14931</v>
      </c>
      <c r="F1018" s="4" t="s">
        <v>14932</v>
      </c>
      <c r="G1018" s="4" t="s">
        <v>14933</v>
      </c>
      <c r="H1018" s="3" t="s">
        <v>231</v>
      </c>
      <c r="I1018" s="4" t="s">
        <v>232</v>
      </c>
      <c r="J1018" s="4" t="s">
        <v>15069</v>
      </c>
      <c r="K1018" s="5" t="s">
        <v>15070</v>
      </c>
      <c r="L1018" s="6">
        <v>1</v>
      </c>
      <c r="M1018" s="5" t="s">
        <v>125</v>
      </c>
      <c r="N1018" s="88" t="s">
        <v>497</v>
      </c>
      <c r="O1018" s="5" t="s">
        <v>130</v>
      </c>
      <c r="P1018" s="88" t="s">
        <v>497</v>
      </c>
      <c r="Q1018" s="5" t="s">
        <v>156</v>
      </c>
      <c r="R1018" s="88">
        <v>16</v>
      </c>
      <c r="S1018" s="4" t="s">
        <v>31</v>
      </c>
      <c r="T1018" s="66" t="str">
        <f t="shared" si="15"/>
        <v>16. Paz, justicia e instituciones sólidas</v>
      </c>
      <c r="U1018" s="88" t="s">
        <v>497</v>
      </c>
      <c r="V1018" s="4" t="s">
        <v>34</v>
      </c>
      <c r="W1018" s="88" t="s">
        <v>3581</v>
      </c>
      <c r="X1018" s="4" t="s">
        <v>235</v>
      </c>
      <c r="Y1018" s="88" t="s">
        <v>349</v>
      </c>
      <c r="Z1018" s="4" t="s">
        <v>236</v>
      </c>
      <c r="AA1018" s="52" t="s">
        <v>15449</v>
      </c>
      <c r="AB1018" s="3" t="s">
        <v>237</v>
      </c>
      <c r="AC1018" s="4" t="s">
        <v>238</v>
      </c>
      <c r="AD1018" s="4" t="s">
        <v>15071</v>
      </c>
      <c r="AE1018" s="4" t="s">
        <v>15059</v>
      </c>
      <c r="AF1018" s="4" t="s">
        <v>15072</v>
      </c>
      <c r="AG1018" s="4" t="s">
        <v>15073</v>
      </c>
      <c r="AH1018" s="8">
        <v>1</v>
      </c>
      <c r="AI1018" s="4" t="s">
        <v>15074</v>
      </c>
      <c r="AJ1018" s="4" t="s">
        <v>15075</v>
      </c>
      <c r="AK1018" s="4" t="s">
        <v>59</v>
      </c>
      <c r="AL1018" s="4" t="s">
        <v>15076</v>
      </c>
      <c r="AM1018" s="9">
        <v>1</v>
      </c>
      <c r="AN1018" s="9">
        <v>1</v>
      </c>
      <c r="AO1018" s="9">
        <v>1</v>
      </c>
      <c r="AP1018" s="9">
        <v>1</v>
      </c>
      <c r="AQ1018" s="6">
        <v>1</v>
      </c>
      <c r="AR1018" s="5" t="s">
        <v>15077</v>
      </c>
      <c r="AS1018" s="5" t="s">
        <v>15078</v>
      </c>
      <c r="AT1018" s="4" t="s">
        <v>15079</v>
      </c>
      <c r="AU1018" s="4" t="s">
        <v>6140</v>
      </c>
      <c r="AV1018" s="4" t="s">
        <v>15080</v>
      </c>
      <c r="AW1018" s="4" t="s">
        <v>15079</v>
      </c>
      <c r="AX1018" s="4" t="s">
        <v>6140</v>
      </c>
      <c r="AY1018" s="4" t="s">
        <v>15081</v>
      </c>
      <c r="AZ1018" s="4" t="s">
        <v>15079</v>
      </c>
      <c r="BA1018" s="4" t="s">
        <v>6140</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7">
        <v>20000</v>
      </c>
    </row>
    <row r="1019" spans="1:77" ht="15.75" hidden="1">
      <c r="A1019" s="49" t="str">
        <f>B1019&amp;COUNTIF($B$3:B1019,B1019)</f>
        <v>36PFEG3</v>
      </c>
      <c r="B1019" s="3" t="s">
        <v>14928</v>
      </c>
      <c r="C1019" s="4" t="s">
        <v>14929</v>
      </c>
      <c r="D1019" s="4" t="s">
        <v>14930</v>
      </c>
      <c r="E1019" s="4" t="s">
        <v>14931</v>
      </c>
      <c r="F1019" s="4" t="s">
        <v>14932</v>
      </c>
      <c r="G1019" s="4" t="s">
        <v>14933</v>
      </c>
      <c r="H1019" s="3" t="s">
        <v>248</v>
      </c>
      <c r="I1019" s="4" t="s">
        <v>249</v>
      </c>
      <c r="J1019" s="4" t="s">
        <v>15082</v>
      </c>
      <c r="K1019" s="5" t="s">
        <v>15083</v>
      </c>
      <c r="L1019" s="6">
        <v>1</v>
      </c>
      <c r="M1019" s="5" t="s">
        <v>125</v>
      </c>
      <c r="N1019" s="88" t="s">
        <v>497</v>
      </c>
      <c r="O1019" s="4" t="s">
        <v>130</v>
      </c>
      <c r="P1019" s="88" t="s">
        <v>497</v>
      </c>
      <c r="Q1019" s="4" t="s">
        <v>156</v>
      </c>
      <c r="R1019" s="88">
        <v>16</v>
      </c>
      <c r="S1019" s="4" t="s">
        <v>31</v>
      </c>
      <c r="T1019" s="66" t="str">
        <f t="shared" si="15"/>
        <v>16. Paz, justicia e instituciones sólidas</v>
      </c>
      <c r="U1019" s="88" t="s">
        <v>528</v>
      </c>
      <c r="V1019" s="4" t="s">
        <v>34</v>
      </c>
      <c r="W1019" s="88" t="s">
        <v>4738</v>
      </c>
      <c r="X1019" s="4" t="s">
        <v>37</v>
      </c>
      <c r="Y1019" s="88" t="s">
        <v>528</v>
      </c>
      <c r="Z1019" s="4" t="s">
        <v>252</v>
      </c>
      <c r="AA1019" s="52" t="s">
        <v>15486</v>
      </c>
      <c r="AB1019" s="3" t="s">
        <v>253</v>
      </c>
      <c r="AC1019" s="4" t="s">
        <v>254</v>
      </c>
      <c r="AD1019" s="4" t="s">
        <v>15084</v>
      </c>
      <c r="AE1019" s="4" t="s">
        <v>15059</v>
      </c>
      <c r="AF1019" s="4" t="s">
        <v>15085</v>
      </c>
      <c r="AG1019" s="4" t="s">
        <v>15086</v>
      </c>
      <c r="AH1019" s="8">
        <v>1</v>
      </c>
      <c r="AI1019" s="4" t="s">
        <v>15087</v>
      </c>
      <c r="AJ1019" s="4" t="s">
        <v>15088</v>
      </c>
      <c r="AK1019" s="4" t="s">
        <v>59</v>
      </c>
      <c r="AL1019" s="4" t="s">
        <v>15064</v>
      </c>
      <c r="AM1019" s="9">
        <v>0.25</v>
      </c>
      <c r="AN1019" s="9">
        <v>0.5</v>
      </c>
      <c r="AO1019" s="9">
        <v>0.75</v>
      </c>
      <c r="AP1019" s="9">
        <v>1</v>
      </c>
      <c r="AQ1019" s="26">
        <v>1</v>
      </c>
      <c r="AR1019" s="5" t="s">
        <v>15089</v>
      </c>
      <c r="AS1019" s="5" t="s">
        <v>15090</v>
      </c>
      <c r="AT1019" s="4" t="s">
        <v>15091</v>
      </c>
      <c r="AU1019" s="4" t="s">
        <v>15068</v>
      </c>
      <c r="AV1019" s="4" t="s">
        <v>15092</v>
      </c>
      <c r="AW1019" s="4" t="s">
        <v>15091</v>
      </c>
      <c r="AX1019" s="4" t="s">
        <v>15068</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15093</v>
      </c>
      <c r="BY1019" s="67">
        <v>20000</v>
      </c>
    </row>
    <row r="1020" spans="1:77" ht="15.75" hidden="1">
      <c r="A1020" s="49" t="str">
        <f>B1020&amp;COUNTIF($B$3:B1020,B1020)</f>
        <v>36PFEG4</v>
      </c>
      <c r="B1020" s="3" t="s">
        <v>14928</v>
      </c>
      <c r="C1020" s="4" t="s">
        <v>14929</v>
      </c>
      <c r="D1020" s="4" t="s">
        <v>14930</v>
      </c>
      <c r="E1020" s="4" t="s">
        <v>14931</v>
      </c>
      <c r="F1020" s="4" t="s">
        <v>14932</v>
      </c>
      <c r="G1020" s="4" t="s">
        <v>14933</v>
      </c>
      <c r="H1020" s="3" t="s">
        <v>263</v>
      </c>
      <c r="I1020" s="4" t="s">
        <v>264</v>
      </c>
      <c r="J1020" s="4" t="s">
        <v>14934</v>
      </c>
      <c r="K1020" s="5" t="s">
        <v>14935</v>
      </c>
      <c r="L1020" s="6">
        <v>1</v>
      </c>
      <c r="M1020" s="5" t="s">
        <v>125</v>
      </c>
      <c r="N1020" s="88">
        <v>5</v>
      </c>
      <c r="O1020" s="4" t="s">
        <v>134</v>
      </c>
      <c r="P1020" s="88">
        <v>0</v>
      </c>
      <c r="Q1020" s="4" t="s">
        <v>134</v>
      </c>
      <c r="R1020" s="88">
        <v>5</v>
      </c>
      <c r="S1020" s="4" t="s">
        <v>268</v>
      </c>
      <c r="T1020" s="66" t="str">
        <f t="shared" si="15"/>
        <v xml:space="preserve">5. Igualdad de género </v>
      </c>
      <c r="U1020" s="88" t="s">
        <v>497</v>
      </c>
      <c r="V1020" s="4" t="s">
        <v>34</v>
      </c>
      <c r="W1020" s="88" t="s">
        <v>349</v>
      </c>
      <c r="X1020" s="4" t="s">
        <v>269</v>
      </c>
      <c r="Y1020" s="88" t="s">
        <v>840</v>
      </c>
      <c r="Z1020" s="4" t="s">
        <v>270</v>
      </c>
      <c r="AA1020" s="52" t="s">
        <v>15450</v>
      </c>
      <c r="AB1020" s="3" t="s">
        <v>271</v>
      </c>
      <c r="AC1020" s="4" t="s">
        <v>272</v>
      </c>
      <c r="AD1020" s="4" t="s">
        <v>14936</v>
      </c>
      <c r="AE1020" s="4" t="s">
        <v>14937</v>
      </c>
      <c r="AF1020" s="4" t="s">
        <v>14938</v>
      </c>
      <c r="AG1020" s="4" t="s">
        <v>14939</v>
      </c>
      <c r="AH1020" s="8">
        <v>1</v>
      </c>
      <c r="AI1020" s="4" t="s">
        <v>14940</v>
      </c>
      <c r="AJ1020" s="4" t="s">
        <v>14941</v>
      </c>
      <c r="AK1020" s="4" t="s">
        <v>59</v>
      </c>
      <c r="AL1020" s="4" t="s">
        <v>14942</v>
      </c>
      <c r="AM1020" s="8">
        <v>0</v>
      </c>
      <c r="AN1020" s="9">
        <v>0.5</v>
      </c>
      <c r="AO1020" s="9">
        <v>1</v>
      </c>
      <c r="AP1020" s="8">
        <v>0</v>
      </c>
      <c r="AQ1020" s="6">
        <v>1</v>
      </c>
      <c r="AR1020" s="5" t="s">
        <v>14943</v>
      </c>
      <c r="AS1020" s="5" t="s">
        <v>14944</v>
      </c>
      <c r="AT1020" s="4" t="s">
        <v>14945</v>
      </c>
      <c r="AU1020" s="4" t="s">
        <v>5730</v>
      </c>
      <c r="AV1020" s="4" t="s">
        <v>229</v>
      </c>
      <c r="AW1020" s="4" t="s">
        <v>229</v>
      </c>
      <c r="AX1020" s="4" t="s">
        <v>229</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7">
        <v>232500000</v>
      </c>
    </row>
    <row r="1021" spans="1:77" ht="15.75" hidden="1">
      <c r="A1021" s="49" t="str">
        <f>B1021&amp;COUNTIF($B$3:B1021,B1021)</f>
        <v>36PFEG5</v>
      </c>
      <c r="B1021" s="3" t="s">
        <v>14928</v>
      </c>
      <c r="C1021" s="4" t="s">
        <v>14929</v>
      </c>
      <c r="D1021" s="4" t="s">
        <v>14930</v>
      </c>
      <c r="E1021" s="4" t="s">
        <v>14931</v>
      </c>
      <c r="F1021" s="4" t="s">
        <v>14932</v>
      </c>
      <c r="G1021" s="4" t="s">
        <v>14933</v>
      </c>
      <c r="H1021" s="3" t="s">
        <v>282</v>
      </c>
      <c r="I1021" s="4" t="s">
        <v>283</v>
      </c>
      <c r="J1021" s="4" t="s">
        <v>14946</v>
      </c>
      <c r="K1021" s="5" t="s">
        <v>14947</v>
      </c>
      <c r="L1021" s="6">
        <v>1</v>
      </c>
      <c r="M1021" s="5" t="s">
        <v>125</v>
      </c>
      <c r="N1021" s="88">
        <v>6</v>
      </c>
      <c r="O1021" s="5" t="s">
        <v>135</v>
      </c>
      <c r="P1021" s="88">
        <v>0</v>
      </c>
      <c r="Q1021" s="5" t="s">
        <v>135</v>
      </c>
      <c r="R1021" s="88">
        <v>10</v>
      </c>
      <c r="S1021" s="4" t="s">
        <v>286</v>
      </c>
      <c r="T1021" s="66" t="str">
        <f t="shared" si="15"/>
        <v xml:space="preserve">10. Reducción de las desigualdades </v>
      </c>
      <c r="U1021" s="88" t="s">
        <v>497</v>
      </c>
      <c r="V1021" s="4" t="s">
        <v>34</v>
      </c>
      <c r="W1021" s="88" t="s">
        <v>349</v>
      </c>
      <c r="X1021" s="4" t="s">
        <v>269</v>
      </c>
      <c r="Y1021" s="88" t="s">
        <v>840</v>
      </c>
      <c r="Z1021" s="4" t="s">
        <v>270</v>
      </c>
      <c r="AA1021" s="52" t="s">
        <v>15450</v>
      </c>
      <c r="AB1021" s="3" t="s">
        <v>287</v>
      </c>
      <c r="AC1021" s="4" t="s">
        <v>288</v>
      </c>
      <c r="AD1021" s="4" t="s">
        <v>14948</v>
      </c>
      <c r="AE1021" s="4" t="s">
        <v>14949</v>
      </c>
      <c r="AF1021" s="4" t="s">
        <v>14950</v>
      </c>
      <c r="AG1021" s="4" t="s">
        <v>14939</v>
      </c>
      <c r="AH1021" s="8">
        <v>1</v>
      </c>
      <c r="AI1021" s="4" t="s">
        <v>14951</v>
      </c>
      <c r="AJ1021" s="4" t="s">
        <v>14941</v>
      </c>
      <c r="AK1021" s="4" t="s">
        <v>59</v>
      </c>
      <c r="AL1021" s="4" t="s">
        <v>14942</v>
      </c>
      <c r="AM1021" s="9">
        <v>0.25</v>
      </c>
      <c r="AN1021" s="9">
        <v>0.5</v>
      </c>
      <c r="AO1021" s="9">
        <v>0.75</v>
      </c>
      <c r="AP1021" s="9">
        <v>1</v>
      </c>
      <c r="AQ1021" s="6">
        <v>1</v>
      </c>
      <c r="AR1021" s="5" t="s">
        <v>14952</v>
      </c>
      <c r="AS1021" s="5" t="s">
        <v>14944</v>
      </c>
      <c r="AT1021" s="4" t="s">
        <v>14945</v>
      </c>
      <c r="AU1021" s="4" t="s">
        <v>5730</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49"/>
      <c r="BX1021" s="49"/>
      <c r="BY1021" s="67">
        <v>250818588</v>
      </c>
    </row>
    <row r="1022" spans="1:77" s="49" customFormat="1" ht="15.75" hidden="1">
      <c r="A1022" s="49" t="str">
        <f>B1022&amp;COUNTIF($B$3:B1022,B1022)</f>
        <v>36PFEG6</v>
      </c>
      <c r="B1022" s="3" t="s">
        <v>14928</v>
      </c>
      <c r="C1022" s="4" t="s">
        <v>14929</v>
      </c>
      <c r="D1022" s="4" t="s">
        <v>14930</v>
      </c>
      <c r="E1022" s="4" t="s">
        <v>14931</v>
      </c>
      <c r="F1022" s="4" t="s">
        <v>14932</v>
      </c>
      <c r="G1022" s="4" t="s">
        <v>14933</v>
      </c>
      <c r="H1022" s="3" t="s">
        <v>345</v>
      </c>
      <c r="I1022" s="4" t="s">
        <v>346</v>
      </c>
      <c r="J1022" s="4" t="s">
        <v>347</v>
      </c>
      <c r="K1022" s="5" t="s">
        <v>15094</v>
      </c>
      <c r="L1022" s="6">
        <v>1</v>
      </c>
      <c r="M1022" s="5" t="s">
        <v>125</v>
      </c>
      <c r="N1022" s="88">
        <v>6</v>
      </c>
      <c r="O1022" s="5" t="s">
        <v>135</v>
      </c>
      <c r="P1022" s="88" t="s">
        <v>497</v>
      </c>
      <c r="Q1022" s="5" t="s">
        <v>167</v>
      </c>
      <c r="R1022" s="88">
        <v>10</v>
      </c>
      <c r="S1022" s="4" t="s">
        <v>286</v>
      </c>
      <c r="T1022" s="66" t="str">
        <f t="shared" si="15"/>
        <v xml:space="preserve">10. Reducción de las desigualdades </v>
      </c>
      <c r="U1022" s="88" t="s">
        <v>349</v>
      </c>
      <c r="V1022" s="4" t="s">
        <v>350</v>
      </c>
      <c r="W1022" s="88" t="s">
        <v>351</v>
      </c>
      <c r="X1022" s="4" t="s">
        <v>352</v>
      </c>
      <c r="Y1022" s="88" t="s">
        <v>353</v>
      </c>
      <c r="Z1022" s="4" t="s">
        <v>354</v>
      </c>
      <c r="AA1022" s="52" t="s">
        <v>1351</v>
      </c>
      <c r="AB1022" s="3">
        <v>294</v>
      </c>
      <c r="AC1022" s="4" t="s">
        <v>355</v>
      </c>
      <c r="AD1022" s="4" t="s">
        <v>356</v>
      </c>
      <c r="AE1022" s="4" t="s">
        <v>357</v>
      </c>
      <c r="AF1022" s="4" t="s">
        <v>358</v>
      </c>
      <c r="AG1022" s="4" t="s">
        <v>359</v>
      </c>
      <c r="AH1022" s="8">
        <v>1</v>
      </c>
      <c r="AI1022" s="4" t="s">
        <v>360</v>
      </c>
      <c r="AJ1022" s="4" t="s">
        <v>361</v>
      </c>
      <c r="AK1022" s="4" t="s">
        <v>59</v>
      </c>
      <c r="AL1022" s="4" t="s">
        <v>362</v>
      </c>
      <c r="AM1022" s="3">
        <v>0</v>
      </c>
      <c r="AN1022" s="3">
        <v>0.5</v>
      </c>
      <c r="AO1022" s="3">
        <v>1</v>
      </c>
      <c r="AP1022" s="3">
        <v>1</v>
      </c>
      <c r="AQ1022" s="3">
        <v>1</v>
      </c>
      <c r="AR1022" s="4" t="s">
        <v>363</v>
      </c>
      <c r="AS1022" s="4" t="s">
        <v>364</v>
      </c>
      <c r="AT1022" s="4" t="s">
        <v>362</v>
      </c>
      <c r="AU1022" s="4" t="s">
        <v>362</v>
      </c>
      <c r="BY1022" s="67">
        <v>127574220</v>
      </c>
    </row>
    <row r="1023" spans="1:77" ht="15.75" hidden="1">
      <c r="A1023" s="49" t="str">
        <f>B1023&amp;COUNTIF($B$3:B1023,B1023)</f>
        <v>36PFEG7</v>
      </c>
      <c r="B1023" s="3" t="s">
        <v>14928</v>
      </c>
      <c r="C1023" s="4" t="s">
        <v>14929</v>
      </c>
      <c r="D1023" s="4" t="s">
        <v>14930</v>
      </c>
      <c r="E1023" s="4" t="s">
        <v>14931</v>
      </c>
      <c r="F1023" s="4" t="s">
        <v>14932</v>
      </c>
      <c r="G1023" s="4" t="s">
        <v>14933</v>
      </c>
      <c r="H1023" s="3" t="s">
        <v>14953</v>
      </c>
      <c r="I1023" s="4" t="s">
        <v>14954</v>
      </c>
      <c r="J1023" s="4" t="s">
        <v>14955</v>
      </c>
      <c r="K1023" s="5" t="s">
        <v>14956</v>
      </c>
      <c r="L1023" s="6">
        <v>1</v>
      </c>
      <c r="M1023" s="5" t="s">
        <v>125</v>
      </c>
      <c r="N1023" s="88">
        <v>1</v>
      </c>
      <c r="O1023" s="4" t="s">
        <v>130</v>
      </c>
      <c r="P1023" s="88">
        <v>2</v>
      </c>
      <c r="Q1023" s="4" t="s">
        <v>157</v>
      </c>
      <c r="R1023" s="88">
        <v>4</v>
      </c>
      <c r="S1023" s="4" t="s">
        <v>1022</v>
      </c>
      <c r="T1023" s="66" t="str">
        <f t="shared" si="15"/>
        <v>4. Educación de calidad</v>
      </c>
      <c r="U1023" s="88" t="s">
        <v>349</v>
      </c>
      <c r="V1023" s="4" t="s">
        <v>350</v>
      </c>
      <c r="W1023" s="88" t="s">
        <v>498</v>
      </c>
      <c r="X1023" s="4" t="s">
        <v>693</v>
      </c>
      <c r="Y1023" s="88" t="s">
        <v>497</v>
      </c>
      <c r="Z1023" s="4" t="s">
        <v>1023</v>
      </c>
      <c r="AA1023" s="52" t="s">
        <v>15466</v>
      </c>
      <c r="AB1023" s="3" t="s">
        <v>14957</v>
      </c>
      <c r="AC1023" s="4" t="s">
        <v>14958</v>
      </c>
      <c r="AD1023" s="4" t="s">
        <v>14959</v>
      </c>
      <c r="AE1023" s="4" t="s">
        <v>14960</v>
      </c>
      <c r="AF1023" s="4" t="s">
        <v>14961</v>
      </c>
      <c r="AG1023" s="4" t="s">
        <v>14962</v>
      </c>
      <c r="AH1023" s="8">
        <v>1</v>
      </c>
      <c r="AI1023" s="4" t="s">
        <v>14963</v>
      </c>
      <c r="AJ1023" s="4" t="s">
        <v>14964</v>
      </c>
      <c r="AK1023" s="4" t="s">
        <v>59</v>
      </c>
      <c r="AL1023" s="4" t="s">
        <v>14965</v>
      </c>
      <c r="AM1023" s="9">
        <v>0.2</v>
      </c>
      <c r="AN1023" s="9">
        <v>0.7</v>
      </c>
      <c r="AO1023" s="9">
        <v>0.85</v>
      </c>
      <c r="AP1023" s="9">
        <v>1</v>
      </c>
      <c r="AQ1023" s="6">
        <v>1</v>
      </c>
      <c r="AR1023" s="5" t="s">
        <v>14966</v>
      </c>
      <c r="AS1023" s="5" t="s">
        <v>14967</v>
      </c>
      <c r="AT1023" s="4" t="s">
        <v>14968</v>
      </c>
      <c r="AU1023" s="4" t="s">
        <v>14969</v>
      </c>
      <c r="AV1023" s="4" t="s">
        <v>14970</v>
      </c>
      <c r="AW1023" s="4" t="s">
        <v>14968</v>
      </c>
      <c r="AX1023" s="4" t="s">
        <v>14969</v>
      </c>
      <c r="AY1023" s="4" t="s">
        <v>14971</v>
      </c>
      <c r="AZ1023" s="4" t="s">
        <v>14968</v>
      </c>
      <c r="BA1023" s="4" t="s">
        <v>14969</v>
      </c>
      <c r="BB1023" s="4" t="s">
        <v>14972</v>
      </c>
      <c r="BC1023" s="4" t="s">
        <v>14968</v>
      </c>
      <c r="BD1023" s="4" t="s">
        <v>14969</v>
      </c>
      <c r="BE1023" s="4" t="s">
        <v>14973</v>
      </c>
      <c r="BF1023" s="4" t="s">
        <v>14968</v>
      </c>
      <c r="BG1023" s="4" t="s">
        <v>14969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W1023" s="49"/>
      <c r="BX1023" s="49"/>
      <c r="BY1023" s="67">
        <v>3761575760</v>
      </c>
    </row>
    <row r="1024" spans="1:77" ht="15.75" hidden="1">
      <c r="A1024" s="49" t="str">
        <f>B1024&amp;COUNTIF($B$3:B1024,B1024)</f>
        <v>36PFEG8</v>
      </c>
      <c r="B1024" s="3" t="s">
        <v>14928</v>
      </c>
      <c r="C1024" s="4" t="s">
        <v>14929</v>
      </c>
      <c r="D1024" s="4" t="s">
        <v>14930</v>
      </c>
      <c r="E1024" s="4" t="s">
        <v>14931</v>
      </c>
      <c r="F1024" s="4" t="s">
        <v>14932</v>
      </c>
      <c r="G1024" s="4" t="s">
        <v>14933</v>
      </c>
      <c r="H1024" s="3" t="s">
        <v>14974</v>
      </c>
      <c r="I1024" s="4" t="s">
        <v>14975</v>
      </c>
      <c r="J1024" s="4" t="s">
        <v>14976</v>
      </c>
      <c r="K1024" s="5" t="s">
        <v>14977</v>
      </c>
      <c r="L1024" s="6">
        <v>1</v>
      </c>
      <c r="M1024" s="5" t="s">
        <v>125</v>
      </c>
      <c r="N1024" s="88">
        <v>1</v>
      </c>
      <c r="O1024" s="5" t="s">
        <v>130</v>
      </c>
      <c r="P1024" s="88">
        <v>1</v>
      </c>
      <c r="Q1024" s="5" t="s">
        <v>156</v>
      </c>
      <c r="R1024" s="88">
        <v>4</v>
      </c>
      <c r="S1024" s="4" t="s">
        <v>1022</v>
      </c>
      <c r="T1024" s="66" t="str">
        <f t="shared" si="15"/>
        <v>4. Educación de calidad</v>
      </c>
      <c r="U1024" s="88" t="s">
        <v>349</v>
      </c>
      <c r="V1024" s="4" t="s">
        <v>350</v>
      </c>
      <c r="W1024" s="88" t="s">
        <v>498</v>
      </c>
      <c r="X1024" s="4" t="s">
        <v>693</v>
      </c>
      <c r="Y1024" s="88" t="s">
        <v>497</v>
      </c>
      <c r="Z1024" s="4" t="s">
        <v>1023</v>
      </c>
      <c r="AA1024" s="52" t="s">
        <v>15466</v>
      </c>
      <c r="AB1024" s="3" t="s">
        <v>14978</v>
      </c>
      <c r="AC1024" s="4" t="s">
        <v>14979</v>
      </c>
      <c r="AD1024" s="4" t="s">
        <v>14980</v>
      </c>
      <c r="AE1024" s="4" t="s">
        <v>14981</v>
      </c>
      <c r="AF1024" s="4" t="s">
        <v>14982</v>
      </c>
      <c r="AG1024" s="4" t="s">
        <v>14983</v>
      </c>
      <c r="AH1024" s="8">
        <v>1</v>
      </c>
      <c r="AI1024" s="4" t="s">
        <v>14984</v>
      </c>
      <c r="AJ1024" s="4" t="s">
        <v>14985</v>
      </c>
      <c r="AK1024" s="4" t="s">
        <v>59</v>
      </c>
      <c r="AL1024" s="4" t="s">
        <v>14986</v>
      </c>
      <c r="AM1024" s="9">
        <v>0.25</v>
      </c>
      <c r="AN1024" s="9">
        <v>0.5</v>
      </c>
      <c r="AO1024" s="9">
        <v>0.75</v>
      </c>
      <c r="AP1024" s="9">
        <v>1</v>
      </c>
      <c r="AQ1024" s="6">
        <v>1</v>
      </c>
      <c r="AR1024" s="5" t="s">
        <v>14987</v>
      </c>
      <c r="AS1024" s="5" t="s">
        <v>14988</v>
      </c>
      <c r="AT1024" s="4" t="s">
        <v>14989</v>
      </c>
      <c r="AU1024" s="4" t="s">
        <v>14990</v>
      </c>
      <c r="AV1024" s="4" t="s">
        <v>229</v>
      </c>
      <c r="AW1024" s="4" t="s">
        <v>229</v>
      </c>
      <c r="AX1024" s="4" t="s">
        <v>229</v>
      </c>
      <c r="AY1024" s="4" t="s">
        <v>229</v>
      </c>
      <c r="AZ1024" s="4" t="s">
        <v>229</v>
      </c>
      <c r="BA1024" s="4" t="s">
        <v>229</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7">
        <v>12727274.6</v>
      </c>
    </row>
    <row r="1025" spans="1:200" ht="15.75" hidden="1">
      <c r="A1025" s="49" t="str">
        <f>B1025&amp;COUNTIF($B$3:B1025,B1025)</f>
        <v>36PFEG9</v>
      </c>
      <c r="B1025" s="3" t="s">
        <v>14928</v>
      </c>
      <c r="C1025" s="4" t="s">
        <v>14929</v>
      </c>
      <c r="D1025" s="4" t="s">
        <v>14930</v>
      </c>
      <c r="E1025" s="4" t="s">
        <v>14931</v>
      </c>
      <c r="F1025" s="4" t="s">
        <v>14932</v>
      </c>
      <c r="G1025" s="4" t="s">
        <v>14933</v>
      </c>
      <c r="H1025" s="3" t="s">
        <v>14991</v>
      </c>
      <c r="I1025" s="4" t="s">
        <v>14992</v>
      </c>
      <c r="J1025" s="4" t="s">
        <v>14993</v>
      </c>
      <c r="K1025" s="5" t="s">
        <v>14994</v>
      </c>
      <c r="L1025" s="6">
        <v>1</v>
      </c>
      <c r="M1025" s="5" t="s">
        <v>125</v>
      </c>
      <c r="N1025" s="88">
        <v>2</v>
      </c>
      <c r="O1025" s="4" t="s">
        <v>131</v>
      </c>
      <c r="P1025" s="88">
        <v>3</v>
      </c>
      <c r="Q1025" s="4" t="s">
        <v>163</v>
      </c>
      <c r="R1025" s="88">
        <v>4</v>
      </c>
      <c r="S1025" s="4" t="s">
        <v>1022</v>
      </c>
      <c r="T1025" s="66" t="str">
        <f t="shared" si="15"/>
        <v>4. Educación de calidad</v>
      </c>
      <c r="U1025" s="88" t="s">
        <v>349</v>
      </c>
      <c r="V1025" s="4" t="s">
        <v>350</v>
      </c>
      <c r="W1025" s="88" t="s">
        <v>498</v>
      </c>
      <c r="X1025" s="4" t="s">
        <v>693</v>
      </c>
      <c r="Y1025" s="88" t="s">
        <v>351</v>
      </c>
      <c r="Z1025" s="4" t="s">
        <v>5370</v>
      </c>
      <c r="AA1025" s="52" t="s">
        <v>5395</v>
      </c>
      <c r="AB1025" s="3" t="s">
        <v>14995</v>
      </c>
      <c r="AC1025" s="4" t="s">
        <v>14996</v>
      </c>
      <c r="AD1025" s="4" t="s">
        <v>14997</v>
      </c>
      <c r="AE1025" s="4" t="s">
        <v>14998</v>
      </c>
      <c r="AF1025" s="4" t="s">
        <v>14999</v>
      </c>
      <c r="AG1025" s="4" t="s">
        <v>15000</v>
      </c>
      <c r="AH1025" s="8">
        <v>1</v>
      </c>
      <c r="AI1025" s="4" t="s">
        <v>15001</v>
      </c>
      <c r="AJ1025" s="4" t="s">
        <v>15002</v>
      </c>
      <c r="AK1025" s="4" t="s">
        <v>59</v>
      </c>
      <c r="AL1025" s="4" t="s">
        <v>15003</v>
      </c>
      <c r="AM1025" s="9">
        <v>0.25</v>
      </c>
      <c r="AN1025" s="9">
        <v>0.5</v>
      </c>
      <c r="AO1025" s="9">
        <v>0.75</v>
      </c>
      <c r="AP1025" s="9">
        <v>1</v>
      </c>
      <c r="AQ1025" s="6">
        <v>1</v>
      </c>
      <c r="AR1025" s="5" t="s">
        <v>15004</v>
      </c>
      <c r="AS1025" s="5" t="s">
        <v>15005</v>
      </c>
      <c r="AT1025" s="4" t="s">
        <v>15006</v>
      </c>
      <c r="AU1025" s="4" t="s">
        <v>15007</v>
      </c>
      <c r="AV1025" s="4" t="s">
        <v>229</v>
      </c>
      <c r="AW1025" s="4" t="s">
        <v>15006</v>
      </c>
      <c r="AX1025" s="4" t="s">
        <v>15007</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X1025" t="s">
        <v>8284</v>
      </c>
      <c r="BY1025" s="67">
        <v>533205000</v>
      </c>
    </row>
    <row r="1026" spans="1:200" ht="15.75" hidden="1">
      <c r="A1026" s="49" t="str">
        <f>B1026&amp;COUNTIF($B$3:B1026,B1026)</f>
        <v>36PFEG10</v>
      </c>
      <c r="B1026" s="3" t="s">
        <v>14928</v>
      </c>
      <c r="C1026" s="4" t="s">
        <v>14929</v>
      </c>
      <c r="D1026" s="4" t="s">
        <v>14930</v>
      </c>
      <c r="E1026" s="4" t="s">
        <v>14931</v>
      </c>
      <c r="F1026" s="4" t="s">
        <v>14932</v>
      </c>
      <c r="G1026" s="4" t="s">
        <v>14933</v>
      </c>
      <c r="H1026" s="3" t="s">
        <v>15008</v>
      </c>
      <c r="I1026" s="4" t="s">
        <v>15009</v>
      </c>
      <c r="J1026" s="4" t="s">
        <v>15010</v>
      </c>
      <c r="K1026" s="5" t="s">
        <v>15011</v>
      </c>
      <c r="L1026" s="6">
        <v>1</v>
      </c>
      <c r="M1026" s="5" t="s">
        <v>125</v>
      </c>
      <c r="N1026" s="88" t="s">
        <v>497</v>
      </c>
      <c r="O1026" s="5" t="s">
        <v>130</v>
      </c>
      <c r="P1026" s="88" t="s">
        <v>497</v>
      </c>
      <c r="Q1026" s="5" t="s">
        <v>156</v>
      </c>
      <c r="R1026" s="88">
        <v>4</v>
      </c>
      <c r="S1026" s="4" t="s">
        <v>1022</v>
      </c>
      <c r="T1026" s="66" t="str">
        <f t="shared" si="15"/>
        <v>4. Educación de calidad</v>
      </c>
      <c r="U1026" s="88" t="s">
        <v>349</v>
      </c>
      <c r="V1026" s="4" t="s">
        <v>350</v>
      </c>
      <c r="W1026" s="88" t="s">
        <v>498</v>
      </c>
      <c r="X1026" s="4" t="s">
        <v>693</v>
      </c>
      <c r="Y1026" s="88" t="s">
        <v>497</v>
      </c>
      <c r="Z1026" s="4" t="s">
        <v>1023</v>
      </c>
      <c r="AA1026" s="52" t="s">
        <v>15466</v>
      </c>
      <c r="AB1026" s="3" t="s">
        <v>8405</v>
      </c>
      <c r="AC1026" s="4" t="s">
        <v>8406</v>
      </c>
      <c r="AD1026" s="4" t="s">
        <v>15012</v>
      </c>
      <c r="AE1026" s="4" t="s">
        <v>15013</v>
      </c>
      <c r="AF1026" s="4" t="s">
        <v>15014</v>
      </c>
      <c r="AG1026" s="4" t="s">
        <v>15015</v>
      </c>
      <c r="AH1026" s="8">
        <v>1</v>
      </c>
      <c r="AI1026" s="4" t="s">
        <v>15016</v>
      </c>
      <c r="AJ1026" s="4" t="s">
        <v>15017</v>
      </c>
      <c r="AK1026" s="4" t="s">
        <v>59</v>
      </c>
      <c r="AL1026" s="4" t="s">
        <v>15018</v>
      </c>
      <c r="AM1026" s="9">
        <v>0.3</v>
      </c>
      <c r="AN1026" s="9">
        <v>0.6</v>
      </c>
      <c r="AO1026" s="9">
        <v>0.9</v>
      </c>
      <c r="AP1026" s="9">
        <v>1</v>
      </c>
      <c r="AQ1026" s="6">
        <v>1</v>
      </c>
      <c r="AR1026" s="5" t="s">
        <v>15019</v>
      </c>
      <c r="AS1026" s="5" t="s">
        <v>15020</v>
      </c>
      <c r="AT1026" s="4" t="s">
        <v>15021</v>
      </c>
      <c r="AU1026" s="4" t="s">
        <v>15022</v>
      </c>
      <c r="AV1026" s="4" t="s">
        <v>15023</v>
      </c>
      <c r="AW1026" s="4" t="s">
        <v>15021</v>
      </c>
      <c r="AX1026" s="4" t="s">
        <v>15022</v>
      </c>
      <c r="AY1026" s="4" t="s">
        <v>15024</v>
      </c>
      <c r="AZ1026" s="4" t="s">
        <v>15021</v>
      </c>
      <c r="BA1026" s="4" t="s">
        <v>15022</v>
      </c>
      <c r="BB1026" s="4" t="s">
        <v>15025</v>
      </c>
      <c r="BC1026" s="4" t="s">
        <v>15021</v>
      </c>
      <c r="BD1026" s="4" t="s">
        <v>15022</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49"/>
      <c r="BX1026" s="49"/>
      <c r="BY1026" s="67">
        <v>180000</v>
      </c>
    </row>
    <row r="1027" spans="1:200" ht="15.75" hidden="1">
      <c r="A1027" s="49" t="str">
        <f>B1027&amp;COUNTIF($B$3:B1027,B1027)</f>
        <v>36PFEG11</v>
      </c>
      <c r="B1027" s="3" t="s">
        <v>14928</v>
      </c>
      <c r="C1027" s="4" t="s">
        <v>14929</v>
      </c>
      <c r="D1027" s="4" t="s">
        <v>14930</v>
      </c>
      <c r="E1027" s="4" t="s">
        <v>14931</v>
      </c>
      <c r="F1027" s="4" t="s">
        <v>14932</v>
      </c>
      <c r="G1027" s="4" t="s">
        <v>14933</v>
      </c>
      <c r="H1027" s="3" t="s">
        <v>15026</v>
      </c>
      <c r="I1027" s="4" t="s">
        <v>15027</v>
      </c>
      <c r="J1027" s="4" t="s">
        <v>15028</v>
      </c>
      <c r="K1027" s="5" t="s">
        <v>15029</v>
      </c>
      <c r="L1027" s="6">
        <v>1</v>
      </c>
      <c r="M1027" s="5" t="s">
        <v>125</v>
      </c>
      <c r="N1027" s="88">
        <v>1</v>
      </c>
      <c r="O1027" s="4" t="s">
        <v>130</v>
      </c>
      <c r="P1027" s="88">
        <v>1</v>
      </c>
      <c r="Q1027" s="4" t="s">
        <v>156</v>
      </c>
      <c r="R1027" s="88">
        <v>4</v>
      </c>
      <c r="S1027" s="4" t="s">
        <v>1022</v>
      </c>
      <c r="T1027" s="66" t="str">
        <f t="shared" ref="T1027:T1056" si="16">R1027&amp;". "&amp;S1027</f>
        <v>4. Educación de calidad</v>
      </c>
      <c r="U1027" s="88" t="s">
        <v>349</v>
      </c>
      <c r="V1027" s="4" t="s">
        <v>350</v>
      </c>
      <c r="W1027" s="88" t="s">
        <v>498</v>
      </c>
      <c r="X1027" s="4" t="s">
        <v>693</v>
      </c>
      <c r="Y1027" s="88" t="s">
        <v>497</v>
      </c>
      <c r="Z1027" s="4" t="s">
        <v>1023</v>
      </c>
      <c r="AA1027" s="52" t="s">
        <v>15466</v>
      </c>
      <c r="AB1027" s="3" t="s">
        <v>8405</v>
      </c>
      <c r="AC1027" s="4" t="s">
        <v>8406</v>
      </c>
      <c r="AD1027" s="4" t="s">
        <v>15030</v>
      </c>
      <c r="AE1027" s="4" t="s">
        <v>15031</v>
      </c>
      <c r="AF1027" s="4" t="s">
        <v>15032</v>
      </c>
      <c r="AG1027" s="4" t="s">
        <v>15033</v>
      </c>
      <c r="AH1027" s="8">
        <v>1</v>
      </c>
      <c r="AI1027" s="4" t="s">
        <v>15034</v>
      </c>
      <c r="AJ1027" s="4" t="s">
        <v>15035</v>
      </c>
      <c r="AK1027" s="4" t="s">
        <v>59</v>
      </c>
      <c r="AL1027" s="4" t="s">
        <v>15036</v>
      </c>
      <c r="AM1027" s="9">
        <v>0.25</v>
      </c>
      <c r="AN1027" s="9">
        <v>0.5</v>
      </c>
      <c r="AO1027" s="9">
        <v>0.75</v>
      </c>
      <c r="AP1027" s="9">
        <v>1</v>
      </c>
      <c r="AQ1027" s="6">
        <v>1</v>
      </c>
      <c r="AR1027" s="5" t="s">
        <v>15033</v>
      </c>
      <c r="AS1027" s="5" t="s">
        <v>15037</v>
      </c>
      <c r="AT1027" s="4" t="s">
        <v>14968</v>
      </c>
      <c r="AU1027" s="4" t="s">
        <v>14969</v>
      </c>
      <c r="AV1027" s="4" t="s">
        <v>15038</v>
      </c>
      <c r="AW1027" s="4" t="s">
        <v>14968</v>
      </c>
      <c r="AX1027" s="4" t="s">
        <v>14969</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49"/>
      <c r="BX1027" s="49"/>
      <c r="BY1027" s="67">
        <v>44229095</v>
      </c>
    </row>
    <row r="1028" spans="1:200" ht="15.75" hidden="1">
      <c r="A1028" s="49" t="str">
        <f>B1028&amp;COUNTIF($B$3:B1028,B1028)</f>
        <v>36PFEG12</v>
      </c>
      <c r="B1028" s="3" t="s">
        <v>14928</v>
      </c>
      <c r="C1028" s="4" t="s">
        <v>14929</v>
      </c>
      <c r="D1028" s="4" t="s">
        <v>14930</v>
      </c>
      <c r="E1028" s="4" t="s">
        <v>14931</v>
      </c>
      <c r="F1028" s="4" t="s">
        <v>14932</v>
      </c>
      <c r="G1028" s="4" t="s">
        <v>14933</v>
      </c>
      <c r="H1028" s="3" t="s">
        <v>15039</v>
      </c>
      <c r="I1028" s="4" t="s">
        <v>15040</v>
      </c>
      <c r="J1028" s="4" t="s">
        <v>15041</v>
      </c>
      <c r="K1028" s="5" t="s">
        <v>15042</v>
      </c>
      <c r="L1028" s="6">
        <v>1</v>
      </c>
      <c r="M1028" s="5" t="s">
        <v>125</v>
      </c>
      <c r="N1028" s="88">
        <v>1</v>
      </c>
      <c r="O1028" s="5" t="s">
        <v>130</v>
      </c>
      <c r="P1028" s="88">
        <v>2</v>
      </c>
      <c r="Q1028" s="5" t="s">
        <v>157</v>
      </c>
      <c r="R1028" s="88">
        <v>4</v>
      </c>
      <c r="S1028" s="4" t="s">
        <v>1022</v>
      </c>
      <c r="T1028" s="66" t="str">
        <f t="shared" si="16"/>
        <v>4. Educación de calidad</v>
      </c>
      <c r="U1028" s="88" t="s">
        <v>349</v>
      </c>
      <c r="V1028" s="4" t="s">
        <v>350</v>
      </c>
      <c r="W1028" s="88" t="s">
        <v>498</v>
      </c>
      <c r="X1028" s="4" t="s">
        <v>693</v>
      </c>
      <c r="Y1028" s="88" t="s">
        <v>497</v>
      </c>
      <c r="Z1028" s="4" t="s">
        <v>1023</v>
      </c>
      <c r="AA1028" s="52" t="s">
        <v>15466</v>
      </c>
      <c r="AB1028" s="3" t="s">
        <v>15043</v>
      </c>
      <c r="AC1028" s="4" t="s">
        <v>15044</v>
      </c>
      <c r="AD1028" s="4" t="s">
        <v>15045</v>
      </c>
      <c r="AE1028" s="4" t="s">
        <v>15013</v>
      </c>
      <c r="AF1028" s="4" t="s">
        <v>15046</v>
      </c>
      <c r="AG1028" s="4" t="s">
        <v>15015</v>
      </c>
      <c r="AH1028" s="8">
        <v>1</v>
      </c>
      <c r="AI1028" s="4" t="s">
        <v>15047</v>
      </c>
      <c r="AJ1028" s="4" t="s">
        <v>15048</v>
      </c>
      <c r="AK1028" s="4" t="s">
        <v>59</v>
      </c>
      <c r="AL1028" s="4" t="s">
        <v>15049</v>
      </c>
      <c r="AM1028" s="9">
        <v>0.3</v>
      </c>
      <c r="AN1028" s="9">
        <v>0.7</v>
      </c>
      <c r="AO1028" s="9">
        <v>0.8</v>
      </c>
      <c r="AP1028" s="9">
        <v>1</v>
      </c>
      <c r="AQ1028" s="3" t="s">
        <v>1711</v>
      </c>
      <c r="AR1028" s="5" t="s">
        <v>15050</v>
      </c>
      <c r="AS1028" s="5" t="s">
        <v>15051</v>
      </c>
      <c r="AT1028" s="4" t="s">
        <v>15021</v>
      </c>
      <c r="AU1028" s="4" t="s">
        <v>15022</v>
      </c>
      <c r="AV1028" s="4" t="s">
        <v>15052</v>
      </c>
      <c r="AW1028" s="4" t="s">
        <v>15021</v>
      </c>
      <c r="AX1028" s="4" t="s">
        <v>15022</v>
      </c>
      <c r="AY1028" s="4" t="s">
        <v>15053</v>
      </c>
      <c r="AZ1028" s="4" t="s">
        <v>15021</v>
      </c>
      <c r="BA1028" s="4" t="s">
        <v>15022</v>
      </c>
      <c r="BB1028" s="4" t="s">
        <v>15054</v>
      </c>
      <c r="BC1028" s="4" t="s">
        <v>15021</v>
      </c>
      <c r="BD1028" s="4" t="s">
        <v>15022</v>
      </c>
      <c r="BE1028" s="4" t="s">
        <v>15055</v>
      </c>
      <c r="BF1028" s="4" t="s">
        <v>15021</v>
      </c>
      <c r="BG1028" s="4" t="s">
        <v>15022</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49"/>
      <c r="BX1028" s="49"/>
      <c r="BY1028" s="67">
        <v>30000</v>
      </c>
      <c r="BZ1028" s="49"/>
      <c r="DK1028" s="49"/>
      <c r="DL1028" s="49"/>
      <c r="DM1028" s="49"/>
      <c r="DN1028" s="49"/>
      <c r="GR1028" s="49"/>
    </row>
    <row r="1029" spans="1:200" ht="15.75" hidden="1">
      <c r="A1029" s="49" t="str">
        <f>B1029&amp;COUNTIF($B$3:B1029,B1029)</f>
        <v>36PFEG13</v>
      </c>
      <c r="B1029" s="3" t="s">
        <v>14928</v>
      </c>
      <c r="C1029" s="4" t="s">
        <v>14929</v>
      </c>
      <c r="D1029" s="4" t="s">
        <v>14930</v>
      </c>
      <c r="E1029" s="4" t="s">
        <v>14931</v>
      </c>
      <c r="F1029" s="4" t="s">
        <v>14932</v>
      </c>
      <c r="G1029" s="4" t="s">
        <v>14933</v>
      </c>
      <c r="H1029" s="3" t="s">
        <v>1243</v>
      </c>
      <c r="I1029" s="4" t="s">
        <v>1244</v>
      </c>
      <c r="J1029" s="4" t="s">
        <v>15521</v>
      </c>
      <c r="K1029" s="5" t="s">
        <v>15523</v>
      </c>
      <c r="L1029" s="6">
        <v>5</v>
      </c>
      <c r="M1029" s="5" t="s">
        <v>128</v>
      </c>
      <c r="N1029" s="88" t="s">
        <v>528</v>
      </c>
      <c r="O1029" s="5" t="s">
        <v>150</v>
      </c>
      <c r="P1029" s="88" t="s">
        <v>528</v>
      </c>
      <c r="Q1029" s="5" t="s">
        <v>210</v>
      </c>
      <c r="R1029" s="88">
        <v>16</v>
      </c>
      <c r="S1029" s="4" t="s">
        <v>31</v>
      </c>
      <c r="T1029" s="66" t="str">
        <f t="shared" si="16"/>
        <v>16. Paz, justicia e instituciones sólidas</v>
      </c>
      <c r="U1029" s="88">
        <v>3</v>
      </c>
      <c r="V1029" s="4" t="s">
        <v>578</v>
      </c>
      <c r="W1029" s="88">
        <v>4</v>
      </c>
      <c r="X1029" s="4" t="s">
        <v>6115</v>
      </c>
      <c r="Y1029" s="88">
        <v>3</v>
      </c>
      <c r="Z1029" s="4" t="s">
        <v>6116</v>
      </c>
      <c r="AA1029" s="52" t="s">
        <v>15484</v>
      </c>
      <c r="AB1029" s="3" t="s">
        <v>1448</v>
      </c>
      <c r="AC1029" s="4" t="s">
        <v>1449</v>
      </c>
      <c r="AD1029" s="4" t="s">
        <v>15521</v>
      </c>
      <c r="AE1029" s="4" t="s">
        <v>15521</v>
      </c>
      <c r="AF1029" s="4" t="s">
        <v>15521</v>
      </c>
      <c r="AG1029" s="4" t="s">
        <v>15521</v>
      </c>
      <c r="AH1029" s="8" t="s">
        <v>15521</v>
      </c>
      <c r="AI1029" s="4" t="s">
        <v>15521</v>
      </c>
      <c r="AJ1029" s="4" t="s">
        <v>15521</v>
      </c>
      <c r="AK1029" s="4" t="s">
        <v>15521</v>
      </c>
      <c r="AL1029" s="4" t="s">
        <v>15521</v>
      </c>
      <c r="AM1029" s="9" t="s">
        <v>15521</v>
      </c>
      <c r="AN1029" s="9" t="s">
        <v>15521</v>
      </c>
      <c r="AO1029" s="9" t="s">
        <v>15521</v>
      </c>
      <c r="AP1029" s="9" t="s">
        <v>15521</v>
      </c>
      <c r="AQ1029" s="3" t="s">
        <v>15521</v>
      </c>
      <c r="AR1029" s="5" t="s">
        <v>15521</v>
      </c>
      <c r="AS1029" s="5" t="s">
        <v>15521</v>
      </c>
      <c r="AT1029" s="4" t="s">
        <v>15521</v>
      </c>
      <c r="AU1029" s="4" t="s">
        <v>15521</v>
      </c>
      <c r="AV1029" s="4" t="s">
        <v>15521</v>
      </c>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49"/>
      <c r="BX1029" s="49"/>
      <c r="BZ1029" s="49"/>
      <c r="DK1029" s="49"/>
      <c r="DL1029" s="49"/>
      <c r="DM1029" s="49"/>
      <c r="DN1029" s="49"/>
      <c r="GR1029" s="49"/>
    </row>
    <row r="1030" spans="1:200" ht="15.75" hidden="1">
      <c r="A1030" s="49" t="str">
        <f>B1030&amp;COUNTIF($B$3:B1030,B1030)</f>
        <v>38C0011</v>
      </c>
      <c r="B1030" s="3" t="s">
        <v>15095</v>
      </c>
      <c r="C1030" s="4" t="s">
        <v>15096</v>
      </c>
      <c r="D1030" s="4" t="s">
        <v>15097</v>
      </c>
      <c r="E1030" s="4" t="s">
        <v>15098</v>
      </c>
      <c r="F1030" s="4" t="s">
        <v>15099</v>
      </c>
      <c r="G1030" s="4" t="s">
        <v>15100</v>
      </c>
      <c r="H1030" s="3" t="s">
        <v>15101</v>
      </c>
      <c r="I1030" s="4" t="s">
        <v>15102</v>
      </c>
      <c r="J1030" s="4" t="s">
        <v>15103</v>
      </c>
      <c r="K1030" s="5" t="s">
        <v>15104</v>
      </c>
      <c r="L1030" s="6">
        <v>1</v>
      </c>
      <c r="M1030" s="5" t="s">
        <v>125</v>
      </c>
      <c r="N1030" s="88">
        <v>5</v>
      </c>
      <c r="O1030" s="4" t="s">
        <v>134</v>
      </c>
      <c r="P1030" s="88">
        <v>0</v>
      </c>
      <c r="Q1030" s="4" t="s">
        <v>134</v>
      </c>
      <c r="R1030" s="88">
        <v>5</v>
      </c>
      <c r="S1030" s="4" t="s">
        <v>268</v>
      </c>
      <c r="T1030" s="66" t="str">
        <f t="shared" si="16"/>
        <v xml:space="preserve">5. Igualdad de género </v>
      </c>
      <c r="U1030" s="88" t="s">
        <v>497</v>
      </c>
      <c r="V1030" s="4" t="s">
        <v>34</v>
      </c>
      <c r="W1030" s="88" t="s">
        <v>349</v>
      </c>
      <c r="X1030" s="4" t="s">
        <v>269</v>
      </c>
      <c r="Y1030" s="88" t="s">
        <v>349</v>
      </c>
      <c r="Z1030" s="4" t="s">
        <v>3891</v>
      </c>
      <c r="AA1030" s="52" t="s">
        <v>15479</v>
      </c>
      <c r="AB1030" s="3" t="s">
        <v>5059</v>
      </c>
      <c r="AC1030" s="4" t="s">
        <v>5060</v>
      </c>
      <c r="AD1030" s="4" t="s">
        <v>15105</v>
      </c>
      <c r="AE1030" s="4" t="s">
        <v>15106</v>
      </c>
      <c r="AF1030" s="4" t="s">
        <v>15107</v>
      </c>
      <c r="AG1030" s="4" t="s">
        <v>15108</v>
      </c>
      <c r="AH1030" s="8">
        <v>0.3</v>
      </c>
      <c r="AI1030" s="4" t="s">
        <v>15109</v>
      </c>
      <c r="AJ1030" s="4" t="s">
        <v>15110</v>
      </c>
      <c r="AK1030" s="4" t="s">
        <v>59</v>
      </c>
      <c r="AL1030" s="4" t="s">
        <v>15111</v>
      </c>
      <c r="AM1030" s="9">
        <v>0.08</v>
      </c>
      <c r="AN1030" s="9">
        <v>0.12</v>
      </c>
      <c r="AO1030" s="9">
        <v>0.2</v>
      </c>
      <c r="AP1030" s="9">
        <v>0.3</v>
      </c>
      <c r="AQ1030" s="3" t="s">
        <v>15112</v>
      </c>
      <c r="AR1030" s="5" t="s">
        <v>15113</v>
      </c>
      <c r="AS1030" s="5" t="s">
        <v>15114</v>
      </c>
      <c r="AT1030" s="4" t="s">
        <v>15115</v>
      </c>
      <c r="AU1030" s="4" t="s">
        <v>15093</v>
      </c>
      <c r="AV1030" s="4" t="s">
        <v>15116</v>
      </c>
      <c r="AW1030" s="4" t="s">
        <v>15115</v>
      </c>
      <c r="AX1030" s="4" t="s">
        <v>15093</v>
      </c>
      <c r="AY1030" s="4" t="s">
        <v>15117</v>
      </c>
      <c r="AZ1030" s="4" t="s">
        <v>15115</v>
      </c>
      <c r="BA1030" s="4" t="s">
        <v>15093</v>
      </c>
      <c r="BB1030" s="4" t="s">
        <v>15118</v>
      </c>
      <c r="BC1030" s="4" t="s">
        <v>15115</v>
      </c>
      <c r="BD1030" s="4" t="s">
        <v>15093</v>
      </c>
      <c r="BE1030" s="4" t="s">
        <v>15119</v>
      </c>
      <c r="BF1030" s="4" t="s">
        <v>15115</v>
      </c>
      <c r="BG1030" s="4" t="s">
        <v>15093</v>
      </c>
      <c r="BH1030" s="4" t="s">
        <v>15120</v>
      </c>
      <c r="BI1030" s="4" t="s">
        <v>15115</v>
      </c>
      <c r="BJ1030" s="4" t="s">
        <v>15093</v>
      </c>
      <c r="BK1030" s="4" t="s">
        <v>15121</v>
      </c>
      <c r="BL1030" s="4" t="s">
        <v>15115</v>
      </c>
      <c r="BM1030" s="4" t="s">
        <v>15093</v>
      </c>
      <c r="BN1030" s="4" t="s">
        <v>15122</v>
      </c>
      <c r="BO1030" s="4" t="s">
        <v>15115</v>
      </c>
      <c r="BP1030" s="4" t="s">
        <v>15093</v>
      </c>
      <c r="BQ1030" s="4" t="s">
        <v>15123</v>
      </c>
      <c r="BR1030" s="4" t="s">
        <v>15115</v>
      </c>
      <c r="BS1030" s="4" t="s">
        <v>15093</v>
      </c>
      <c r="BT1030" s="4" t="s">
        <v>15124</v>
      </c>
      <c r="BU1030" s="4" t="s">
        <v>15115</v>
      </c>
      <c r="BV1030" s="4" t="s">
        <v>229</v>
      </c>
      <c r="BY1030" s="67">
        <v>28388960</v>
      </c>
    </row>
    <row r="1031" spans="1:200" ht="15.75" hidden="1">
      <c r="A1031" s="49" t="str">
        <f>B1031&amp;COUNTIF($B$3:B1031,B1031)</f>
        <v>38C0012</v>
      </c>
      <c r="B1031" s="3" t="s">
        <v>15095</v>
      </c>
      <c r="C1031" s="4" t="s">
        <v>15096</v>
      </c>
      <c r="D1031" s="4" t="s">
        <v>15097</v>
      </c>
      <c r="E1031" s="4" t="s">
        <v>15098</v>
      </c>
      <c r="F1031" s="4" t="s">
        <v>15099</v>
      </c>
      <c r="G1031" s="4" t="s">
        <v>15100</v>
      </c>
      <c r="H1031" s="3" t="s">
        <v>15125</v>
      </c>
      <c r="I1031" s="4" t="s">
        <v>15126</v>
      </c>
      <c r="J1031" s="4" t="s">
        <v>15127</v>
      </c>
      <c r="K1031" s="5" t="s">
        <v>15128</v>
      </c>
      <c r="L1031" s="6">
        <v>1</v>
      </c>
      <c r="M1031" s="5" t="s">
        <v>125</v>
      </c>
      <c r="N1031" s="88">
        <v>5</v>
      </c>
      <c r="O1031" s="5" t="s">
        <v>134</v>
      </c>
      <c r="P1031" s="88">
        <v>0</v>
      </c>
      <c r="Q1031" s="5" t="s">
        <v>134</v>
      </c>
      <c r="R1031" s="88">
        <v>5</v>
      </c>
      <c r="S1031" s="4" t="s">
        <v>268</v>
      </c>
      <c r="T1031" s="66" t="str">
        <f t="shared" si="16"/>
        <v xml:space="preserve">5. Igualdad de género </v>
      </c>
      <c r="U1031" s="88" t="s">
        <v>497</v>
      </c>
      <c r="V1031" s="4" t="s">
        <v>34</v>
      </c>
      <c r="W1031" s="88" t="s">
        <v>349</v>
      </c>
      <c r="X1031" s="4" t="s">
        <v>269</v>
      </c>
      <c r="Y1031" s="88" t="s">
        <v>840</v>
      </c>
      <c r="Z1031" s="4" t="s">
        <v>270</v>
      </c>
      <c r="AA1031" s="52" t="s">
        <v>15450</v>
      </c>
      <c r="AB1031" s="3" t="s">
        <v>8805</v>
      </c>
      <c r="AC1031" s="4" t="s">
        <v>8806</v>
      </c>
      <c r="AD1031" s="4" t="s">
        <v>15129</v>
      </c>
      <c r="AE1031" s="4" t="s">
        <v>15106</v>
      </c>
      <c r="AF1031" s="4" t="s">
        <v>15130</v>
      </c>
      <c r="AG1031" s="4" t="s">
        <v>15131</v>
      </c>
      <c r="AH1031" s="8">
        <v>1</v>
      </c>
      <c r="AI1031" s="4" t="s">
        <v>15132</v>
      </c>
      <c r="AJ1031" s="4" t="s">
        <v>15133</v>
      </c>
      <c r="AK1031" s="4" t="s">
        <v>59</v>
      </c>
      <c r="AL1031" s="4" t="s">
        <v>15134</v>
      </c>
      <c r="AM1031" s="9">
        <v>0.16</v>
      </c>
      <c r="AN1031" s="9">
        <v>0.36</v>
      </c>
      <c r="AO1031" s="9">
        <v>0.73</v>
      </c>
      <c r="AP1031" s="9">
        <v>1</v>
      </c>
      <c r="AQ1031" s="3" t="s">
        <v>15135</v>
      </c>
      <c r="AR1031" s="5" t="s">
        <v>15136</v>
      </c>
      <c r="AS1031" s="5" t="s">
        <v>15137</v>
      </c>
      <c r="AT1031" s="4" t="s">
        <v>15138</v>
      </c>
      <c r="AU1031" s="4" t="s">
        <v>15139</v>
      </c>
      <c r="AV1031" s="4" t="s">
        <v>15140</v>
      </c>
      <c r="AW1031" s="4" t="s">
        <v>15138</v>
      </c>
      <c r="AX1031" s="4" t="s">
        <v>15139</v>
      </c>
      <c r="AY1031" s="4" t="s">
        <v>15141</v>
      </c>
      <c r="AZ1031" s="4" t="s">
        <v>15138</v>
      </c>
      <c r="BA1031" s="4" t="s">
        <v>15139</v>
      </c>
      <c r="BB1031" s="4" t="s">
        <v>15142</v>
      </c>
      <c r="BC1031" s="4" t="s">
        <v>15138</v>
      </c>
      <c r="BD1031" s="4" t="s">
        <v>15139</v>
      </c>
      <c r="BE1031" s="4" t="s">
        <v>15143</v>
      </c>
      <c r="BF1031" s="4" t="s">
        <v>15144</v>
      </c>
      <c r="BG1031" s="4" t="s">
        <v>15145</v>
      </c>
      <c r="BH1031" s="4" t="s">
        <v>15146</v>
      </c>
      <c r="BI1031" s="4" t="s">
        <v>15138</v>
      </c>
      <c r="BJ1031" s="4" t="s">
        <v>15139</v>
      </c>
      <c r="BK1031" s="4" t="s">
        <v>15147</v>
      </c>
      <c r="BL1031" s="4" t="s">
        <v>15148</v>
      </c>
      <c r="BM1031" s="4" t="s">
        <v>15149</v>
      </c>
      <c r="BN1031" s="4" t="s">
        <v>229</v>
      </c>
      <c r="BO1031" s="4" t="s">
        <v>229</v>
      </c>
      <c r="BP1031" s="4" t="s">
        <v>229</v>
      </c>
      <c r="BQ1031" s="4" t="s">
        <v>229</v>
      </c>
      <c r="BR1031" s="4" t="s">
        <v>229</v>
      </c>
      <c r="BS1031" s="4" t="s">
        <v>229</v>
      </c>
      <c r="BT1031" s="4" t="s">
        <v>229</v>
      </c>
      <c r="BU1031" s="4" t="s">
        <v>229</v>
      </c>
      <c r="BV1031" s="4" t="s">
        <v>15150</v>
      </c>
      <c r="BY1031" s="67">
        <v>368549</v>
      </c>
    </row>
    <row r="1032" spans="1:200" ht="15.75" hidden="1">
      <c r="A1032" s="49" t="str">
        <f>B1032&amp;COUNTIF($B$3:B1032,B1032)</f>
        <v>38C0013</v>
      </c>
      <c r="B1032" s="3" t="s">
        <v>15095</v>
      </c>
      <c r="C1032" s="4" t="s">
        <v>15096</v>
      </c>
      <c r="D1032" s="4" t="s">
        <v>15097</v>
      </c>
      <c r="E1032" s="4" t="s">
        <v>15098</v>
      </c>
      <c r="F1032" s="4" t="s">
        <v>15099</v>
      </c>
      <c r="G1032" s="4" t="s">
        <v>15100</v>
      </c>
      <c r="H1032" s="3" t="s">
        <v>15151</v>
      </c>
      <c r="I1032" s="4" t="s">
        <v>15152</v>
      </c>
      <c r="J1032" s="4" t="s">
        <v>15153</v>
      </c>
      <c r="K1032" s="5" t="s">
        <v>15154</v>
      </c>
      <c r="L1032" s="6">
        <v>1</v>
      </c>
      <c r="M1032" s="5" t="s">
        <v>125</v>
      </c>
      <c r="N1032" s="88">
        <v>6</v>
      </c>
      <c r="O1032" s="4" t="s">
        <v>135</v>
      </c>
      <c r="P1032" s="88">
        <v>0</v>
      </c>
      <c r="Q1032" s="4" t="s">
        <v>135</v>
      </c>
      <c r="R1032" s="88">
        <v>5</v>
      </c>
      <c r="S1032" s="4" t="s">
        <v>268</v>
      </c>
      <c r="T1032" s="66" t="str">
        <f t="shared" si="16"/>
        <v xml:space="preserve">5. Igualdad de género </v>
      </c>
      <c r="U1032" s="88" t="s">
        <v>497</v>
      </c>
      <c r="V1032" s="4" t="s">
        <v>34</v>
      </c>
      <c r="W1032" s="88" t="s">
        <v>349</v>
      </c>
      <c r="X1032" s="4" t="s">
        <v>269</v>
      </c>
      <c r="Y1032" s="88" t="s">
        <v>840</v>
      </c>
      <c r="Z1032" s="4" t="s">
        <v>270</v>
      </c>
      <c r="AA1032" s="52" t="s">
        <v>15450</v>
      </c>
      <c r="AB1032" s="3" t="s">
        <v>8805</v>
      </c>
      <c r="AC1032" s="4" t="s">
        <v>8806</v>
      </c>
      <c r="AD1032" s="4" t="s">
        <v>15155</v>
      </c>
      <c r="AE1032" s="4" t="s">
        <v>15156</v>
      </c>
      <c r="AF1032" s="4" t="s">
        <v>15157</v>
      </c>
      <c r="AG1032" s="4" t="s">
        <v>15158</v>
      </c>
      <c r="AH1032" s="8">
        <v>1</v>
      </c>
      <c r="AI1032" s="4" t="s">
        <v>15159</v>
      </c>
      <c r="AJ1032" s="4" t="s">
        <v>15160</v>
      </c>
      <c r="AK1032" s="4" t="s">
        <v>59</v>
      </c>
      <c r="AL1032" s="4" t="s">
        <v>15111</v>
      </c>
      <c r="AM1032" s="9">
        <v>0.23</v>
      </c>
      <c r="AN1032" s="9">
        <v>0.5</v>
      </c>
      <c r="AO1032" s="9">
        <v>0.73299999999999998</v>
      </c>
      <c r="AP1032" s="9">
        <v>1</v>
      </c>
      <c r="AQ1032" s="3" t="s">
        <v>15161</v>
      </c>
      <c r="AR1032" s="5" t="s">
        <v>15162</v>
      </c>
      <c r="AS1032" s="5" t="s">
        <v>15163</v>
      </c>
      <c r="AT1032" s="4" t="s">
        <v>15164</v>
      </c>
      <c r="AU1032" s="4" t="s">
        <v>15150</v>
      </c>
      <c r="AV1032" s="4" t="s">
        <v>15165</v>
      </c>
      <c r="AW1032" s="4" t="s">
        <v>15164</v>
      </c>
      <c r="AX1032" s="4" t="s">
        <v>15150</v>
      </c>
      <c r="AY1032" s="4" t="s">
        <v>15166</v>
      </c>
      <c r="AZ1032" s="4" t="s">
        <v>15164</v>
      </c>
      <c r="BA1032" s="4" t="s">
        <v>15150</v>
      </c>
      <c r="BB1032" s="4" t="s">
        <v>15167</v>
      </c>
      <c r="BC1032" s="4" t="s">
        <v>15164</v>
      </c>
      <c r="BD1032" s="4" t="s">
        <v>15150</v>
      </c>
      <c r="BE1032" s="4" t="s">
        <v>15168</v>
      </c>
      <c r="BF1032" s="4" t="s">
        <v>15169</v>
      </c>
      <c r="BG1032" s="4" t="s">
        <v>15170</v>
      </c>
      <c r="BH1032" s="4" t="s">
        <v>15171</v>
      </c>
      <c r="BI1032" s="4" t="s">
        <v>15164</v>
      </c>
      <c r="BJ1032" s="4" t="s">
        <v>15150</v>
      </c>
      <c r="BK1032" s="4" t="s">
        <v>15172</v>
      </c>
      <c r="BL1032" s="4" t="s">
        <v>15164</v>
      </c>
      <c r="BM1032" s="4" t="s">
        <v>15150</v>
      </c>
      <c r="BN1032" s="4" t="s">
        <v>15173</v>
      </c>
      <c r="BO1032" s="4" t="s">
        <v>15164</v>
      </c>
      <c r="BP1032" s="4" t="s">
        <v>15150</v>
      </c>
      <c r="BQ1032" s="4" t="s">
        <v>15174</v>
      </c>
      <c r="BR1032" s="4" t="s">
        <v>15164</v>
      </c>
      <c r="BS1032" s="4" t="s">
        <v>15150</v>
      </c>
      <c r="BT1032" s="4" t="s">
        <v>15175</v>
      </c>
      <c r="BU1032" s="4" t="s">
        <v>15164</v>
      </c>
      <c r="BV1032" s="4" t="s">
        <v>229</v>
      </c>
      <c r="BY1032" s="67">
        <v>18145515</v>
      </c>
    </row>
    <row r="1033" spans="1:200" ht="15.75" hidden="1">
      <c r="A1033" s="49" t="str">
        <f>B1033&amp;COUNTIF($B$3:B1033,B1033)</f>
        <v>38C0014</v>
      </c>
      <c r="B1033" s="3" t="s">
        <v>15095</v>
      </c>
      <c r="C1033" s="4" t="s">
        <v>15096</v>
      </c>
      <c r="D1033" s="4" t="s">
        <v>15097</v>
      </c>
      <c r="E1033" s="4" t="s">
        <v>15098</v>
      </c>
      <c r="F1033" s="4" t="s">
        <v>15099</v>
      </c>
      <c r="G1033" s="4" t="s">
        <v>15100</v>
      </c>
      <c r="H1033" s="3" t="s">
        <v>15176</v>
      </c>
      <c r="I1033" s="4" t="s">
        <v>15177</v>
      </c>
      <c r="J1033" s="4" t="s">
        <v>15178</v>
      </c>
      <c r="K1033" s="5" t="s">
        <v>15179</v>
      </c>
      <c r="L1033" s="6">
        <v>1</v>
      </c>
      <c r="M1033" s="5" t="s">
        <v>125</v>
      </c>
      <c r="N1033" s="88">
        <v>5</v>
      </c>
      <c r="O1033" s="5" t="s">
        <v>134</v>
      </c>
      <c r="P1033" s="88">
        <v>0</v>
      </c>
      <c r="Q1033" s="5" t="s">
        <v>134</v>
      </c>
      <c r="R1033" s="88">
        <v>5</v>
      </c>
      <c r="S1033" s="4" t="s">
        <v>268</v>
      </c>
      <c r="T1033" s="66" t="str">
        <f t="shared" si="16"/>
        <v xml:space="preserve">5. Igualdad de género </v>
      </c>
      <c r="U1033" s="88" t="s">
        <v>497</v>
      </c>
      <c r="V1033" s="4" t="s">
        <v>34</v>
      </c>
      <c r="W1033" s="88" t="s">
        <v>349</v>
      </c>
      <c r="X1033" s="4" t="s">
        <v>269</v>
      </c>
      <c r="Y1033" s="88" t="s">
        <v>840</v>
      </c>
      <c r="Z1033" s="4" t="s">
        <v>270</v>
      </c>
      <c r="AA1033" s="52" t="s">
        <v>15450</v>
      </c>
      <c r="AB1033" s="3" t="s">
        <v>8805</v>
      </c>
      <c r="AC1033" s="4" t="s">
        <v>8806</v>
      </c>
      <c r="AD1033" s="4" t="s">
        <v>15180</v>
      </c>
      <c r="AE1033" s="4" t="s">
        <v>15181</v>
      </c>
      <c r="AF1033" s="4" t="s">
        <v>15182</v>
      </c>
      <c r="AG1033" s="4" t="s">
        <v>15183</v>
      </c>
      <c r="AH1033" s="8">
        <v>1</v>
      </c>
      <c r="AI1033" s="4" t="s">
        <v>15184</v>
      </c>
      <c r="AJ1033" s="4" t="s">
        <v>15185</v>
      </c>
      <c r="AK1033" s="4" t="s">
        <v>59</v>
      </c>
      <c r="AL1033" s="4" t="s">
        <v>15186</v>
      </c>
      <c r="AM1033" s="9">
        <v>0.16</v>
      </c>
      <c r="AN1033" s="9">
        <v>0.36</v>
      </c>
      <c r="AO1033" s="9">
        <v>0.73</v>
      </c>
      <c r="AP1033" s="9">
        <v>1</v>
      </c>
      <c r="AQ1033" s="3" t="s">
        <v>15187</v>
      </c>
      <c r="AR1033" s="5" t="s">
        <v>15188</v>
      </c>
      <c r="AS1033" s="5" t="s">
        <v>15189</v>
      </c>
      <c r="AT1033" s="4" t="s">
        <v>15190</v>
      </c>
      <c r="AU1033" s="4" t="s">
        <v>15191</v>
      </c>
      <c r="AV1033" s="4" t="s">
        <v>15192</v>
      </c>
      <c r="AW1033" s="4" t="s">
        <v>15193</v>
      </c>
      <c r="AX1033" s="4" t="s">
        <v>15149</v>
      </c>
      <c r="AY1033" s="4" t="s">
        <v>229</v>
      </c>
      <c r="AZ1033" s="4" t="s">
        <v>229</v>
      </c>
      <c r="BA1033" s="4" t="s">
        <v>229</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7">
        <v>348547</v>
      </c>
    </row>
    <row r="1034" spans="1:200" ht="15.75" hidden="1">
      <c r="A1034" s="49" t="str">
        <f>B1034&amp;COUNTIF($B$3:B1034,B1034)</f>
        <v>38C0015</v>
      </c>
      <c r="B1034" s="3" t="s">
        <v>15095</v>
      </c>
      <c r="C1034" s="4" t="s">
        <v>15096</v>
      </c>
      <c r="D1034" s="4" t="s">
        <v>15097</v>
      </c>
      <c r="E1034" s="4" t="s">
        <v>15098</v>
      </c>
      <c r="F1034" s="4" t="s">
        <v>15099</v>
      </c>
      <c r="G1034" s="4" t="s">
        <v>15100</v>
      </c>
      <c r="H1034" s="3" t="s">
        <v>14</v>
      </c>
      <c r="I1034" s="4" t="s">
        <v>16</v>
      </c>
      <c r="J1034" s="4" t="s">
        <v>15298</v>
      </c>
      <c r="K1034" s="5" t="s">
        <v>15299</v>
      </c>
      <c r="L1034" s="6">
        <v>1</v>
      </c>
      <c r="M1034" s="5" t="s">
        <v>125</v>
      </c>
      <c r="N1034" s="88">
        <v>5</v>
      </c>
      <c r="O1034" s="4" t="s">
        <v>134</v>
      </c>
      <c r="P1034" s="88">
        <v>0</v>
      </c>
      <c r="Q1034" s="4" t="s">
        <v>134</v>
      </c>
      <c r="R1034" s="88">
        <v>16</v>
      </c>
      <c r="S1034" s="4" t="s">
        <v>31</v>
      </c>
      <c r="T1034" s="66" t="str">
        <f t="shared" si="16"/>
        <v>16. Paz, justicia e instituciones sólidas</v>
      </c>
      <c r="U1034" s="88" t="s">
        <v>497</v>
      </c>
      <c r="V1034" s="4" t="s">
        <v>34</v>
      </c>
      <c r="W1034" s="88" t="s">
        <v>349</v>
      </c>
      <c r="X1034" s="4" t="s">
        <v>269</v>
      </c>
      <c r="Y1034" s="88" t="s">
        <v>840</v>
      </c>
      <c r="Z1034" s="4" t="s">
        <v>270</v>
      </c>
      <c r="AA1034" s="52" t="s">
        <v>15450</v>
      </c>
      <c r="AB1034" s="3" t="s">
        <v>42</v>
      </c>
      <c r="AC1034" s="4" t="s">
        <v>44</v>
      </c>
      <c r="AD1034" s="4" t="s">
        <v>15300</v>
      </c>
      <c r="AE1034" s="4" t="s">
        <v>15301</v>
      </c>
      <c r="AF1034" s="4" t="s">
        <v>15302</v>
      </c>
      <c r="AG1034" s="4" t="s">
        <v>15303</v>
      </c>
      <c r="AH1034" s="3">
        <v>31882</v>
      </c>
      <c r="AI1034" s="4" t="s">
        <v>15304</v>
      </c>
      <c r="AJ1034" s="4" t="s">
        <v>15305</v>
      </c>
      <c r="AK1034" s="4" t="s">
        <v>730</v>
      </c>
      <c r="AL1034" s="4" t="s">
        <v>15306</v>
      </c>
      <c r="AM1034" s="3">
        <v>7699</v>
      </c>
      <c r="AN1034" s="3">
        <v>15955</v>
      </c>
      <c r="AO1034" s="3">
        <v>23943</v>
      </c>
      <c r="AP1034" s="3">
        <v>31882</v>
      </c>
      <c r="AQ1034" s="3" t="s">
        <v>15307</v>
      </c>
      <c r="AR1034" s="5" t="s">
        <v>15308</v>
      </c>
      <c r="AS1034" s="5" t="s">
        <v>15309</v>
      </c>
      <c r="AT1034" s="4" t="s">
        <v>15206</v>
      </c>
      <c r="AU1034" s="4" t="s">
        <v>11272</v>
      </c>
      <c r="AV1034" s="4" t="s">
        <v>15310</v>
      </c>
      <c r="AW1034" s="4" t="s">
        <v>15206</v>
      </c>
      <c r="AX1034" s="4" t="s">
        <v>11272</v>
      </c>
      <c r="AY1034" s="4" t="s">
        <v>229</v>
      </c>
      <c r="AZ1034" s="4" t="s">
        <v>229</v>
      </c>
      <c r="BA1034" s="4" t="s">
        <v>229</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W1034" s="15"/>
      <c r="BX1034" s="15"/>
      <c r="BY1034" s="67">
        <v>348549</v>
      </c>
    </row>
    <row r="1035" spans="1:200" ht="15.75" hidden="1">
      <c r="A1035" s="49" t="str">
        <f>B1035&amp;COUNTIF($B$3:B1035,B1035)</f>
        <v>38C0016</v>
      </c>
      <c r="B1035" s="3" t="s">
        <v>15095</v>
      </c>
      <c r="C1035" s="4" t="s">
        <v>15096</v>
      </c>
      <c r="D1035" s="4" t="s">
        <v>15097</v>
      </c>
      <c r="E1035" s="4" t="s">
        <v>15098</v>
      </c>
      <c r="F1035" s="4" t="s">
        <v>15099</v>
      </c>
      <c r="G1035" s="4" t="s">
        <v>15100</v>
      </c>
      <c r="H1035" s="3" t="s">
        <v>231</v>
      </c>
      <c r="I1035" s="4" t="s">
        <v>232</v>
      </c>
      <c r="J1035" s="4" t="s">
        <v>15311</v>
      </c>
      <c r="K1035" s="5" t="s">
        <v>15312</v>
      </c>
      <c r="L1035" s="6">
        <v>1</v>
      </c>
      <c r="M1035" s="5" t="s">
        <v>125</v>
      </c>
      <c r="N1035" s="88" t="s">
        <v>498</v>
      </c>
      <c r="O1035" s="5" t="s">
        <v>134</v>
      </c>
      <c r="P1035" s="88" t="s">
        <v>872</v>
      </c>
      <c r="Q1035" s="5" t="s">
        <v>134</v>
      </c>
      <c r="R1035" s="88">
        <v>16</v>
      </c>
      <c r="S1035" s="4" t="s">
        <v>31</v>
      </c>
      <c r="T1035" s="66" t="str">
        <f t="shared" si="16"/>
        <v>16. Paz, justicia e instituciones sólidas</v>
      </c>
      <c r="U1035" s="88" t="s">
        <v>497</v>
      </c>
      <c r="V1035" s="4" t="s">
        <v>34</v>
      </c>
      <c r="W1035" s="88" t="s">
        <v>3581</v>
      </c>
      <c r="X1035" s="4" t="s">
        <v>235</v>
      </c>
      <c r="Y1035" s="88" t="s">
        <v>349</v>
      </c>
      <c r="Z1035" s="4" t="s">
        <v>236</v>
      </c>
      <c r="AA1035" s="52" t="s">
        <v>15449</v>
      </c>
      <c r="AB1035" s="3" t="s">
        <v>237</v>
      </c>
      <c r="AC1035" s="4" t="s">
        <v>238</v>
      </c>
      <c r="AD1035" s="4" t="s">
        <v>15313</v>
      </c>
      <c r="AE1035" s="4" t="s">
        <v>15314</v>
      </c>
      <c r="AF1035" s="4" t="s">
        <v>15315</v>
      </c>
      <c r="AG1035" s="4" t="s">
        <v>15316</v>
      </c>
      <c r="AH1035" s="3">
        <v>1</v>
      </c>
      <c r="AI1035" s="4" t="s">
        <v>15317</v>
      </c>
      <c r="AJ1035" s="4" t="s">
        <v>15318</v>
      </c>
      <c r="AK1035" s="4" t="s">
        <v>844</v>
      </c>
      <c r="AL1035" s="4" t="s">
        <v>15319</v>
      </c>
      <c r="AM1035" s="8">
        <v>0</v>
      </c>
      <c r="AN1035" s="8">
        <v>0</v>
      </c>
      <c r="AO1035" s="8">
        <v>0</v>
      </c>
      <c r="AP1035" s="8">
        <v>1</v>
      </c>
      <c r="AQ1035" s="6">
        <v>1</v>
      </c>
      <c r="AR1035" s="5" t="s">
        <v>15320</v>
      </c>
      <c r="AS1035" s="5" t="s">
        <v>15321</v>
      </c>
      <c r="AT1035" s="4" t="s">
        <v>15322</v>
      </c>
      <c r="AU1035" s="4" t="s">
        <v>15323</v>
      </c>
      <c r="AV1035" s="4" t="s">
        <v>15324</v>
      </c>
      <c r="AW1035" s="4" t="s">
        <v>15325</v>
      </c>
      <c r="AX1035" s="4" t="s">
        <v>15326</v>
      </c>
      <c r="AY1035" s="4" t="s">
        <v>229</v>
      </c>
      <c r="AZ1035" s="4" t="s">
        <v>229</v>
      </c>
      <c r="BA1035" s="4" t="s">
        <v>229</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7">
        <v>4316074</v>
      </c>
      <c r="BZ1035" s="49"/>
      <c r="DK1035" s="49"/>
      <c r="DL1035" s="49"/>
      <c r="DM1035" s="49"/>
      <c r="DN1035" s="49"/>
      <c r="GR1035" s="49"/>
    </row>
    <row r="1036" spans="1:200" ht="15.75" hidden="1">
      <c r="A1036" s="49" t="str">
        <f>B1036&amp;COUNTIF($B$3:B1036,B1036)</f>
        <v>38C0017</v>
      </c>
      <c r="B1036" s="3" t="s">
        <v>15095</v>
      </c>
      <c r="C1036" s="4" t="s">
        <v>15096</v>
      </c>
      <c r="D1036" s="4" t="s">
        <v>15097</v>
      </c>
      <c r="E1036" s="4" t="s">
        <v>15098</v>
      </c>
      <c r="F1036" s="4" t="s">
        <v>15099</v>
      </c>
      <c r="G1036" s="4" t="s">
        <v>15100</v>
      </c>
      <c r="H1036" s="3" t="s">
        <v>248</v>
      </c>
      <c r="I1036" s="4" t="s">
        <v>249</v>
      </c>
      <c r="J1036" s="4" t="s">
        <v>15194</v>
      </c>
      <c r="K1036" s="5" t="s">
        <v>15195</v>
      </c>
      <c r="L1036" s="6">
        <v>1</v>
      </c>
      <c r="M1036" s="5" t="s">
        <v>125</v>
      </c>
      <c r="N1036" s="88" t="s">
        <v>498</v>
      </c>
      <c r="O1036" s="4" t="s">
        <v>134</v>
      </c>
      <c r="P1036" s="88" t="s">
        <v>872</v>
      </c>
      <c r="Q1036" s="4" t="s">
        <v>134</v>
      </c>
      <c r="R1036" s="88">
        <v>16</v>
      </c>
      <c r="S1036" s="4" t="s">
        <v>31</v>
      </c>
      <c r="T1036" s="66" t="str">
        <f t="shared" si="16"/>
        <v>16. Paz, justicia e instituciones sólidas</v>
      </c>
      <c r="U1036" s="88" t="s">
        <v>528</v>
      </c>
      <c r="V1036" s="4" t="s">
        <v>34</v>
      </c>
      <c r="W1036" s="88" t="s">
        <v>4738</v>
      </c>
      <c r="X1036" s="4" t="s">
        <v>37</v>
      </c>
      <c r="Y1036" s="88" t="s">
        <v>528</v>
      </c>
      <c r="Z1036" s="4" t="s">
        <v>252</v>
      </c>
      <c r="AA1036" s="52" t="s">
        <v>15486</v>
      </c>
      <c r="AB1036" s="3" t="s">
        <v>253</v>
      </c>
      <c r="AC1036" s="4" t="s">
        <v>254</v>
      </c>
      <c r="AD1036" s="4" t="s">
        <v>15196</v>
      </c>
      <c r="AE1036" s="4" t="s">
        <v>15197</v>
      </c>
      <c r="AF1036" s="4" t="s">
        <v>15198</v>
      </c>
      <c r="AG1036" s="4" t="s">
        <v>15199</v>
      </c>
      <c r="AH1036" s="3">
        <v>111</v>
      </c>
      <c r="AI1036" s="4" t="s">
        <v>15200</v>
      </c>
      <c r="AJ1036" s="4" t="s">
        <v>15201</v>
      </c>
      <c r="AK1036" s="4" t="s">
        <v>15202</v>
      </c>
      <c r="AL1036" s="4" t="s">
        <v>15203</v>
      </c>
      <c r="AM1036" s="3">
        <v>50</v>
      </c>
      <c r="AN1036" s="3">
        <v>111</v>
      </c>
      <c r="AO1036" s="3">
        <v>111</v>
      </c>
      <c r="AP1036" s="3">
        <v>111</v>
      </c>
      <c r="AQ1036" s="6">
        <v>200</v>
      </c>
      <c r="AR1036" s="5" t="s">
        <v>15204</v>
      </c>
      <c r="AS1036" s="5" t="s">
        <v>15205</v>
      </c>
      <c r="AT1036" s="4" t="s">
        <v>15206</v>
      </c>
      <c r="AU1036" s="4" t="s">
        <v>11272</v>
      </c>
      <c r="AV1036" s="4" t="s">
        <v>229</v>
      </c>
      <c r="AW1036" s="4" t="s">
        <v>229</v>
      </c>
      <c r="AX1036" s="4" t="s">
        <v>229</v>
      </c>
      <c r="AY1036" s="4" t="s">
        <v>229</v>
      </c>
      <c r="AZ1036" s="4" t="s">
        <v>229</v>
      </c>
      <c r="BA1036" s="4" t="s">
        <v>229</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4" t="s">
        <v>229</v>
      </c>
      <c r="BW1036" s="49"/>
      <c r="BX1036" s="49"/>
      <c r="BY1036" s="67">
        <v>348549</v>
      </c>
      <c r="BZ1036" s="15"/>
      <c r="CA1036" s="49"/>
      <c r="CB1036" s="49"/>
      <c r="CI1036" s="49"/>
      <c r="CJ1036" s="49"/>
      <c r="CL1036" s="49"/>
      <c r="CN1036" s="49"/>
      <c r="CP1036" s="49"/>
      <c r="CQ1036" s="49"/>
      <c r="CR1036" s="49"/>
      <c r="CS1036" s="49"/>
      <c r="CT1036" s="49"/>
      <c r="CU1036" s="49"/>
      <c r="CV1036" s="49"/>
      <c r="CW1036" s="49"/>
      <c r="CX1036" s="49"/>
      <c r="CY1036" s="49"/>
      <c r="CZ1036" s="49"/>
      <c r="DA1036" s="49"/>
      <c r="DF1036" s="49"/>
      <c r="DK1036" s="15"/>
      <c r="DL1036" s="15"/>
      <c r="DM1036" s="15"/>
      <c r="DN1036" s="15"/>
      <c r="EU1036" s="49"/>
      <c r="EV1036" s="49"/>
      <c r="EW1036" s="49"/>
      <c r="EX1036" s="49"/>
      <c r="EY1036" s="49"/>
      <c r="EZ1036" s="49"/>
      <c r="FA1036" s="49"/>
      <c r="FB1036" s="49"/>
      <c r="FC1036" s="49"/>
      <c r="FD1036" s="49"/>
      <c r="FE1036" s="49"/>
      <c r="FF1036" s="49"/>
      <c r="FG1036" s="49"/>
      <c r="FH1036" s="49"/>
      <c r="FI1036" s="49"/>
      <c r="FJ1036" s="49"/>
      <c r="FK1036" s="49"/>
      <c r="FL1036" s="49"/>
      <c r="FM1036" s="49"/>
      <c r="FN1036" s="49"/>
      <c r="FO1036" s="49"/>
      <c r="FP1036" s="49"/>
      <c r="FQ1036" s="49"/>
      <c r="FR1036" s="49"/>
      <c r="FS1036" s="49"/>
      <c r="FT1036" s="49"/>
      <c r="FU1036" s="49"/>
      <c r="FV1036" s="49"/>
      <c r="FW1036" s="49"/>
      <c r="FX1036" s="49"/>
      <c r="FY1036" s="49"/>
      <c r="FZ1036" s="49"/>
      <c r="GA1036" s="49"/>
      <c r="GB1036" s="49"/>
      <c r="GC1036" s="49"/>
      <c r="GD1036" s="49"/>
      <c r="GE1036" s="49"/>
      <c r="GF1036" s="49"/>
      <c r="GG1036" s="49"/>
      <c r="GH1036" s="49"/>
      <c r="GI1036" s="49"/>
      <c r="GJ1036" s="49"/>
      <c r="GK1036" s="49"/>
      <c r="GL1036" s="49"/>
      <c r="GM1036" s="49"/>
      <c r="GN1036" s="49"/>
      <c r="GO1036" s="49"/>
      <c r="GP1036" s="49"/>
      <c r="GQ1036" s="49"/>
      <c r="GR1036" s="15"/>
    </row>
    <row r="1037" spans="1:200" ht="15.75" hidden="1">
      <c r="A1037" s="49" t="str">
        <f>B1037&amp;COUNTIF($B$3:B1037,B1037)</f>
        <v>38C0018</v>
      </c>
      <c r="B1037" s="3" t="s">
        <v>15095</v>
      </c>
      <c r="C1037" s="4" t="s">
        <v>15096</v>
      </c>
      <c r="D1037" s="4" t="s">
        <v>15097</v>
      </c>
      <c r="E1037" s="4" t="s">
        <v>15098</v>
      </c>
      <c r="F1037" s="4" t="s">
        <v>15099</v>
      </c>
      <c r="G1037" s="4" t="s">
        <v>15100</v>
      </c>
      <c r="H1037" s="3" t="s">
        <v>263</v>
      </c>
      <c r="I1037" s="4" t="s">
        <v>264</v>
      </c>
      <c r="J1037" s="4" t="s">
        <v>15207</v>
      </c>
      <c r="K1037" s="5" t="s">
        <v>15208</v>
      </c>
      <c r="L1037" s="6">
        <v>1</v>
      </c>
      <c r="M1037" s="5" t="s">
        <v>125</v>
      </c>
      <c r="N1037" s="88">
        <v>5</v>
      </c>
      <c r="O1037" s="5" t="s">
        <v>134</v>
      </c>
      <c r="P1037" s="88">
        <v>0</v>
      </c>
      <c r="Q1037" s="5" t="s">
        <v>134</v>
      </c>
      <c r="R1037" s="88">
        <v>5</v>
      </c>
      <c r="S1037" s="4" t="s">
        <v>268</v>
      </c>
      <c r="T1037" s="66" t="str">
        <f t="shared" si="16"/>
        <v xml:space="preserve">5. Igualdad de género </v>
      </c>
      <c r="U1037" s="88" t="s">
        <v>497</v>
      </c>
      <c r="V1037" s="4" t="s">
        <v>34</v>
      </c>
      <c r="W1037" s="88" t="s">
        <v>349</v>
      </c>
      <c r="X1037" s="4" t="s">
        <v>269</v>
      </c>
      <c r="Y1037" s="88" t="s">
        <v>840</v>
      </c>
      <c r="Z1037" s="4" t="s">
        <v>270</v>
      </c>
      <c r="AA1037" s="52" t="s">
        <v>15450</v>
      </c>
      <c r="AB1037" s="3" t="s">
        <v>271</v>
      </c>
      <c r="AC1037" s="4" t="s">
        <v>272</v>
      </c>
      <c r="AD1037" s="4" t="s">
        <v>15209</v>
      </c>
      <c r="AE1037" s="4" t="s">
        <v>15210</v>
      </c>
      <c r="AF1037" s="4" t="s">
        <v>15211</v>
      </c>
      <c r="AG1037" s="4" t="s">
        <v>15212</v>
      </c>
      <c r="AH1037" s="3">
        <v>18</v>
      </c>
      <c r="AI1037" s="4" t="s">
        <v>15213</v>
      </c>
      <c r="AJ1037" s="4" t="s">
        <v>15214</v>
      </c>
      <c r="AK1037" s="4" t="s">
        <v>844</v>
      </c>
      <c r="AL1037" s="4" t="s">
        <v>15215</v>
      </c>
      <c r="AM1037" s="3">
        <v>4</v>
      </c>
      <c r="AN1037" s="3">
        <v>8</v>
      </c>
      <c r="AO1037" s="3">
        <v>12</v>
      </c>
      <c r="AP1037" s="3">
        <v>18</v>
      </c>
      <c r="AQ1037" s="6">
        <v>50</v>
      </c>
      <c r="AR1037" s="5" t="s">
        <v>15216</v>
      </c>
      <c r="AS1037" s="5" t="s">
        <v>15217</v>
      </c>
      <c r="AT1037" s="4" t="s">
        <v>15218</v>
      </c>
      <c r="AU1037" s="4" t="s">
        <v>15219</v>
      </c>
      <c r="AV1037" s="4" t="s">
        <v>15220</v>
      </c>
      <c r="AW1037" s="4" t="s">
        <v>15221</v>
      </c>
      <c r="AX1037" s="4" t="s">
        <v>15222</v>
      </c>
      <c r="AY1037" s="4" t="s">
        <v>15223</v>
      </c>
      <c r="AZ1037" s="4" t="s">
        <v>15221</v>
      </c>
      <c r="BA1037" s="4" t="s">
        <v>15222</v>
      </c>
      <c r="BB1037" s="4" t="s">
        <v>229</v>
      </c>
      <c r="BC1037" s="4" t="s">
        <v>229</v>
      </c>
      <c r="BD1037" s="4" t="s">
        <v>229</v>
      </c>
      <c r="BE1037" s="4" t="s">
        <v>229</v>
      </c>
      <c r="BF1037" s="4" t="s">
        <v>229</v>
      </c>
      <c r="BG1037" s="4" t="s">
        <v>229</v>
      </c>
      <c r="BH1037" s="4" t="s">
        <v>229</v>
      </c>
      <c r="BI1037" s="4" t="s">
        <v>229</v>
      </c>
      <c r="BJ1037" s="4" t="s">
        <v>229</v>
      </c>
      <c r="BK1037" s="4" t="s">
        <v>229</v>
      </c>
      <c r="BL1037" s="4" t="s">
        <v>229</v>
      </c>
      <c r="BM1037" s="4" t="s">
        <v>229</v>
      </c>
      <c r="BN1037" s="4" t="s">
        <v>229</v>
      </c>
      <c r="BO1037" s="4" t="s">
        <v>229</v>
      </c>
      <c r="BP1037" s="4" t="s">
        <v>229</v>
      </c>
      <c r="BQ1037" s="4" t="s">
        <v>229</v>
      </c>
      <c r="BR1037" s="4" t="s">
        <v>229</v>
      </c>
      <c r="BS1037" s="4" t="s">
        <v>229</v>
      </c>
      <c r="BT1037" s="4" t="s">
        <v>229</v>
      </c>
      <c r="BU1037" s="4" t="s">
        <v>229</v>
      </c>
      <c r="BV1037" s="4" t="s">
        <v>229</v>
      </c>
      <c r="BY1037" s="67">
        <v>7000000</v>
      </c>
      <c r="BZ1037" s="15"/>
      <c r="DK1037" s="15"/>
      <c r="DL1037" s="15"/>
      <c r="DM1037" s="15"/>
      <c r="DN1037" s="15"/>
      <c r="GR1037" s="15"/>
    </row>
    <row r="1038" spans="1:200" ht="15.75" hidden="1">
      <c r="A1038" s="49" t="str">
        <f>B1038&amp;COUNTIF($B$3:B1038,B1038)</f>
        <v>38C0019</v>
      </c>
      <c r="B1038" s="3" t="s">
        <v>15095</v>
      </c>
      <c r="C1038" s="4" t="s">
        <v>15096</v>
      </c>
      <c r="D1038" s="4" t="s">
        <v>15097</v>
      </c>
      <c r="E1038" s="4" t="s">
        <v>15098</v>
      </c>
      <c r="F1038" s="4" t="s">
        <v>15099</v>
      </c>
      <c r="G1038" s="4" t="s">
        <v>15100</v>
      </c>
      <c r="H1038" s="3" t="s">
        <v>282</v>
      </c>
      <c r="I1038" s="4" t="s">
        <v>283</v>
      </c>
      <c r="J1038" s="4" t="s">
        <v>15224</v>
      </c>
      <c r="K1038" s="5" t="s">
        <v>15225</v>
      </c>
      <c r="L1038" s="6">
        <v>1</v>
      </c>
      <c r="M1038" s="5" t="s">
        <v>125</v>
      </c>
      <c r="N1038" s="88">
        <v>6</v>
      </c>
      <c r="O1038" s="4" t="s">
        <v>135</v>
      </c>
      <c r="P1038" s="88">
        <v>0</v>
      </c>
      <c r="Q1038" s="4" t="s">
        <v>135</v>
      </c>
      <c r="R1038" s="88">
        <v>10</v>
      </c>
      <c r="S1038" s="4" t="s">
        <v>286</v>
      </c>
      <c r="T1038" s="66" t="str">
        <f t="shared" si="16"/>
        <v xml:space="preserve">10. Reducción de las desigualdades </v>
      </c>
      <c r="U1038" s="88" t="s">
        <v>497</v>
      </c>
      <c r="V1038" s="4" t="s">
        <v>34</v>
      </c>
      <c r="W1038" s="88" t="s">
        <v>349</v>
      </c>
      <c r="X1038" s="4" t="s">
        <v>269</v>
      </c>
      <c r="Y1038" s="88" t="s">
        <v>840</v>
      </c>
      <c r="Z1038" s="4" t="s">
        <v>270</v>
      </c>
      <c r="AA1038" s="52" t="s">
        <v>15450</v>
      </c>
      <c r="AB1038" s="3" t="s">
        <v>287</v>
      </c>
      <c r="AC1038" s="4" t="s">
        <v>288</v>
      </c>
      <c r="AD1038" s="4" t="s">
        <v>15226</v>
      </c>
      <c r="AE1038" s="4" t="s">
        <v>15227</v>
      </c>
      <c r="AF1038" s="4" t="s">
        <v>15228</v>
      </c>
      <c r="AG1038" s="4" t="s">
        <v>15229</v>
      </c>
      <c r="AH1038" s="6">
        <v>9</v>
      </c>
      <c r="AI1038" s="4" t="s">
        <v>15230</v>
      </c>
      <c r="AJ1038" s="4" t="s">
        <v>15231</v>
      </c>
      <c r="AK1038" s="4" t="s">
        <v>844</v>
      </c>
      <c r="AL1038" s="4" t="s">
        <v>15232</v>
      </c>
      <c r="AM1038" s="3">
        <v>1</v>
      </c>
      <c r="AN1038" s="3">
        <v>4</v>
      </c>
      <c r="AO1038" s="3">
        <v>8</v>
      </c>
      <c r="AP1038" s="3">
        <v>9</v>
      </c>
      <c r="AQ1038" s="3" t="s">
        <v>15233</v>
      </c>
      <c r="AR1038" s="5" t="s">
        <v>15234</v>
      </c>
      <c r="AS1038" s="5" t="s">
        <v>15235</v>
      </c>
      <c r="AT1038" s="4" t="s">
        <v>15236</v>
      </c>
      <c r="AU1038" s="4" t="s">
        <v>15237</v>
      </c>
      <c r="AV1038" s="4" t="s">
        <v>229</v>
      </c>
      <c r="AW1038" s="4" t="s">
        <v>229</v>
      </c>
      <c r="AX1038" s="4" t="s">
        <v>229</v>
      </c>
      <c r="AY1038" s="4" t="s">
        <v>229</v>
      </c>
      <c r="AZ1038" s="4" t="s">
        <v>229</v>
      </c>
      <c r="BA1038" s="4" t="s">
        <v>229</v>
      </c>
      <c r="BB1038" s="4" t="s">
        <v>229</v>
      </c>
      <c r="BC1038" s="4" t="s">
        <v>229</v>
      </c>
      <c r="BD1038" s="4" t="s">
        <v>229</v>
      </c>
      <c r="BE1038" s="4" t="s">
        <v>229</v>
      </c>
      <c r="BF1038" s="4" t="s">
        <v>229</v>
      </c>
      <c r="BG1038" s="4" t="s">
        <v>229</v>
      </c>
      <c r="BH1038" s="4" t="s">
        <v>229</v>
      </c>
      <c r="BI1038" s="4" t="s">
        <v>229</v>
      </c>
      <c r="BJ1038" s="4" t="s">
        <v>229</v>
      </c>
      <c r="BK1038" s="4" t="s">
        <v>229</v>
      </c>
      <c r="BL1038" s="4" t="s">
        <v>229</v>
      </c>
      <c r="BM1038" s="4" t="s">
        <v>229</v>
      </c>
      <c r="BN1038" s="4" t="s">
        <v>229</v>
      </c>
      <c r="BO1038" s="4" t="s">
        <v>229</v>
      </c>
      <c r="BP1038" s="4" t="s">
        <v>229</v>
      </c>
      <c r="BQ1038" s="4" t="s">
        <v>229</v>
      </c>
      <c r="BR1038" s="4" t="s">
        <v>229</v>
      </c>
      <c r="BS1038" s="4" t="s">
        <v>229</v>
      </c>
      <c r="BT1038" s="4" t="s">
        <v>229</v>
      </c>
      <c r="BU1038" s="4" t="s">
        <v>229</v>
      </c>
      <c r="BV1038" s="4" t="s">
        <v>229</v>
      </c>
      <c r="BY1038" s="67">
        <v>25000000</v>
      </c>
    </row>
    <row r="1039" spans="1:200" ht="15.75" hidden="1">
      <c r="A1039" s="49" t="str">
        <f>B1039&amp;COUNTIF($B$3:B1039,B1039)</f>
        <v>38C00110</v>
      </c>
      <c r="B1039" s="3" t="s">
        <v>15095</v>
      </c>
      <c r="C1039" s="4" t="s">
        <v>15096</v>
      </c>
      <c r="D1039" s="4" t="s">
        <v>15097</v>
      </c>
      <c r="E1039" s="4" t="s">
        <v>15098</v>
      </c>
      <c r="F1039" s="4" t="s">
        <v>15099</v>
      </c>
      <c r="G1039" s="4" t="s">
        <v>15100</v>
      </c>
      <c r="H1039" s="3" t="s">
        <v>12038</v>
      </c>
      <c r="I1039" s="4" t="s">
        <v>12039</v>
      </c>
      <c r="J1039" s="4" t="s">
        <v>15238</v>
      </c>
      <c r="K1039" s="5" t="s">
        <v>15239</v>
      </c>
      <c r="L1039" s="6">
        <v>1</v>
      </c>
      <c r="M1039" s="5" t="s">
        <v>125</v>
      </c>
      <c r="N1039" s="88" t="s">
        <v>498</v>
      </c>
      <c r="O1039" s="5" t="s">
        <v>134</v>
      </c>
      <c r="P1039" s="88" t="s">
        <v>872</v>
      </c>
      <c r="Q1039" s="5" t="s">
        <v>134</v>
      </c>
      <c r="R1039" s="88">
        <v>5</v>
      </c>
      <c r="S1039" s="4" t="s">
        <v>268</v>
      </c>
      <c r="T1039" s="66" t="str">
        <f t="shared" si="16"/>
        <v xml:space="preserve">5. Igualdad de género </v>
      </c>
      <c r="U1039" s="88" t="s">
        <v>528</v>
      </c>
      <c r="V1039" s="4" t="s">
        <v>34</v>
      </c>
      <c r="W1039" s="88" t="s">
        <v>4738</v>
      </c>
      <c r="X1039" s="4" t="s">
        <v>37</v>
      </c>
      <c r="Y1039" s="88" t="s">
        <v>528</v>
      </c>
      <c r="Z1039" s="4" t="s">
        <v>252</v>
      </c>
      <c r="AA1039" s="52" t="s">
        <v>15486</v>
      </c>
      <c r="AB1039" s="3" t="s">
        <v>299</v>
      </c>
      <c r="AC1039" s="4" t="s">
        <v>300</v>
      </c>
      <c r="AD1039" s="4" t="s">
        <v>15240</v>
      </c>
      <c r="AE1039" s="4" t="s">
        <v>15241</v>
      </c>
      <c r="AF1039" s="4" t="s">
        <v>15242</v>
      </c>
      <c r="AG1039" s="4" t="s">
        <v>15243</v>
      </c>
      <c r="AH1039" s="8">
        <v>1</v>
      </c>
      <c r="AI1039" s="4" t="s">
        <v>15244</v>
      </c>
      <c r="AJ1039" s="4" t="s">
        <v>15245</v>
      </c>
      <c r="AK1039" s="4" t="s">
        <v>59</v>
      </c>
      <c r="AL1039" s="4" t="s">
        <v>15246</v>
      </c>
      <c r="AM1039" s="9">
        <v>0.15</v>
      </c>
      <c r="AN1039" s="9">
        <v>0.38</v>
      </c>
      <c r="AO1039" s="9">
        <v>0.53</v>
      </c>
      <c r="AP1039" s="9">
        <v>1</v>
      </c>
      <c r="AQ1039" s="3" t="s">
        <v>15247</v>
      </c>
      <c r="AR1039" s="5" t="s">
        <v>15248</v>
      </c>
      <c r="AS1039" s="5" t="s">
        <v>15249</v>
      </c>
      <c r="AT1039" s="4" t="s">
        <v>15250</v>
      </c>
      <c r="AU1039" s="4" t="s">
        <v>15251</v>
      </c>
      <c r="AV1039" s="4" t="s">
        <v>15252</v>
      </c>
      <c r="AW1039" s="4" t="s">
        <v>15253</v>
      </c>
      <c r="AX1039" s="4" t="s">
        <v>15254</v>
      </c>
      <c r="AY1039" s="4" t="s">
        <v>15255</v>
      </c>
      <c r="AZ1039" s="4" t="s">
        <v>15256</v>
      </c>
      <c r="BA1039" s="4" t="s">
        <v>15257</v>
      </c>
      <c r="BB1039" s="4" t="s">
        <v>229</v>
      </c>
      <c r="BC1039" s="4" t="s">
        <v>229</v>
      </c>
      <c r="BD1039" s="4" t="s">
        <v>229</v>
      </c>
      <c r="BE1039" s="4" t="s">
        <v>229</v>
      </c>
      <c r="BF1039" s="4" t="s">
        <v>229</v>
      </c>
      <c r="BG1039" s="4" t="s">
        <v>229</v>
      </c>
      <c r="BH1039" s="4" t="s">
        <v>229</v>
      </c>
      <c r="BI1039" s="4" t="s">
        <v>229</v>
      </c>
      <c r="BJ1039" s="4" t="s">
        <v>229</v>
      </c>
      <c r="BK1039" s="4" t="s">
        <v>229</v>
      </c>
      <c r="BL1039" s="4" t="s">
        <v>229</v>
      </c>
      <c r="BM1039" s="4" t="s">
        <v>229</v>
      </c>
      <c r="BN1039" s="4" t="s">
        <v>229</v>
      </c>
      <c r="BO1039" s="4" t="s">
        <v>229</v>
      </c>
      <c r="BP1039" s="4" t="s">
        <v>229</v>
      </c>
      <c r="BQ1039" s="4" t="s">
        <v>229</v>
      </c>
      <c r="BR1039" s="4" t="s">
        <v>229</v>
      </c>
      <c r="BS1039" s="4" t="s">
        <v>229</v>
      </c>
      <c r="BT1039" s="4" t="s">
        <v>229</v>
      </c>
      <c r="BU1039" s="4" t="s">
        <v>229</v>
      </c>
      <c r="BV1039" s="4" t="s">
        <v>229</v>
      </c>
      <c r="BY1039" s="67">
        <v>348549</v>
      </c>
    </row>
    <row r="1040" spans="1:200" ht="15.75" hidden="1">
      <c r="A1040" s="49" t="str">
        <f>B1040&amp;COUNTIF($B$3:B1040,B1040)</f>
        <v>38C00111</v>
      </c>
      <c r="B1040" s="3" t="s">
        <v>15095</v>
      </c>
      <c r="C1040" s="4" t="s">
        <v>15096</v>
      </c>
      <c r="D1040" s="4" t="s">
        <v>15097</v>
      </c>
      <c r="E1040" s="4" t="s">
        <v>15098</v>
      </c>
      <c r="F1040" s="4" t="s">
        <v>15099</v>
      </c>
      <c r="G1040" s="4" t="s">
        <v>15100</v>
      </c>
      <c r="H1040" s="3" t="s">
        <v>345</v>
      </c>
      <c r="I1040" s="4" t="s">
        <v>346</v>
      </c>
      <c r="J1040" s="4" t="s">
        <v>347</v>
      </c>
      <c r="K1040" s="5" t="s">
        <v>15327</v>
      </c>
      <c r="L1040" s="6">
        <v>1</v>
      </c>
      <c r="M1040" s="5" t="s">
        <v>125</v>
      </c>
      <c r="N1040" s="88">
        <v>6</v>
      </c>
      <c r="O1040" s="4" t="s">
        <v>135</v>
      </c>
      <c r="P1040" s="88" t="s">
        <v>497</v>
      </c>
      <c r="Q1040" s="4" t="s">
        <v>167</v>
      </c>
      <c r="R1040" s="88">
        <v>10</v>
      </c>
      <c r="S1040" s="4" t="s">
        <v>286</v>
      </c>
      <c r="T1040" s="66" t="str">
        <f t="shared" si="16"/>
        <v xml:space="preserve">10. Reducción de las desigualdades </v>
      </c>
      <c r="U1040" s="88" t="s">
        <v>349</v>
      </c>
      <c r="V1040" s="4" t="s">
        <v>350</v>
      </c>
      <c r="W1040" s="88" t="s">
        <v>351</v>
      </c>
      <c r="X1040" s="4" t="s">
        <v>352</v>
      </c>
      <c r="Y1040" s="88" t="s">
        <v>353</v>
      </c>
      <c r="Z1040" s="4" t="s">
        <v>354</v>
      </c>
      <c r="AA1040" s="52" t="s">
        <v>1351</v>
      </c>
      <c r="AB1040" s="3">
        <v>294</v>
      </c>
      <c r="AC1040" s="4" t="s">
        <v>355</v>
      </c>
      <c r="AD1040" s="4" t="s">
        <v>356</v>
      </c>
      <c r="AE1040" s="4" t="s">
        <v>357</v>
      </c>
      <c r="AF1040" s="4" t="s">
        <v>358</v>
      </c>
      <c r="AG1040" s="4" t="s">
        <v>359</v>
      </c>
      <c r="AH1040" s="8">
        <v>1</v>
      </c>
      <c r="AI1040" s="4" t="s">
        <v>360</v>
      </c>
      <c r="AJ1040" s="4" t="s">
        <v>361</v>
      </c>
      <c r="AK1040" s="4" t="s">
        <v>59</v>
      </c>
      <c r="AL1040" s="4" t="s">
        <v>362</v>
      </c>
      <c r="AM1040" s="3">
        <v>0</v>
      </c>
      <c r="AN1040" s="3">
        <v>0.5</v>
      </c>
      <c r="AO1040" s="3">
        <v>1</v>
      </c>
      <c r="AP1040" s="3">
        <v>1</v>
      </c>
      <c r="AQ1040" s="3">
        <v>1</v>
      </c>
      <c r="AR1040" s="4" t="s">
        <v>363</v>
      </c>
      <c r="AS1040" s="4" t="s">
        <v>364</v>
      </c>
      <c r="AT1040" s="4" t="s">
        <v>362</v>
      </c>
      <c r="AU1040" s="4" t="s">
        <v>362</v>
      </c>
      <c r="BY1040" s="67">
        <v>840000</v>
      </c>
    </row>
    <row r="1041" spans="1:200" ht="15.75" hidden="1">
      <c r="A1041" s="49" t="str">
        <f>B1041&amp;COUNTIF($B$3:B1041,B1041)</f>
        <v>38C00112</v>
      </c>
      <c r="B1041" s="3" t="s">
        <v>15095</v>
      </c>
      <c r="C1041" s="4" t="s">
        <v>15096</v>
      </c>
      <c r="D1041" s="4" t="s">
        <v>15097</v>
      </c>
      <c r="E1041" s="4" t="s">
        <v>15098</v>
      </c>
      <c r="F1041" s="4" t="s">
        <v>15099</v>
      </c>
      <c r="G1041" s="4" t="s">
        <v>15100</v>
      </c>
      <c r="H1041" s="3" t="s">
        <v>15258</v>
      </c>
      <c r="I1041" s="4" t="s">
        <v>15259</v>
      </c>
      <c r="J1041" s="4" t="s">
        <v>15260</v>
      </c>
      <c r="K1041" s="5" t="s">
        <v>15261</v>
      </c>
      <c r="L1041" s="6">
        <v>1</v>
      </c>
      <c r="M1041" s="5" t="s">
        <v>125</v>
      </c>
      <c r="N1041" s="88">
        <v>6</v>
      </c>
      <c r="O1041" s="4" t="s">
        <v>135</v>
      </c>
      <c r="P1041" s="88">
        <v>0</v>
      </c>
      <c r="Q1041" s="4" t="s">
        <v>135</v>
      </c>
      <c r="R1041" s="88">
        <v>5</v>
      </c>
      <c r="S1041" s="4" t="s">
        <v>268</v>
      </c>
      <c r="T1041" s="66" t="str">
        <f t="shared" si="16"/>
        <v xml:space="preserve">5. Igualdad de género </v>
      </c>
      <c r="U1041" s="88" t="s">
        <v>497</v>
      </c>
      <c r="V1041" s="4" t="s">
        <v>34</v>
      </c>
      <c r="W1041" s="88" t="s">
        <v>349</v>
      </c>
      <c r="X1041" s="4" t="s">
        <v>269</v>
      </c>
      <c r="Y1041" s="88" t="s">
        <v>840</v>
      </c>
      <c r="Z1041" s="4" t="s">
        <v>270</v>
      </c>
      <c r="AA1041" s="52" t="s">
        <v>15450</v>
      </c>
      <c r="AB1041" s="3" t="s">
        <v>15262</v>
      </c>
      <c r="AC1041" s="4" t="s">
        <v>15263</v>
      </c>
      <c r="AD1041" s="4" t="s">
        <v>15264</v>
      </c>
      <c r="AE1041" s="4" t="s">
        <v>15265</v>
      </c>
      <c r="AF1041" s="4" t="s">
        <v>15266</v>
      </c>
      <c r="AG1041" s="4" t="s">
        <v>15267</v>
      </c>
      <c r="AH1041" s="8">
        <v>1</v>
      </c>
      <c r="AI1041" s="4" t="s">
        <v>15268</v>
      </c>
      <c r="AJ1041" s="4" t="s">
        <v>15269</v>
      </c>
      <c r="AK1041" s="4" t="s">
        <v>59</v>
      </c>
      <c r="AL1041" s="4" t="s">
        <v>15270</v>
      </c>
      <c r="AM1041" s="9">
        <v>0.15</v>
      </c>
      <c r="AN1041" s="9">
        <v>0.25</v>
      </c>
      <c r="AO1041" s="9">
        <v>0.5</v>
      </c>
      <c r="AP1041" s="9">
        <v>1</v>
      </c>
      <c r="AQ1041" s="3" t="s">
        <v>15271</v>
      </c>
      <c r="AR1041" s="5" t="s">
        <v>15272</v>
      </c>
      <c r="AS1041" s="5" t="s">
        <v>15273</v>
      </c>
      <c r="AT1041" s="4" t="s">
        <v>15274</v>
      </c>
      <c r="AU1041" s="4" t="s">
        <v>15275</v>
      </c>
      <c r="AV1041" s="4" t="s">
        <v>15276</v>
      </c>
      <c r="AW1041" s="4" t="s">
        <v>15274</v>
      </c>
      <c r="AX1041" s="4" t="s">
        <v>15275</v>
      </c>
      <c r="AY1041" s="4" t="s">
        <v>15277</v>
      </c>
      <c r="AZ1041" s="4" t="s">
        <v>15274</v>
      </c>
      <c r="BA1041" s="4" t="s">
        <v>15275</v>
      </c>
      <c r="BB1041" s="4" t="s">
        <v>229</v>
      </c>
      <c r="BC1041" s="4" t="s">
        <v>229</v>
      </c>
      <c r="BD1041" s="4" t="s">
        <v>229</v>
      </c>
      <c r="BE1041" s="4" t="s">
        <v>229</v>
      </c>
      <c r="BF1041" s="4" t="s">
        <v>229</v>
      </c>
      <c r="BG1041" s="4" t="s">
        <v>229</v>
      </c>
      <c r="BH1041" s="4" t="s">
        <v>229</v>
      </c>
      <c r="BI1041" s="4" t="s">
        <v>229</v>
      </c>
      <c r="BJ1041" s="4" t="s">
        <v>229</v>
      </c>
      <c r="BK1041" s="4" t="s">
        <v>229</v>
      </c>
      <c r="BL1041" s="4" t="s">
        <v>229</v>
      </c>
      <c r="BM1041" s="4" t="s">
        <v>229</v>
      </c>
      <c r="BN1041" s="4" t="s">
        <v>229</v>
      </c>
      <c r="BO1041" s="4" t="s">
        <v>229</v>
      </c>
      <c r="BP1041" s="4" t="s">
        <v>229</v>
      </c>
      <c r="BQ1041" s="4" t="s">
        <v>229</v>
      </c>
      <c r="BR1041" s="4" t="s">
        <v>229</v>
      </c>
      <c r="BS1041" s="4" t="s">
        <v>229</v>
      </c>
      <c r="BT1041" s="4" t="s">
        <v>229</v>
      </c>
      <c r="BU1041" s="4" t="s">
        <v>229</v>
      </c>
      <c r="BV1041" s="4" t="s">
        <v>229</v>
      </c>
      <c r="BY1041" s="67">
        <v>348549</v>
      </c>
    </row>
    <row r="1042" spans="1:200" ht="15.75" hidden="1">
      <c r="A1042" s="49" t="str">
        <f>B1042&amp;COUNTIF($B$3:B1042,B1042)</f>
        <v>38C00113</v>
      </c>
      <c r="B1042" s="3" t="s">
        <v>15095</v>
      </c>
      <c r="C1042" s="4" t="s">
        <v>15096</v>
      </c>
      <c r="D1042" s="4" t="s">
        <v>15097</v>
      </c>
      <c r="E1042" s="4" t="s">
        <v>15098</v>
      </c>
      <c r="F1042" s="4" t="s">
        <v>15099</v>
      </c>
      <c r="G1042" s="4" t="s">
        <v>15100</v>
      </c>
      <c r="H1042" s="3" t="s">
        <v>15278</v>
      </c>
      <c r="I1042" s="4" t="s">
        <v>15279</v>
      </c>
      <c r="J1042" s="4" t="s">
        <v>15280</v>
      </c>
      <c r="K1042" s="5" t="s">
        <v>15281</v>
      </c>
      <c r="L1042" s="6">
        <v>1</v>
      </c>
      <c r="M1042" s="5" t="s">
        <v>125</v>
      </c>
      <c r="N1042" s="88">
        <v>5</v>
      </c>
      <c r="O1042" s="5" t="s">
        <v>134</v>
      </c>
      <c r="P1042" s="88">
        <v>0</v>
      </c>
      <c r="Q1042" s="5" t="s">
        <v>134</v>
      </c>
      <c r="R1042" s="88">
        <v>5</v>
      </c>
      <c r="S1042" s="4" t="s">
        <v>268</v>
      </c>
      <c r="T1042" s="66" t="str">
        <f t="shared" si="16"/>
        <v xml:space="preserve">5. Igualdad de género </v>
      </c>
      <c r="U1042" s="88" t="s">
        <v>497</v>
      </c>
      <c r="V1042" s="4" t="s">
        <v>34</v>
      </c>
      <c r="W1042" s="88" t="s">
        <v>349</v>
      </c>
      <c r="X1042" s="4" t="s">
        <v>269</v>
      </c>
      <c r="Y1042" s="88" t="s">
        <v>840</v>
      </c>
      <c r="Z1042" s="4" t="s">
        <v>270</v>
      </c>
      <c r="AA1042" s="52" t="s">
        <v>15450</v>
      </c>
      <c r="AB1042" s="3" t="s">
        <v>15282</v>
      </c>
      <c r="AC1042" s="4" t="s">
        <v>15283</v>
      </c>
      <c r="AD1042" s="4" t="s">
        <v>15284</v>
      </c>
      <c r="AE1042" s="4" t="s">
        <v>15285</v>
      </c>
      <c r="AF1042" s="4" t="s">
        <v>15286</v>
      </c>
      <c r="AG1042" s="4" t="s">
        <v>15287</v>
      </c>
      <c r="AH1042" s="8">
        <v>0.6</v>
      </c>
      <c r="AI1042" s="4" t="s">
        <v>15288</v>
      </c>
      <c r="AJ1042" s="4" t="s">
        <v>15289</v>
      </c>
      <c r="AK1042" s="4" t="s">
        <v>59</v>
      </c>
      <c r="AL1042" s="4" t="s">
        <v>15111</v>
      </c>
      <c r="AM1042" s="9">
        <v>0.15</v>
      </c>
      <c r="AN1042" s="9">
        <v>0.25</v>
      </c>
      <c r="AO1042" s="9">
        <v>0.3</v>
      </c>
      <c r="AP1042" s="9">
        <v>0.6</v>
      </c>
      <c r="AQ1042" s="3" t="s">
        <v>15290</v>
      </c>
      <c r="AR1042" s="5" t="s">
        <v>15291</v>
      </c>
      <c r="AS1042" s="5" t="s">
        <v>15292</v>
      </c>
      <c r="AT1042" s="4" t="s">
        <v>15293</v>
      </c>
      <c r="AU1042" s="4" t="s">
        <v>15294</v>
      </c>
      <c r="AV1042" s="4" t="s">
        <v>15295</v>
      </c>
      <c r="AW1042" s="4" t="s">
        <v>15293</v>
      </c>
      <c r="AX1042" s="4" t="s">
        <v>15294</v>
      </c>
      <c r="AY1042" s="4" t="s">
        <v>15296</v>
      </c>
      <c r="AZ1042" s="4" t="s">
        <v>15293</v>
      </c>
      <c r="BA1042" s="4" t="s">
        <v>15294</v>
      </c>
      <c r="BB1042" s="4" t="s">
        <v>15297</v>
      </c>
      <c r="BC1042" s="4" t="s">
        <v>15293</v>
      </c>
      <c r="BD1042" s="4" t="s">
        <v>15294</v>
      </c>
      <c r="BE1042" s="4" t="s">
        <v>229</v>
      </c>
      <c r="BF1042" s="4" t="s">
        <v>229</v>
      </c>
      <c r="BG1042" s="4" t="s">
        <v>229</v>
      </c>
      <c r="BH1042" s="4" t="s">
        <v>229</v>
      </c>
      <c r="BI1042" s="4" t="s">
        <v>229</v>
      </c>
      <c r="BJ1042" s="4" t="s">
        <v>229</v>
      </c>
      <c r="BK1042" s="4" t="s">
        <v>229</v>
      </c>
      <c r="BL1042" s="4" t="s">
        <v>229</v>
      </c>
      <c r="BM1042" s="4" t="s">
        <v>229</v>
      </c>
      <c r="BN1042" s="4" t="s">
        <v>229</v>
      </c>
      <c r="BO1042" s="4" t="s">
        <v>229</v>
      </c>
      <c r="BP1042" s="4" t="s">
        <v>229</v>
      </c>
      <c r="BQ1042" s="4" t="s">
        <v>229</v>
      </c>
      <c r="BR1042" s="4" t="s">
        <v>229</v>
      </c>
      <c r="BS1042" s="4" t="s">
        <v>229</v>
      </c>
      <c r="BT1042" s="4" t="s">
        <v>229</v>
      </c>
      <c r="BU1042" s="4" t="s">
        <v>229</v>
      </c>
      <c r="BV1042" s="4" t="s">
        <v>229</v>
      </c>
      <c r="BY1042" s="67">
        <v>133184658.47999999</v>
      </c>
    </row>
    <row r="1043" spans="1:200" ht="15.75" hidden="1">
      <c r="A1043" s="49" t="str">
        <f>B1043&amp;COUNTIF($B$3:B1043,B1043)</f>
        <v>38C00114</v>
      </c>
      <c r="B1043" s="3" t="s">
        <v>15095</v>
      </c>
      <c r="C1043" s="4" t="s">
        <v>15096</v>
      </c>
      <c r="D1043" s="4" t="s">
        <v>15097</v>
      </c>
      <c r="E1043" s="4" t="s">
        <v>15098</v>
      </c>
      <c r="F1043" s="4" t="s">
        <v>15099</v>
      </c>
      <c r="G1043" s="4" t="s">
        <v>15100</v>
      </c>
      <c r="H1043" s="3" t="s">
        <v>15528</v>
      </c>
      <c r="I1043" s="4" t="s">
        <v>15529</v>
      </c>
      <c r="J1043" s="4" t="s">
        <v>15521</v>
      </c>
      <c r="K1043" s="5" t="s">
        <v>15530</v>
      </c>
      <c r="L1043" s="6">
        <v>1</v>
      </c>
      <c r="M1043" s="5" t="s">
        <v>125</v>
      </c>
      <c r="N1043" s="88">
        <v>5</v>
      </c>
      <c r="O1043" s="5" t="s">
        <v>15531</v>
      </c>
      <c r="P1043" s="88">
        <v>0</v>
      </c>
      <c r="Q1043" s="5" t="s">
        <v>15531</v>
      </c>
      <c r="R1043" s="88" t="s">
        <v>15532</v>
      </c>
      <c r="S1043" s="4" t="s">
        <v>15533</v>
      </c>
      <c r="T1043" s="66" t="str">
        <f t="shared" si="16"/>
        <v xml:space="preserve">05. Igualda de Género </v>
      </c>
      <c r="U1043" s="88">
        <v>2</v>
      </c>
      <c r="V1043" s="4" t="s">
        <v>350</v>
      </c>
      <c r="W1043" s="88" t="s">
        <v>351</v>
      </c>
      <c r="X1043" s="4" t="s">
        <v>352</v>
      </c>
      <c r="Y1043" s="88" t="s">
        <v>4738</v>
      </c>
      <c r="Z1043" s="4" t="s">
        <v>15534</v>
      </c>
      <c r="AA1043" s="52" t="s">
        <v>15474</v>
      </c>
      <c r="AB1043" s="3" t="s">
        <v>15282</v>
      </c>
      <c r="AC1043" s="4" t="s">
        <v>15535</v>
      </c>
      <c r="AD1043" s="4" t="s">
        <v>15521</v>
      </c>
      <c r="AE1043" s="4" t="s">
        <v>15521</v>
      </c>
      <c r="AF1043" s="4" t="s">
        <v>15521</v>
      </c>
      <c r="AG1043" s="4" t="s">
        <v>15521</v>
      </c>
      <c r="AH1043" s="8" t="s">
        <v>15521</v>
      </c>
      <c r="AI1043" s="4" t="s">
        <v>15521</v>
      </c>
      <c r="AJ1043" s="4" t="s">
        <v>15521</v>
      </c>
      <c r="AK1043" s="4" t="s">
        <v>15521</v>
      </c>
      <c r="AL1043" s="4" t="s">
        <v>15521</v>
      </c>
      <c r="AM1043" s="9" t="s">
        <v>15521</v>
      </c>
      <c r="AN1043" s="9" t="s">
        <v>15521</v>
      </c>
      <c r="AO1043" s="9" t="s">
        <v>15521</v>
      </c>
      <c r="AP1043" s="9" t="s">
        <v>15521</v>
      </c>
      <c r="AQ1043" s="3" t="s">
        <v>15521</v>
      </c>
      <c r="AR1043" s="5" t="s">
        <v>15521</v>
      </c>
      <c r="AS1043" s="5" t="s">
        <v>15521</v>
      </c>
      <c r="AT1043" s="4" t="s">
        <v>15521</v>
      </c>
      <c r="AU1043" s="4" t="s">
        <v>15521</v>
      </c>
      <c r="AV1043" s="4" t="s">
        <v>15521</v>
      </c>
      <c r="AW1043" s="4" t="s">
        <v>15521</v>
      </c>
      <c r="AX1043" s="4" t="s">
        <v>15521</v>
      </c>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75" hidden="1">
      <c r="A1044" s="49" t="str">
        <f>B1044&amp;COUNTIF($B$3:B1044,B1044)</f>
        <v>39PDSR1</v>
      </c>
      <c r="B1044" s="3" t="s">
        <v>15328</v>
      </c>
      <c r="C1044" s="4" t="s">
        <v>15329</v>
      </c>
      <c r="D1044" s="4" t="s">
        <v>15330</v>
      </c>
      <c r="E1044" s="4" t="s">
        <v>15331</v>
      </c>
      <c r="F1044" s="4" t="s">
        <v>15332</v>
      </c>
      <c r="G1044" s="4" t="s">
        <v>15333</v>
      </c>
      <c r="H1044" s="3" t="s">
        <v>13094</v>
      </c>
      <c r="I1044" s="4" t="s">
        <v>13095</v>
      </c>
      <c r="J1044" s="4" t="s">
        <v>15334</v>
      </c>
      <c r="K1044" s="5" t="s">
        <v>15335</v>
      </c>
      <c r="L1044" s="6">
        <v>4</v>
      </c>
      <c r="M1044" s="5" t="s">
        <v>127</v>
      </c>
      <c r="N1044" s="88">
        <v>5</v>
      </c>
      <c r="O1044" s="5" t="s">
        <v>146</v>
      </c>
      <c r="P1044" s="88">
        <v>0</v>
      </c>
      <c r="Q1044" s="5" t="s">
        <v>146</v>
      </c>
      <c r="R1044" s="88">
        <v>4</v>
      </c>
      <c r="S1044" s="4" t="s">
        <v>1022</v>
      </c>
      <c r="T1044" s="66" t="str">
        <f t="shared" si="16"/>
        <v>4. Educación de calidad</v>
      </c>
      <c r="U1044" s="88" t="s">
        <v>497</v>
      </c>
      <c r="V1044" s="4" t="s">
        <v>34</v>
      </c>
      <c r="W1044" s="88" t="s">
        <v>353</v>
      </c>
      <c r="X1044" s="4" t="s">
        <v>461</v>
      </c>
      <c r="Y1044" s="88" t="s">
        <v>528</v>
      </c>
      <c r="Z1044" s="4" t="s">
        <v>9721</v>
      </c>
      <c r="AA1044" s="52" t="s">
        <v>15497</v>
      </c>
      <c r="AB1044" s="3" t="s">
        <v>13511</v>
      </c>
      <c r="AC1044" s="4" t="s">
        <v>13512</v>
      </c>
      <c r="AD1044" s="4" t="s">
        <v>15336</v>
      </c>
      <c r="AE1044" s="4" t="s">
        <v>15337</v>
      </c>
      <c r="AF1044" s="4" t="s">
        <v>15338</v>
      </c>
      <c r="AG1044" s="4" t="s">
        <v>15339</v>
      </c>
      <c r="AH1044" s="8">
        <v>1</v>
      </c>
      <c r="AI1044" s="4" t="s">
        <v>15340</v>
      </c>
      <c r="AJ1044" s="4" t="s">
        <v>15341</v>
      </c>
      <c r="AK1044" s="4" t="s">
        <v>59</v>
      </c>
      <c r="AL1044" s="4" t="s">
        <v>15342</v>
      </c>
      <c r="AM1044" s="9">
        <v>0.25</v>
      </c>
      <c r="AN1044" s="9">
        <v>0.5</v>
      </c>
      <c r="AO1044" s="9">
        <v>0.75</v>
      </c>
      <c r="AP1044" s="9">
        <v>1</v>
      </c>
      <c r="AQ1044" s="6">
        <v>1</v>
      </c>
      <c r="AR1044" s="5" t="s">
        <v>15343</v>
      </c>
      <c r="AS1044" s="5" t="s">
        <v>15344</v>
      </c>
      <c r="AT1044" s="4" t="s">
        <v>15345</v>
      </c>
      <c r="AU1044" s="4" t="s">
        <v>15346</v>
      </c>
      <c r="AV1044" s="4" t="s">
        <v>15347</v>
      </c>
      <c r="AW1044" s="4" t="s">
        <v>15348</v>
      </c>
      <c r="AX1044" s="4" t="s">
        <v>15349</v>
      </c>
      <c r="AY1044" s="4" t="s">
        <v>15350</v>
      </c>
      <c r="AZ1044" s="4" t="s">
        <v>15351</v>
      </c>
      <c r="BA1044" s="4" t="s">
        <v>15352</v>
      </c>
      <c r="BB1044" s="4" t="s">
        <v>229</v>
      </c>
      <c r="BC1044" s="4" t="s">
        <v>229</v>
      </c>
      <c r="BD1044" s="4" t="s">
        <v>229</v>
      </c>
      <c r="BE1044" s="4" t="s">
        <v>229</v>
      </c>
      <c r="BF1044" s="4" t="s">
        <v>229</v>
      </c>
      <c r="BG1044" s="4" t="s">
        <v>229</v>
      </c>
      <c r="BH1044" s="4" t="s">
        <v>229</v>
      </c>
      <c r="BI1044" s="4" t="s">
        <v>229</v>
      </c>
      <c r="BJ1044" s="4" t="s">
        <v>229</v>
      </c>
      <c r="BK1044" s="4" t="s">
        <v>229</v>
      </c>
      <c r="BL1044" s="4" t="s">
        <v>229</v>
      </c>
      <c r="BM1044" s="4" t="s">
        <v>229</v>
      </c>
      <c r="BN1044" s="4" t="s">
        <v>229</v>
      </c>
      <c r="BO1044" s="4" t="s">
        <v>229</v>
      </c>
      <c r="BP1044" s="4" t="s">
        <v>229</v>
      </c>
      <c r="BQ1044" s="4" t="s">
        <v>229</v>
      </c>
      <c r="BR1044" s="4" t="s">
        <v>229</v>
      </c>
      <c r="BS1044" s="4" t="s">
        <v>229</v>
      </c>
      <c r="BT1044" s="4" t="s">
        <v>229</v>
      </c>
      <c r="BU1044" s="4" t="s">
        <v>229</v>
      </c>
      <c r="BV1044" s="4" t="s">
        <v>229</v>
      </c>
      <c r="BY1044" s="67">
        <v>79895897</v>
      </c>
    </row>
    <row r="1045" spans="1:200" ht="15.75" hidden="1">
      <c r="A1045" s="49" t="str">
        <f>B1045&amp;COUNTIF($B$3:B1045,B1045)</f>
        <v>39PDSR2</v>
      </c>
      <c r="B1045" s="3" t="s">
        <v>15328</v>
      </c>
      <c r="C1045" s="4" t="s">
        <v>15329</v>
      </c>
      <c r="D1045" s="4" t="s">
        <v>15330</v>
      </c>
      <c r="E1045" s="4" t="s">
        <v>15331</v>
      </c>
      <c r="F1045" s="4" t="s">
        <v>15332</v>
      </c>
      <c r="G1045" s="4" t="s">
        <v>15333</v>
      </c>
      <c r="H1045" s="3" t="s">
        <v>14</v>
      </c>
      <c r="I1045" s="4" t="s">
        <v>16</v>
      </c>
      <c r="J1045" s="4" t="s">
        <v>15353</v>
      </c>
      <c r="K1045" s="5" t="s">
        <v>15354</v>
      </c>
      <c r="L1045" s="6">
        <v>4</v>
      </c>
      <c r="M1045" s="5" t="s">
        <v>127</v>
      </c>
      <c r="N1045" s="88">
        <v>5</v>
      </c>
      <c r="O1045" s="4" t="s">
        <v>146</v>
      </c>
      <c r="P1045" s="88">
        <v>0</v>
      </c>
      <c r="Q1045" s="4" t="s">
        <v>146</v>
      </c>
      <c r="R1045" s="88" t="s">
        <v>840</v>
      </c>
      <c r="S1045" s="4" t="s">
        <v>1022</v>
      </c>
      <c r="T1045" s="66" t="str">
        <f t="shared" si="16"/>
        <v>4. Educación de calidad</v>
      </c>
      <c r="U1045" s="88" t="s">
        <v>497</v>
      </c>
      <c r="V1045" s="4" t="s">
        <v>34</v>
      </c>
      <c r="W1045" s="88" t="s">
        <v>353</v>
      </c>
      <c r="X1045" s="4" t="s">
        <v>461</v>
      </c>
      <c r="Y1045" s="88" t="s">
        <v>528</v>
      </c>
      <c r="Z1045" s="4" t="s">
        <v>9721</v>
      </c>
      <c r="AA1045" s="52" t="s">
        <v>15497</v>
      </c>
      <c r="AB1045" s="3" t="s">
        <v>42</v>
      </c>
      <c r="AC1045" s="4" t="s">
        <v>44</v>
      </c>
      <c r="AD1045" s="4" t="s">
        <v>15355</v>
      </c>
      <c r="AE1045" s="4" t="s">
        <v>15356</v>
      </c>
      <c r="AF1045" s="4" t="s">
        <v>15357</v>
      </c>
      <c r="AG1045" s="4" t="s">
        <v>15358</v>
      </c>
      <c r="AH1045" s="8">
        <v>1</v>
      </c>
      <c r="AI1045" s="4" t="s">
        <v>15359</v>
      </c>
      <c r="AJ1045" s="4" t="s">
        <v>15360</v>
      </c>
      <c r="AK1045" s="4" t="s">
        <v>59</v>
      </c>
      <c r="AL1045" s="4" t="s">
        <v>15361</v>
      </c>
      <c r="AM1045" s="8">
        <v>0</v>
      </c>
      <c r="AN1045" s="9">
        <v>0.5</v>
      </c>
      <c r="AO1045" s="9">
        <v>0.75</v>
      </c>
      <c r="AP1045" s="9">
        <v>1</v>
      </c>
      <c r="AQ1045" s="6">
        <v>1</v>
      </c>
      <c r="AR1045" s="5" t="s">
        <v>15362</v>
      </c>
      <c r="AS1045" s="5" t="s">
        <v>15363</v>
      </c>
      <c r="AT1045" s="4" t="s">
        <v>15364</v>
      </c>
      <c r="AU1045" s="4" t="s">
        <v>15365</v>
      </c>
      <c r="AV1045" s="4" t="s">
        <v>15366</v>
      </c>
      <c r="AW1045" s="4" t="s">
        <v>15367</v>
      </c>
      <c r="AX1045" s="4" t="s">
        <v>8180</v>
      </c>
      <c r="AY1045" s="4" t="s">
        <v>15368</v>
      </c>
      <c r="AZ1045" s="4" t="s">
        <v>15367</v>
      </c>
      <c r="BA1045" s="4" t="s">
        <v>8180</v>
      </c>
      <c r="BB1045" s="4" t="s">
        <v>229</v>
      </c>
      <c r="BC1045" s="4" t="s">
        <v>229</v>
      </c>
      <c r="BD1045" s="4" t="s">
        <v>229</v>
      </c>
      <c r="BE1045" s="4" t="s">
        <v>229</v>
      </c>
      <c r="BF1045" s="4" t="s">
        <v>229</v>
      </c>
      <c r="BG1045" s="4" t="s">
        <v>229</v>
      </c>
      <c r="BH1045" s="4" t="s">
        <v>229</v>
      </c>
      <c r="BI1045" s="4" t="s">
        <v>229</v>
      </c>
      <c r="BJ1045" s="4" t="s">
        <v>229</v>
      </c>
      <c r="BK1045" s="4" t="s">
        <v>229</v>
      </c>
      <c r="BL1045" s="4" t="s">
        <v>229</v>
      </c>
      <c r="BM1045" s="4" t="s">
        <v>229</v>
      </c>
      <c r="BN1045" s="4" t="s">
        <v>229</v>
      </c>
      <c r="BO1045" s="4" t="s">
        <v>229</v>
      </c>
      <c r="BP1045" s="4" t="s">
        <v>229</v>
      </c>
      <c r="BQ1045" s="4" t="s">
        <v>229</v>
      </c>
      <c r="BR1045" s="4" t="s">
        <v>229</v>
      </c>
      <c r="BS1045" s="4" t="s">
        <v>229</v>
      </c>
      <c r="BT1045" s="4" t="s">
        <v>229</v>
      </c>
      <c r="BU1045" s="4" t="s">
        <v>229</v>
      </c>
      <c r="BV1045" s="4" t="s">
        <v>229</v>
      </c>
      <c r="BY1045" s="67">
        <v>14128838.5</v>
      </c>
    </row>
    <row r="1046" spans="1:200" s="95" customFormat="1" ht="15.75" hidden="1">
      <c r="A1046" s="49" t="str">
        <f>B1046&amp;COUNTIF($B$3:B1046,B1046)</f>
        <v>39PDSR3</v>
      </c>
      <c r="B1046" s="3" t="s">
        <v>15328</v>
      </c>
      <c r="C1046" s="4" t="s">
        <v>15329</v>
      </c>
      <c r="D1046" s="4" t="s">
        <v>15330</v>
      </c>
      <c r="E1046" s="4" t="s">
        <v>15331</v>
      </c>
      <c r="F1046" s="4" t="s">
        <v>15332</v>
      </c>
      <c r="G1046" s="4" t="s">
        <v>15333</v>
      </c>
      <c r="H1046" s="3" t="s">
        <v>231</v>
      </c>
      <c r="I1046" s="4" t="s">
        <v>232</v>
      </c>
      <c r="J1046" s="4" t="s">
        <v>15369</v>
      </c>
      <c r="K1046" s="5" t="s">
        <v>15370</v>
      </c>
      <c r="L1046" s="6">
        <v>4</v>
      </c>
      <c r="M1046" s="5" t="s">
        <v>127</v>
      </c>
      <c r="N1046" s="88" t="s">
        <v>498</v>
      </c>
      <c r="O1046" s="5" t="s">
        <v>15371</v>
      </c>
      <c r="P1046" s="88" t="s">
        <v>872</v>
      </c>
      <c r="Q1046" s="5" t="s">
        <v>15371</v>
      </c>
      <c r="R1046" s="88">
        <v>16</v>
      </c>
      <c r="S1046" s="4" t="s">
        <v>31</v>
      </c>
      <c r="T1046" s="66" t="str">
        <f t="shared" si="16"/>
        <v>16. Paz, justicia e instituciones sólidas</v>
      </c>
      <c r="U1046" s="88" t="s">
        <v>497</v>
      </c>
      <c r="V1046" s="4" t="s">
        <v>34</v>
      </c>
      <c r="W1046" s="88" t="s">
        <v>3581</v>
      </c>
      <c r="X1046" s="4" t="s">
        <v>235</v>
      </c>
      <c r="Y1046" s="88" t="s">
        <v>349</v>
      </c>
      <c r="Z1046" s="4" t="s">
        <v>236</v>
      </c>
      <c r="AA1046" s="52" t="s">
        <v>15449</v>
      </c>
      <c r="AB1046" s="3" t="s">
        <v>237</v>
      </c>
      <c r="AC1046" s="4" t="s">
        <v>238</v>
      </c>
      <c r="AD1046" s="4" t="s">
        <v>15372</v>
      </c>
      <c r="AE1046" s="4" t="s">
        <v>15373</v>
      </c>
      <c r="AF1046" s="4" t="s">
        <v>15374</v>
      </c>
      <c r="AG1046" s="4" t="s">
        <v>15375</v>
      </c>
      <c r="AH1046" s="8">
        <v>1</v>
      </c>
      <c r="AI1046" s="4" t="s">
        <v>15376</v>
      </c>
      <c r="AJ1046" s="4" t="s">
        <v>15377</v>
      </c>
      <c r="AK1046" s="4" t="s">
        <v>59</v>
      </c>
      <c r="AL1046" s="4" t="s">
        <v>15378</v>
      </c>
      <c r="AM1046" s="8">
        <v>0</v>
      </c>
      <c r="AN1046" s="9">
        <v>0.7</v>
      </c>
      <c r="AO1046" s="9">
        <v>0.15</v>
      </c>
      <c r="AP1046" s="9">
        <v>0.15</v>
      </c>
      <c r="AQ1046" s="6">
        <v>1</v>
      </c>
      <c r="AR1046" s="5" t="s">
        <v>15379</v>
      </c>
      <c r="AS1046" s="5" t="s">
        <v>15380</v>
      </c>
      <c r="AT1046" s="4" t="s">
        <v>15367</v>
      </c>
      <c r="AU1046" s="4" t="s">
        <v>8180</v>
      </c>
      <c r="AV1046" s="4" t="s">
        <v>15381</v>
      </c>
      <c r="AW1046" s="4" t="s">
        <v>15367</v>
      </c>
      <c r="AX1046" s="4" t="s">
        <v>8180</v>
      </c>
      <c r="AY1046" s="4" t="s">
        <v>15382</v>
      </c>
      <c r="AZ1046" s="4" t="s">
        <v>15367</v>
      </c>
      <c r="BA1046" s="4" t="s">
        <v>8180</v>
      </c>
      <c r="BB1046" s="4" t="s">
        <v>229</v>
      </c>
      <c r="BC1046" s="4" t="s">
        <v>229</v>
      </c>
      <c r="BD1046" s="4" t="s">
        <v>229</v>
      </c>
      <c r="BE1046" s="4" t="s">
        <v>229</v>
      </c>
      <c r="BF1046" s="4" t="s">
        <v>229</v>
      </c>
      <c r="BG1046" s="4" t="s">
        <v>229</v>
      </c>
      <c r="BH1046" s="4" t="s">
        <v>229</v>
      </c>
      <c r="BI1046" s="4" t="s">
        <v>229</v>
      </c>
      <c r="BJ1046" s="4" t="s">
        <v>229</v>
      </c>
      <c r="BK1046" s="4" t="s">
        <v>229</v>
      </c>
      <c r="BL1046" s="4" t="s">
        <v>229</v>
      </c>
      <c r="BM1046" s="4" t="s">
        <v>229</v>
      </c>
      <c r="BN1046" s="4" t="s">
        <v>229</v>
      </c>
      <c r="BO1046" s="4" t="s">
        <v>229</v>
      </c>
      <c r="BP1046" s="4" t="s">
        <v>229</v>
      </c>
      <c r="BQ1046" s="4" t="s">
        <v>229</v>
      </c>
      <c r="BR1046" s="4" t="s">
        <v>229</v>
      </c>
      <c r="BS1046" s="4" t="s">
        <v>229</v>
      </c>
      <c r="BT1046" s="4" t="s">
        <v>229</v>
      </c>
      <c r="BU1046" s="4" t="s">
        <v>229</v>
      </c>
      <c r="BV1046" s="4" t="s">
        <v>229</v>
      </c>
      <c r="BW1046" s="49"/>
      <c r="BX1046" s="49"/>
      <c r="BY1046" s="67">
        <v>240000</v>
      </c>
      <c r="BZ1046" s="49"/>
      <c r="CA1046" s="49"/>
      <c r="CB1046" s="49"/>
      <c r="CC1046" s="49"/>
      <c r="CD1046" s="49"/>
      <c r="CE1046" s="49"/>
      <c r="CF1046" s="49"/>
      <c r="CG1046" s="49"/>
      <c r="CH1046" s="49"/>
      <c r="CI1046" s="49"/>
      <c r="CJ1046" s="49"/>
      <c r="CK1046" s="49"/>
      <c r="CL1046" s="49"/>
      <c r="CM1046" s="49"/>
      <c r="CN1046" s="49"/>
      <c r="CO1046" s="49"/>
      <c r="CP1046" s="49"/>
      <c r="CQ1046" s="49"/>
      <c r="CR1046" s="49"/>
      <c r="CS1046" s="49"/>
      <c r="CT1046" s="49"/>
      <c r="CU1046" s="49"/>
      <c r="CV1046" s="49"/>
      <c r="CW1046" s="49"/>
      <c r="CX1046" s="49"/>
      <c r="CY1046" s="49"/>
      <c r="CZ1046" s="49"/>
      <c r="DA1046" s="49"/>
      <c r="DB1046" s="49"/>
      <c r="DC1046" s="49"/>
      <c r="DD1046" s="49"/>
      <c r="DE1046" s="49"/>
      <c r="DF1046" s="49"/>
      <c r="DG1046" s="49"/>
      <c r="DH1046" s="49"/>
      <c r="DI1046" s="49"/>
      <c r="DJ1046" s="49"/>
      <c r="DK1046" s="49"/>
      <c r="DL1046" s="49"/>
      <c r="DM1046" s="49"/>
      <c r="DN1046" s="49"/>
      <c r="DO1046" s="49"/>
      <c r="DP1046" s="49"/>
      <c r="DQ1046" s="49"/>
      <c r="DR1046" s="49"/>
      <c r="DS1046" s="49"/>
      <c r="DT1046" s="49"/>
      <c r="DU1046" s="49"/>
      <c r="DV1046" s="49"/>
      <c r="DW1046" s="49"/>
      <c r="DX1046" s="49"/>
      <c r="DY1046" s="49"/>
      <c r="DZ1046" s="49"/>
      <c r="EA1046" s="49"/>
      <c r="EB1046" s="49"/>
      <c r="EC1046" s="49"/>
      <c r="ED1046" s="49"/>
      <c r="EE1046" s="49"/>
      <c r="EF1046" s="49"/>
      <c r="EG1046" s="49"/>
      <c r="EH1046" s="49"/>
      <c r="EI1046" s="49"/>
      <c r="EJ1046" s="49"/>
      <c r="EK1046" s="49"/>
      <c r="EL1046" s="49"/>
      <c r="EM1046" s="49"/>
      <c r="EN1046" s="49"/>
      <c r="EO1046" s="49"/>
      <c r="EP1046" s="49"/>
      <c r="EQ1046" s="49"/>
      <c r="ER1046" s="49"/>
      <c r="ES1046" s="49"/>
      <c r="ET1046" s="49"/>
      <c r="EU1046" s="49"/>
      <c r="EV1046" s="49"/>
      <c r="EW1046" s="49"/>
      <c r="EX1046" s="49"/>
      <c r="EY1046" s="49"/>
      <c r="EZ1046" s="49"/>
      <c r="FA1046" s="49"/>
      <c r="FB1046" s="49"/>
      <c r="FC1046" s="49"/>
      <c r="FD1046" s="49"/>
      <c r="FE1046" s="49"/>
      <c r="FF1046" s="49"/>
      <c r="FG1046" s="49"/>
      <c r="FH1046" s="49"/>
      <c r="FI1046" s="49"/>
      <c r="FJ1046" s="49"/>
      <c r="FK1046" s="49"/>
      <c r="FL1046" s="49"/>
      <c r="FM1046" s="49"/>
      <c r="FN1046" s="49"/>
      <c r="FO1046" s="49"/>
      <c r="FP1046" s="49"/>
      <c r="FQ1046" s="49"/>
      <c r="FR1046" s="49"/>
      <c r="FS1046" s="49"/>
      <c r="FT1046" s="49"/>
      <c r="FU1046" s="49"/>
      <c r="FV1046" s="49"/>
      <c r="FW1046" s="49"/>
      <c r="FX1046" s="49"/>
      <c r="FY1046" s="49"/>
      <c r="FZ1046" s="49"/>
      <c r="GA1046" s="49"/>
      <c r="GB1046" s="49"/>
      <c r="GC1046" s="49"/>
      <c r="GD1046" s="49"/>
      <c r="GE1046" s="49"/>
      <c r="GF1046" s="49"/>
      <c r="GG1046" s="49"/>
      <c r="GH1046" s="49"/>
      <c r="GI1046" s="49"/>
      <c r="GJ1046" s="49"/>
      <c r="GK1046" s="49"/>
      <c r="GL1046" s="49"/>
      <c r="GM1046" s="49"/>
      <c r="GN1046" s="49"/>
      <c r="GO1046" s="49"/>
      <c r="GP1046" s="49"/>
      <c r="GQ1046" s="49"/>
      <c r="GR1046" s="49"/>
    </row>
    <row r="1047" spans="1:200" ht="15.75" hidden="1">
      <c r="A1047" s="49" t="str">
        <f>B1047&amp;COUNTIF($B$3:B1047,B1047)</f>
        <v>39PDSR4</v>
      </c>
      <c r="B1047" s="3" t="s">
        <v>15328</v>
      </c>
      <c r="C1047" s="4" t="s">
        <v>15329</v>
      </c>
      <c r="D1047" s="4" t="s">
        <v>15330</v>
      </c>
      <c r="E1047" s="4" t="s">
        <v>15331</v>
      </c>
      <c r="F1047" s="4" t="s">
        <v>15332</v>
      </c>
      <c r="G1047" s="4" t="s">
        <v>15333</v>
      </c>
      <c r="H1047" s="3" t="s">
        <v>248</v>
      </c>
      <c r="I1047" s="4" t="s">
        <v>249</v>
      </c>
      <c r="J1047" s="4" t="s">
        <v>15383</v>
      </c>
      <c r="K1047" s="5" t="s">
        <v>15384</v>
      </c>
      <c r="L1047" s="6">
        <v>4</v>
      </c>
      <c r="M1047" s="5" t="s">
        <v>127</v>
      </c>
      <c r="N1047" s="88" t="s">
        <v>498</v>
      </c>
      <c r="O1047" s="4" t="s">
        <v>15371</v>
      </c>
      <c r="P1047" s="88" t="s">
        <v>872</v>
      </c>
      <c r="Q1047" s="4" t="s">
        <v>15371</v>
      </c>
      <c r="R1047" s="88">
        <v>16</v>
      </c>
      <c r="S1047" s="4" t="s">
        <v>31</v>
      </c>
      <c r="T1047" s="66" t="str">
        <f t="shared" si="16"/>
        <v>16. Paz, justicia e instituciones sólidas</v>
      </c>
      <c r="U1047" s="88" t="s">
        <v>528</v>
      </c>
      <c r="V1047" s="4" t="s">
        <v>34</v>
      </c>
      <c r="W1047" s="88" t="s">
        <v>4738</v>
      </c>
      <c r="X1047" s="4" t="s">
        <v>37</v>
      </c>
      <c r="Y1047" s="88" t="s">
        <v>528</v>
      </c>
      <c r="Z1047" s="4" t="s">
        <v>252</v>
      </c>
      <c r="AA1047" s="52" t="s">
        <v>15486</v>
      </c>
      <c r="AB1047" s="3" t="s">
        <v>253</v>
      </c>
      <c r="AC1047" s="4" t="s">
        <v>254</v>
      </c>
      <c r="AD1047" s="4" t="s">
        <v>15385</v>
      </c>
      <c r="AE1047" s="4" t="s">
        <v>15386</v>
      </c>
      <c r="AF1047" s="4" t="s">
        <v>15387</v>
      </c>
      <c r="AG1047" s="4" t="s">
        <v>15388</v>
      </c>
      <c r="AH1047" s="8">
        <v>1</v>
      </c>
      <c r="AI1047" s="4" t="s">
        <v>15389</v>
      </c>
      <c r="AJ1047" s="4" t="s">
        <v>15390</v>
      </c>
      <c r="AK1047" s="4" t="s">
        <v>59</v>
      </c>
      <c r="AL1047" s="4" t="s">
        <v>15391</v>
      </c>
      <c r="AM1047" s="8">
        <v>0</v>
      </c>
      <c r="AN1047" s="9">
        <v>0.25</v>
      </c>
      <c r="AO1047" s="9">
        <v>0.75</v>
      </c>
      <c r="AP1047" s="9">
        <v>1</v>
      </c>
      <c r="AQ1047" s="6">
        <v>1</v>
      </c>
      <c r="AR1047" s="5" t="s">
        <v>15392</v>
      </c>
      <c r="AS1047" s="5" t="s">
        <v>15393</v>
      </c>
      <c r="AT1047" s="4" t="s">
        <v>15367</v>
      </c>
      <c r="AU1047" s="4" t="s">
        <v>8180</v>
      </c>
      <c r="AV1047" s="4" t="s">
        <v>15394</v>
      </c>
      <c r="AW1047" s="4" t="s">
        <v>15351</v>
      </c>
      <c r="AX1047" s="4" t="s">
        <v>15352</v>
      </c>
      <c r="AY1047" s="4" t="s">
        <v>15395</v>
      </c>
      <c r="AZ1047" s="4" t="s">
        <v>15351</v>
      </c>
      <c r="BA1047" s="4" t="s">
        <v>15352</v>
      </c>
      <c r="BB1047" s="4" t="s">
        <v>229</v>
      </c>
      <c r="BC1047" s="4" t="s">
        <v>229</v>
      </c>
      <c r="BD1047" s="4" t="s">
        <v>229</v>
      </c>
      <c r="BE1047" s="4" t="s">
        <v>229</v>
      </c>
      <c r="BF1047" s="4" t="s">
        <v>229</v>
      </c>
      <c r="BG1047" s="4" t="s">
        <v>229</v>
      </c>
      <c r="BH1047" s="4" t="s">
        <v>229</v>
      </c>
      <c r="BI1047" s="4" t="s">
        <v>229</v>
      </c>
      <c r="BJ1047" s="4" t="s">
        <v>229</v>
      </c>
      <c r="BK1047" s="4" t="s">
        <v>229</v>
      </c>
      <c r="BL1047" s="4" t="s">
        <v>229</v>
      </c>
      <c r="BM1047" s="4" t="s">
        <v>229</v>
      </c>
      <c r="BN1047" s="4" t="s">
        <v>229</v>
      </c>
      <c r="BO1047" s="4" t="s">
        <v>229</v>
      </c>
      <c r="BP1047" s="4" t="s">
        <v>229</v>
      </c>
      <c r="BQ1047" s="4" t="s">
        <v>229</v>
      </c>
      <c r="BR1047" s="4" t="s">
        <v>229</v>
      </c>
      <c r="BS1047" s="4" t="s">
        <v>229</v>
      </c>
      <c r="BT1047" s="4" t="s">
        <v>229</v>
      </c>
      <c r="BU1047" s="4" t="s">
        <v>229</v>
      </c>
      <c r="BV1047" s="4" t="s">
        <v>229</v>
      </c>
      <c r="BY1047" s="67">
        <v>2000000</v>
      </c>
    </row>
    <row r="1048" spans="1:200" ht="15.75" hidden="1">
      <c r="A1048" s="49" t="str">
        <f>B1048&amp;COUNTIF($B$3:B1048,B1048)</f>
        <v>39PDSR5</v>
      </c>
      <c r="B1048" s="3" t="s">
        <v>15328</v>
      </c>
      <c r="C1048" s="4" t="s">
        <v>15329</v>
      </c>
      <c r="D1048" s="4" t="s">
        <v>15330</v>
      </c>
      <c r="E1048" s="4" t="s">
        <v>15331</v>
      </c>
      <c r="F1048" s="4" t="s">
        <v>15332</v>
      </c>
      <c r="G1048" s="4" t="s">
        <v>15333</v>
      </c>
      <c r="H1048" s="3" t="s">
        <v>263</v>
      </c>
      <c r="I1048" s="4" t="s">
        <v>264</v>
      </c>
      <c r="J1048" s="4" t="s">
        <v>15396</v>
      </c>
      <c r="K1048" s="5" t="s">
        <v>15397</v>
      </c>
      <c r="L1048" s="6">
        <v>4</v>
      </c>
      <c r="M1048" s="5" t="s">
        <v>127</v>
      </c>
      <c r="N1048" s="88" t="s">
        <v>3581</v>
      </c>
      <c r="O1048" s="5" t="s">
        <v>147</v>
      </c>
      <c r="P1048" s="88" t="s">
        <v>872</v>
      </c>
      <c r="Q1048" s="5" t="s">
        <v>147</v>
      </c>
      <c r="R1048" s="88">
        <v>5</v>
      </c>
      <c r="S1048" s="4" t="s">
        <v>268</v>
      </c>
      <c r="T1048" s="66" t="str">
        <f t="shared" si="16"/>
        <v xml:space="preserve">5. Igualdad de género </v>
      </c>
      <c r="U1048" s="88" t="s">
        <v>497</v>
      </c>
      <c r="V1048" s="4" t="s">
        <v>34</v>
      </c>
      <c r="W1048" s="88" t="s">
        <v>349</v>
      </c>
      <c r="X1048" s="4" t="s">
        <v>269</v>
      </c>
      <c r="Y1048" s="88" t="s">
        <v>840</v>
      </c>
      <c r="Z1048" s="4" t="s">
        <v>270</v>
      </c>
      <c r="AA1048" s="52" t="s">
        <v>15450</v>
      </c>
      <c r="AB1048" s="3" t="s">
        <v>271</v>
      </c>
      <c r="AC1048" s="4" t="s">
        <v>272</v>
      </c>
      <c r="AD1048" s="4" t="s">
        <v>15398</v>
      </c>
      <c r="AE1048" s="4" t="s">
        <v>15399</v>
      </c>
      <c r="AF1048" s="4" t="s">
        <v>15400</v>
      </c>
      <c r="AG1048" s="4" t="s">
        <v>15401</v>
      </c>
      <c r="AH1048" s="8">
        <v>1</v>
      </c>
      <c r="AI1048" s="4" t="s">
        <v>15402</v>
      </c>
      <c r="AJ1048" s="4" t="s">
        <v>15403</v>
      </c>
      <c r="AK1048" s="4" t="s">
        <v>59</v>
      </c>
      <c r="AL1048" s="4" t="s">
        <v>15342</v>
      </c>
      <c r="AM1048" s="8">
        <v>0</v>
      </c>
      <c r="AN1048" s="9">
        <v>0.25</v>
      </c>
      <c r="AO1048" s="9">
        <v>0.75</v>
      </c>
      <c r="AP1048" s="9">
        <v>1</v>
      </c>
      <c r="AQ1048" s="6">
        <v>1</v>
      </c>
      <c r="AR1048" s="5" t="s">
        <v>15404</v>
      </c>
      <c r="AS1048" s="5" t="s">
        <v>15405</v>
      </c>
      <c r="AT1048" s="4" t="s">
        <v>15345</v>
      </c>
      <c r="AU1048" s="4" t="s">
        <v>15346</v>
      </c>
      <c r="AV1048" s="4" t="s">
        <v>15406</v>
      </c>
      <c r="AW1048" s="4" t="s">
        <v>15351</v>
      </c>
      <c r="AX1048" s="4" t="s">
        <v>15352</v>
      </c>
      <c r="AY1048" s="4" t="s">
        <v>15395</v>
      </c>
      <c r="AZ1048" s="4" t="s">
        <v>15351</v>
      </c>
      <c r="BA1048" s="4" t="s">
        <v>15352</v>
      </c>
      <c r="BB1048" s="4" t="s">
        <v>229</v>
      </c>
      <c r="BC1048" s="4" t="s">
        <v>229</v>
      </c>
      <c r="BD1048" s="4" t="s">
        <v>229</v>
      </c>
      <c r="BE1048" s="4" t="s">
        <v>229</v>
      </c>
      <c r="BF1048" s="4" t="s">
        <v>229</v>
      </c>
      <c r="BG1048" s="4" t="s">
        <v>229</v>
      </c>
      <c r="BH1048" s="4" t="s">
        <v>229</v>
      </c>
      <c r="BI1048" s="4" t="s">
        <v>229</v>
      </c>
      <c r="BJ1048" s="4" t="s">
        <v>229</v>
      </c>
      <c r="BK1048" s="4" t="s">
        <v>229</v>
      </c>
      <c r="BL1048" s="4" t="s">
        <v>229</v>
      </c>
      <c r="BM1048" s="4" t="s">
        <v>229</v>
      </c>
      <c r="BN1048" s="4" t="s">
        <v>229</v>
      </c>
      <c r="BO1048" s="4" t="s">
        <v>229</v>
      </c>
      <c r="BP1048" s="4" t="s">
        <v>229</v>
      </c>
      <c r="BQ1048" s="4" t="s">
        <v>229</v>
      </c>
      <c r="BR1048" s="4" t="s">
        <v>229</v>
      </c>
      <c r="BS1048" s="4" t="s">
        <v>229</v>
      </c>
      <c r="BT1048" s="4" t="s">
        <v>229</v>
      </c>
      <c r="BU1048" s="4" t="s">
        <v>229</v>
      </c>
      <c r="BV1048" s="4" t="s">
        <v>229</v>
      </c>
      <c r="BW1048" s="15"/>
      <c r="BX1048" s="15"/>
      <c r="BY1048" s="67">
        <v>4000000</v>
      </c>
      <c r="BZ1048" s="15"/>
      <c r="DK1048" s="15"/>
      <c r="DL1048" s="15"/>
      <c r="DM1048" s="15"/>
      <c r="DN1048" s="15"/>
      <c r="GR1048" s="15"/>
    </row>
    <row r="1049" spans="1:200" ht="15.75" hidden="1">
      <c r="A1049" s="49" t="str">
        <f>B1049&amp;COUNTIF($B$3:B1049,B1049)</f>
        <v>39PDSR6</v>
      </c>
      <c r="B1049" s="3" t="s">
        <v>15328</v>
      </c>
      <c r="C1049" s="4" t="s">
        <v>15329</v>
      </c>
      <c r="D1049" s="4" t="s">
        <v>15330</v>
      </c>
      <c r="E1049" s="4" t="s">
        <v>15331</v>
      </c>
      <c r="F1049" s="4" t="s">
        <v>15332</v>
      </c>
      <c r="G1049" s="4" t="s">
        <v>15333</v>
      </c>
      <c r="H1049" s="3" t="s">
        <v>282</v>
      </c>
      <c r="I1049" s="4" t="s">
        <v>283</v>
      </c>
      <c r="J1049" s="4" t="s">
        <v>15407</v>
      </c>
      <c r="K1049" s="5" t="s">
        <v>15408</v>
      </c>
      <c r="L1049" s="6">
        <v>4</v>
      </c>
      <c r="M1049" s="5" t="s">
        <v>127</v>
      </c>
      <c r="N1049" s="88" t="s">
        <v>3581</v>
      </c>
      <c r="O1049" s="4" t="s">
        <v>147</v>
      </c>
      <c r="P1049" s="88" t="s">
        <v>872</v>
      </c>
      <c r="Q1049" s="4" t="s">
        <v>147</v>
      </c>
      <c r="R1049" s="88">
        <v>10</v>
      </c>
      <c r="S1049" s="4" t="s">
        <v>286</v>
      </c>
      <c r="T1049" s="66" t="str">
        <f t="shared" si="16"/>
        <v xml:space="preserve">10. Reducción de las desigualdades </v>
      </c>
      <c r="U1049" s="88" t="s">
        <v>497</v>
      </c>
      <c r="V1049" s="4" t="s">
        <v>34</v>
      </c>
      <c r="W1049" s="88" t="s">
        <v>349</v>
      </c>
      <c r="X1049" s="4" t="s">
        <v>269</v>
      </c>
      <c r="Y1049" s="88" t="s">
        <v>840</v>
      </c>
      <c r="Z1049" s="4" t="s">
        <v>270</v>
      </c>
      <c r="AA1049" s="52" t="s">
        <v>15450</v>
      </c>
      <c r="AB1049" s="3" t="s">
        <v>287</v>
      </c>
      <c r="AC1049" s="4" t="s">
        <v>288</v>
      </c>
      <c r="AD1049" s="4" t="s">
        <v>15409</v>
      </c>
      <c r="AE1049" s="4" t="s">
        <v>15410</v>
      </c>
      <c r="AF1049" s="4" t="s">
        <v>15411</v>
      </c>
      <c r="AG1049" s="4" t="s">
        <v>15412</v>
      </c>
      <c r="AH1049" s="8">
        <v>1</v>
      </c>
      <c r="AI1049" s="4" t="s">
        <v>15413</v>
      </c>
      <c r="AJ1049" s="4" t="s">
        <v>15414</v>
      </c>
      <c r="AK1049" s="4" t="s">
        <v>59</v>
      </c>
      <c r="AL1049" s="4" t="s">
        <v>15342</v>
      </c>
      <c r="AM1049" s="9">
        <v>0.25</v>
      </c>
      <c r="AN1049" s="9">
        <v>0.5</v>
      </c>
      <c r="AO1049" s="9">
        <v>0.75</v>
      </c>
      <c r="AP1049" s="9">
        <v>1</v>
      </c>
      <c r="AQ1049" s="6">
        <v>1</v>
      </c>
      <c r="AR1049" s="5" t="s">
        <v>15415</v>
      </c>
      <c r="AS1049" s="5" t="s">
        <v>15416</v>
      </c>
      <c r="AT1049" s="4" t="s">
        <v>15345</v>
      </c>
      <c r="AU1049" s="4" t="s">
        <v>15346</v>
      </c>
      <c r="AV1049" s="4" t="s">
        <v>15406</v>
      </c>
      <c r="AW1049" s="4" t="s">
        <v>15351</v>
      </c>
      <c r="AX1049" s="4" t="s">
        <v>15352</v>
      </c>
      <c r="AY1049" s="4" t="s">
        <v>15395</v>
      </c>
      <c r="AZ1049" s="4" t="s">
        <v>15351</v>
      </c>
      <c r="BA1049" s="4" t="s">
        <v>15352</v>
      </c>
      <c r="BB1049" s="4" t="s">
        <v>229</v>
      </c>
      <c r="BC1049" s="4" t="s">
        <v>229</v>
      </c>
      <c r="BD1049" s="4" t="s">
        <v>229</v>
      </c>
      <c r="BE1049" s="4" t="s">
        <v>229</v>
      </c>
      <c r="BF1049" s="4" t="s">
        <v>229</v>
      </c>
      <c r="BG1049" s="4" t="s">
        <v>229</v>
      </c>
      <c r="BH1049" s="4" t="s">
        <v>229</v>
      </c>
      <c r="BI1049" s="4" t="s">
        <v>229</v>
      </c>
      <c r="BJ1049" s="4" t="s">
        <v>229</v>
      </c>
      <c r="BK1049" s="4" t="s">
        <v>229</v>
      </c>
      <c r="BL1049" s="4" t="s">
        <v>229</v>
      </c>
      <c r="BM1049" s="4" t="s">
        <v>229</v>
      </c>
      <c r="BN1049" s="4" t="s">
        <v>229</v>
      </c>
      <c r="BO1049" s="4" t="s">
        <v>229</v>
      </c>
      <c r="BP1049" s="4" t="s">
        <v>229</v>
      </c>
      <c r="BQ1049" s="4" t="s">
        <v>229</v>
      </c>
      <c r="BR1049" s="4" t="s">
        <v>229</v>
      </c>
      <c r="BS1049" s="4" t="s">
        <v>229</v>
      </c>
      <c r="BT1049" s="4" t="s">
        <v>229</v>
      </c>
      <c r="BU1049" s="4" t="s">
        <v>229</v>
      </c>
      <c r="BV1049" s="14" t="s">
        <v>229</v>
      </c>
      <c r="BW1049" s="25"/>
      <c r="BX1049" s="25"/>
      <c r="BY1049" s="67">
        <v>6000000</v>
      </c>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75" hidden="1">
      <c r="A1050" s="49" t="str">
        <f>B1050&amp;COUNTIF($B$3:B1050,B1050)</f>
        <v>39PDSR7</v>
      </c>
      <c r="B1050" s="3" t="s">
        <v>15328</v>
      </c>
      <c r="C1050" s="4" t="s">
        <v>15329</v>
      </c>
      <c r="D1050" s="4" t="s">
        <v>15330</v>
      </c>
      <c r="E1050" s="4" t="s">
        <v>15331</v>
      </c>
      <c r="F1050" s="4" t="s">
        <v>15332</v>
      </c>
      <c r="G1050" s="4" t="s">
        <v>15333</v>
      </c>
      <c r="H1050" s="3" t="s">
        <v>345</v>
      </c>
      <c r="I1050" s="4" t="s">
        <v>346</v>
      </c>
      <c r="J1050" s="4" t="s">
        <v>347</v>
      </c>
      <c r="K1050" s="5" t="s">
        <v>15417</v>
      </c>
      <c r="L1050" s="6">
        <v>4</v>
      </c>
      <c r="M1050" s="5" t="s">
        <v>127</v>
      </c>
      <c r="N1050" s="88" t="s">
        <v>3581</v>
      </c>
      <c r="O1050" s="4" t="s">
        <v>147</v>
      </c>
      <c r="P1050" s="88" t="s">
        <v>872</v>
      </c>
      <c r="Q1050" s="4" t="s">
        <v>147</v>
      </c>
      <c r="R1050" s="88" t="s">
        <v>1593</v>
      </c>
      <c r="S1050" s="4" t="s">
        <v>286</v>
      </c>
      <c r="T1050" s="66" t="str">
        <f t="shared" si="16"/>
        <v xml:space="preserve">10. Reducción de las desigualdades </v>
      </c>
      <c r="U1050" s="88" t="s">
        <v>349</v>
      </c>
      <c r="V1050" s="4" t="s">
        <v>350</v>
      </c>
      <c r="W1050" s="88" t="s">
        <v>351</v>
      </c>
      <c r="X1050" s="4" t="s">
        <v>352</v>
      </c>
      <c r="Y1050" s="88" t="s">
        <v>353</v>
      </c>
      <c r="Z1050" s="4" t="s">
        <v>354</v>
      </c>
      <c r="AA1050" s="52" t="s">
        <v>1351</v>
      </c>
      <c r="AB1050" s="3" t="s">
        <v>2510</v>
      </c>
      <c r="AC1050" s="4" t="s">
        <v>355</v>
      </c>
      <c r="AD1050" s="4" t="s">
        <v>356</v>
      </c>
      <c r="AE1050" s="4" t="s">
        <v>357</v>
      </c>
      <c r="AF1050" s="4" t="s">
        <v>358</v>
      </c>
      <c r="AG1050" s="4" t="s">
        <v>359</v>
      </c>
      <c r="AH1050" s="8">
        <v>1</v>
      </c>
      <c r="AI1050" s="4" t="s">
        <v>360</v>
      </c>
      <c r="AJ1050" s="4" t="s">
        <v>361</v>
      </c>
      <c r="AK1050" s="4" t="s">
        <v>59</v>
      </c>
      <c r="AL1050" s="4" t="s">
        <v>362</v>
      </c>
      <c r="AM1050" s="3">
        <v>0</v>
      </c>
      <c r="AN1050" s="3">
        <v>0.5</v>
      </c>
      <c r="AO1050" s="3">
        <v>1</v>
      </c>
      <c r="AP1050" s="3">
        <v>1</v>
      </c>
      <c r="AQ1050" s="3">
        <v>1</v>
      </c>
      <c r="AR1050" s="4" t="s">
        <v>363</v>
      </c>
      <c r="AS1050" s="4" t="s">
        <v>364</v>
      </c>
      <c r="AT1050" s="4" t="s">
        <v>362</v>
      </c>
      <c r="AU1050" s="4" t="s">
        <v>362</v>
      </c>
      <c r="BY1050" s="67">
        <v>3000000</v>
      </c>
    </row>
    <row r="1051" spans="1:200" ht="15.75" hidden="1">
      <c r="A1051" s="49" t="str">
        <f>B1051&amp;COUNTIF($B$3:B1051,B1051)</f>
        <v>40A0001</v>
      </c>
      <c r="B1051" s="3" t="s">
        <v>15418</v>
      </c>
      <c r="C1051" s="4" t="s">
        <v>15419</v>
      </c>
      <c r="D1051" s="4" t="s">
        <v>362</v>
      </c>
      <c r="E1051" s="4" t="s">
        <v>362</v>
      </c>
      <c r="F1051" s="4" t="s">
        <v>362</v>
      </c>
      <c r="G1051" s="4" t="s">
        <v>362</v>
      </c>
      <c r="H1051" s="3"/>
      <c r="I1051" s="4"/>
      <c r="J1051" s="4" t="s">
        <v>362</v>
      </c>
      <c r="K1051" s="5" t="s">
        <v>15420</v>
      </c>
      <c r="L1051" s="6">
        <v>5</v>
      </c>
      <c r="M1051" s="5" t="s">
        <v>128</v>
      </c>
      <c r="N1051" s="88">
        <v>2</v>
      </c>
      <c r="O1051" s="5" t="s">
        <v>149</v>
      </c>
      <c r="P1051" s="88">
        <v>7</v>
      </c>
      <c r="Q1051" s="5" t="s">
        <v>208</v>
      </c>
      <c r="R1051" s="88">
        <v>16</v>
      </c>
      <c r="S1051" s="4" t="s">
        <v>31</v>
      </c>
      <c r="T1051" s="66" t="str">
        <f t="shared" si="16"/>
        <v>16. Paz, justicia e instituciones sólidas</v>
      </c>
      <c r="U1051" s="88" t="s">
        <v>497</v>
      </c>
      <c r="V1051" s="4" t="s">
        <v>34</v>
      </c>
      <c r="W1051" s="88" t="s">
        <v>349</v>
      </c>
      <c r="X1051" s="4" t="s">
        <v>12330</v>
      </c>
      <c r="Y1051" s="88" t="s">
        <v>349</v>
      </c>
      <c r="Z1051" s="4" t="s">
        <v>3891</v>
      </c>
      <c r="AA1051" s="52" t="s">
        <v>15479</v>
      </c>
      <c r="AB1051" s="3">
        <v>295</v>
      </c>
      <c r="AC1051" s="4" t="s">
        <v>13610</v>
      </c>
      <c r="AD1051" s="4" t="s">
        <v>362</v>
      </c>
      <c r="AE1051" s="4" t="s">
        <v>362</v>
      </c>
      <c r="AF1051" s="4" t="s">
        <v>362</v>
      </c>
      <c r="AG1051" s="4" t="s">
        <v>362</v>
      </c>
      <c r="AH1051" s="3" t="s">
        <v>362</v>
      </c>
      <c r="AI1051" s="3" t="s">
        <v>362</v>
      </c>
      <c r="AJ1051" s="3" t="s">
        <v>362</v>
      </c>
      <c r="AK1051" s="3" t="s">
        <v>362</v>
      </c>
      <c r="AL1051" s="4" t="s">
        <v>362</v>
      </c>
      <c r="AM1051" s="8">
        <v>0</v>
      </c>
      <c r="AN1051" s="8">
        <v>0</v>
      </c>
      <c r="AO1051" s="8">
        <v>0</v>
      </c>
      <c r="AP1051" s="8">
        <v>0</v>
      </c>
      <c r="AQ1051" s="6">
        <v>0</v>
      </c>
      <c r="AR1051" s="5" t="s">
        <v>362</v>
      </c>
      <c r="AS1051" s="5" t="s">
        <v>362</v>
      </c>
      <c r="AT1051" s="4" t="s">
        <v>362</v>
      </c>
      <c r="AU1051" s="4" t="s">
        <v>362</v>
      </c>
      <c r="BY1051" s="67">
        <v>6822125655.9499998</v>
      </c>
    </row>
    <row r="1052" spans="1:200" ht="15.75" hidden="1">
      <c r="A1052" s="49" t="str">
        <f>B1052&amp;COUNTIF($B$3:B1052,B1052)</f>
        <v>41PDIP1</v>
      </c>
      <c r="B1052" t="s">
        <v>15560</v>
      </c>
      <c r="H1052" t="s">
        <v>14</v>
      </c>
      <c r="I1052" t="s">
        <v>15582</v>
      </c>
      <c r="K1052" t="s">
        <v>15586</v>
      </c>
      <c r="L1052">
        <v>2</v>
      </c>
      <c r="N1052">
        <v>2</v>
      </c>
      <c r="P1052">
        <v>1</v>
      </c>
      <c r="R1052">
        <v>16</v>
      </c>
      <c r="S1052" t="s">
        <v>31</v>
      </c>
      <c r="T1052" s="66" t="str">
        <f t="shared" si="16"/>
        <v>16. Paz, justicia e instituciones sólidas</v>
      </c>
      <c r="AA1052" s="53" t="s">
        <v>15471</v>
      </c>
      <c r="AH1052" s="24">
        <v>1</v>
      </c>
      <c r="AI1052" s="49" t="s">
        <v>15591</v>
      </c>
      <c r="AJ1052" t="s">
        <v>15592</v>
      </c>
      <c r="AK1052" t="s">
        <v>59</v>
      </c>
      <c r="AL1052" t="s">
        <v>15602</v>
      </c>
      <c r="AM1052">
        <v>0</v>
      </c>
      <c r="AN1052">
        <v>0.25</v>
      </c>
      <c r="AO1052">
        <v>0.75</v>
      </c>
      <c r="AP1052">
        <v>1</v>
      </c>
    </row>
    <row r="1053" spans="1:200" ht="15.75" hidden="1">
      <c r="A1053" s="49" t="str">
        <f>B1053&amp;COUNTIF($B$3:B1053,B1053)</f>
        <v>41PDIP2</v>
      </c>
      <c r="B1053" t="s">
        <v>15560</v>
      </c>
      <c r="H1053" t="s">
        <v>248</v>
      </c>
      <c r="I1053" t="s">
        <v>249</v>
      </c>
      <c r="J1053" s="49"/>
      <c r="K1053" t="s">
        <v>15587</v>
      </c>
      <c r="L1053">
        <v>2</v>
      </c>
      <c r="N1053">
        <v>2</v>
      </c>
      <c r="P1053">
        <v>1</v>
      </c>
      <c r="R1053">
        <v>16</v>
      </c>
      <c r="S1053" s="49" t="s">
        <v>31</v>
      </c>
      <c r="T1053" s="66" t="str">
        <f t="shared" si="16"/>
        <v>16. Paz, justicia e instituciones sólidas</v>
      </c>
      <c r="AA1053" s="53" t="s">
        <v>122</v>
      </c>
      <c r="AH1053" s="24">
        <v>1</v>
      </c>
      <c r="AI1053" s="49" t="s">
        <v>15593</v>
      </c>
      <c r="AJ1053" t="s">
        <v>15594</v>
      </c>
      <c r="AK1053" t="s">
        <v>59</v>
      </c>
      <c r="AL1053" t="s">
        <v>15603</v>
      </c>
      <c r="AM1053">
        <v>0</v>
      </c>
      <c r="AN1053">
        <v>0.5</v>
      </c>
      <c r="AO1053">
        <v>0.75</v>
      </c>
      <c r="AP1053">
        <v>1</v>
      </c>
    </row>
    <row r="1054" spans="1:200" ht="15.75" hidden="1">
      <c r="A1054" s="49" t="str">
        <f>B1054&amp;COUNTIF($B$3:B1054,B1054)</f>
        <v>41PDIP3</v>
      </c>
      <c r="B1054" t="s">
        <v>15560</v>
      </c>
      <c r="H1054" t="s">
        <v>15579</v>
      </c>
      <c r="I1054" t="s">
        <v>15583</v>
      </c>
      <c r="J1054" s="49"/>
      <c r="K1054" t="s">
        <v>15588</v>
      </c>
      <c r="L1054">
        <v>2</v>
      </c>
      <c r="N1054">
        <v>2</v>
      </c>
      <c r="P1054">
        <v>1</v>
      </c>
      <c r="R1054">
        <v>16</v>
      </c>
      <c r="S1054" s="49" t="s">
        <v>31</v>
      </c>
      <c r="T1054" s="66" t="str">
        <f t="shared" si="16"/>
        <v>16. Paz, justicia e instituciones sólidas</v>
      </c>
      <c r="AA1054" s="53" t="s">
        <v>15471</v>
      </c>
      <c r="AH1054" s="24">
        <v>1</v>
      </c>
      <c r="AI1054" t="s">
        <v>15595</v>
      </c>
      <c r="AJ1054" t="s">
        <v>15596</v>
      </c>
      <c r="AK1054" t="s">
        <v>59</v>
      </c>
      <c r="AL1054" t="s">
        <v>15604</v>
      </c>
      <c r="AM1054">
        <v>0.1</v>
      </c>
      <c r="AN1054">
        <v>0.35</v>
      </c>
      <c r="AO1054">
        <v>0.7</v>
      </c>
      <c r="AP1054">
        <v>1</v>
      </c>
    </row>
    <row r="1055" spans="1:200" ht="15.75" hidden="1">
      <c r="A1055" s="49" t="str">
        <f>B1055&amp;COUNTIF($B$3:B1055,B1055)</f>
        <v>41PDIP4</v>
      </c>
      <c r="B1055" t="s">
        <v>15560</v>
      </c>
      <c r="H1055" t="s">
        <v>15580</v>
      </c>
      <c r="I1055" t="s">
        <v>15584</v>
      </c>
      <c r="J1055" s="49"/>
      <c r="K1055" t="s">
        <v>15589</v>
      </c>
      <c r="L1055">
        <v>2</v>
      </c>
      <c r="N1055">
        <v>2</v>
      </c>
      <c r="P1055">
        <v>1</v>
      </c>
      <c r="R1055">
        <v>16</v>
      </c>
      <c r="S1055" s="49" t="s">
        <v>31</v>
      </c>
      <c r="T1055" s="66" t="str">
        <f t="shared" si="16"/>
        <v>16. Paz, justicia e instituciones sólidas</v>
      </c>
      <c r="AA1055" s="53" t="s">
        <v>15471</v>
      </c>
      <c r="AH1055" s="24">
        <v>1</v>
      </c>
      <c r="AI1055" t="s">
        <v>15597</v>
      </c>
      <c r="AJ1055" t="s">
        <v>15598</v>
      </c>
      <c r="AK1055" t="s">
        <v>59</v>
      </c>
      <c r="AL1055" t="s">
        <v>15605</v>
      </c>
      <c r="AM1055">
        <v>0.1</v>
      </c>
      <c r="AN1055">
        <v>0.35</v>
      </c>
      <c r="AO1055">
        <v>0.7</v>
      </c>
      <c r="AP1055">
        <v>1</v>
      </c>
    </row>
    <row r="1056" spans="1:200" ht="15.75" hidden="1">
      <c r="A1056" s="49" t="str">
        <f>B1056&amp;COUNTIF($B$3:B1056,B1056)</f>
        <v>41PDIP5</v>
      </c>
      <c r="B1056" t="s">
        <v>15560</v>
      </c>
      <c r="H1056" t="s">
        <v>15581</v>
      </c>
      <c r="I1056" t="s">
        <v>15585</v>
      </c>
      <c r="J1056" s="49"/>
      <c r="K1056" t="s">
        <v>15590</v>
      </c>
      <c r="L1056">
        <v>2</v>
      </c>
      <c r="N1056">
        <v>2</v>
      </c>
      <c r="P1056">
        <v>1</v>
      </c>
      <c r="R1056">
        <v>16</v>
      </c>
      <c r="S1056" s="49" t="s">
        <v>31</v>
      </c>
      <c r="T1056" s="66" t="str">
        <f t="shared" si="16"/>
        <v>16. Paz, justicia e instituciones sólidas</v>
      </c>
      <c r="AA1056" s="53" t="s">
        <v>15471</v>
      </c>
      <c r="AH1056" s="24">
        <v>2</v>
      </c>
      <c r="AI1056" t="s">
        <v>15599</v>
      </c>
      <c r="AJ1056" t="s">
        <v>15600</v>
      </c>
      <c r="AK1056" t="s">
        <v>15601</v>
      </c>
      <c r="AL1056" t="s">
        <v>15606</v>
      </c>
      <c r="AM1056">
        <v>0</v>
      </c>
      <c r="AN1056">
        <v>0</v>
      </c>
      <c r="AO1056">
        <v>1</v>
      </c>
      <c r="AP1056">
        <v>2</v>
      </c>
    </row>
    <row r="1058" spans="35:37">
      <c r="AJ1058" s="49"/>
      <c r="AK1058" s="49"/>
    </row>
    <row r="1059" spans="35:37">
      <c r="AI1059" s="49"/>
      <c r="AJ1059" s="49"/>
      <c r="AK1059" s="49"/>
    </row>
    <row r="1060" spans="35:37">
      <c r="AI1060" s="49"/>
      <c r="AJ1060" s="49"/>
      <c r="AK1060" s="49"/>
    </row>
    <row r="1061" spans="35:37">
      <c r="AI1061" s="49"/>
      <c r="AJ1061" s="49"/>
      <c r="AK1061" s="49"/>
    </row>
    <row r="1062" spans="35:37">
      <c r="AI1062" s="49"/>
      <c r="AJ1062" s="49"/>
      <c r="AK1062" s="49"/>
    </row>
    <row r="1063" spans="35:37">
      <c r="AJ1063" s="49"/>
    </row>
  </sheetData>
  <autoFilter ref="A2:GR1056">
    <filterColumn colId="1">
      <filters>
        <filter val="36C001"/>
      </filters>
    </filterColumn>
    <sortState ref="A3:GR1056">
      <sortCondition ref="K2:K1056"/>
    </sortState>
  </autoFilter>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3"/>
  <sheetViews>
    <sheetView workbookViewId="0">
      <pane ySplit="1" topLeftCell="A2" activePane="bottomLeft" state="frozen"/>
      <selection activeCell="I76" sqref="I76"/>
      <selection pane="bottomLeft" activeCell="A114" sqref="A114"/>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15543</v>
      </c>
      <c r="C60" s="35" t="s">
        <v>15544</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row r="113" spans="1:3">
      <c r="A113" s="33">
        <v>111</v>
      </c>
      <c r="B113" s="34" t="s">
        <v>15560</v>
      </c>
      <c r="C113" s="35" t="s">
        <v>15607</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15427</v>
      </c>
    </row>
    <row r="3" spans="1:2">
      <c r="A3" s="27">
        <v>2</v>
      </c>
      <c r="B3" s="2" t="s">
        <v>15428</v>
      </c>
    </row>
    <row r="4" spans="1:2">
      <c r="A4" s="27">
        <v>3</v>
      </c>
      <c r="B4" s="2" t="s">
        <v>15429</v>
      </c>
    </row>
    <row r="5" spans="1:2">
      <c r="A5" s="27">
        <v>4</v>
      </c>
      <c r="B5" s="2" t="s">
        <v>15430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2022-01-19T19:39:41Z</cp:lastPrinted>
  <dcterms:created xsi:type="dcterms:W3CDTF">2021-02-11T20:09:15Z</dcterms:created>
  <dcterms:modified xsi:type="dcterms:W3CDTF">2022-01-19T19:39:51Z</dcterms:modified>
</cp:coreProperties>
</file>